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lockStructure="1"/>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ЦК'!$A$1:$Y$154</definedName>
    <definedName name="_xlnm.Print_Area" localSheetId="3">'IV ЦК'!$A$1:$Y$154</definedName>
    <definedName name="_xlnm.Print_Area" localSheetId="4">'V ЦК'!$A$1:$Y$437</definedName>
    <definedName name="_xlnm.Print_Area" localSheetId="5">'VI ЦК'!$A$1:$Y$437</definedName>
  </definedNames>
  <calcPr calcId="145621"/>
</workbook>
</file>

<file path=xl/calcChain.xml><?xml version="1.0" encoding="utf-8"?>
<calcChain xmlns="http://schemas.openxmlformats.org/spreadsheetml/2006/main">
  <c r="E11" i="8" l="1"/>
  <c r="D11" i="8"/>
  <c r="C11" i="8"/>
  <c r="B11" i="8"/>
  <c r="E10" i="8"/>
  <c r="D10" i="8"/>
  <c r="C10" i="8"/>
  <c r="B10" i="8"/>
  <c r="E17" i="8"/>
  <c r="D17" i="8"/>
  <c r="E9" i="8"/>
  <c r="D9" i="8"/>
  <c r="C9" i="8"/>
  <c r="B9" i="8"/>
  <c r="T441" i="28" l="1"/>
  <c r="R441" i="28"/>
  <c r="P441" i="28"/>
  <c r="N441" i="28"/>
  <c r="N437" i="28"/>
  <c r="L435" i="28"/>
  <c r="A12" i="28"/>
  <c r="D12" i="28" s="1"/>
  <c r="A1" i="28"/>
  <c r="N437" i="21"/>
  <c r="L435" i="21"/>
  <c r="A12" i="21"/>
  <c r="R12" i="21" s="1"/>
  <c r="N153" i="25"/>
  <c r="A12" i="25"/>
  <c r="B12" i="28" l="1"/>
  <c r="R12" i="28"/>
  <c r="J12" i="28"/>
  <c r="W12" i="28"/>
  <c r="O12" i="28"/>
  <c r="G12" i="28"/>
  <c r="V12" i="28"/>
  <c r="N12" i="28"/>
  <c r="F12" i="28"/>
  <c r="S12" i="28"/>
  <c r="K12" i="28"/>
  <c r="C12" i="28"/>
  <c r="M12" i="25"/>
  <c r="U12" i="25"/>
  <c r="W12" i="25"/>
  <c r="G12" i="25"/>
  <c r="U12" i="28"/>
  <c r="M12" i="28"/>
  <c r="E12" i="28"/>
  <c r="Y12" i="28"/>
  <c r="Q12" i="28"/>
  <c r="I12" i="28"/>
  <c r="X12" i="28"/>
  <c r="T12" i="28"/>
  <c r="P12" i="28"/>
  <c r="L12" i="28"/>
  <c r="H12" i="28"/>
  <c r="A13" i="28"/>
  <c r="A48" i="28"/>
  <c r="G12" i="21"/>
  <c r="I12" i="21"/>
  <c r="S12" i="21"/>
  <c r="Y12" i="21"/>
  <c r="M12" i="21"/>
  <c r="W12" i="21"/>
  <c r="C12" i="21"/>
  <c r="N12" i="21"/>
  <c r="D12" i="21"/>
  <c r="H12" i="21"/>
  <c r="L12" i="21"/>
  <c r="P12" i="21"/>
  <c r="T12" i="21"/>
  <c r="X12" i="21"/>
  <c r="V12" i="21"/>
  <c r="Q12" i="21"/>
  <c r="K12" i="21"/>
  <c r="F12" i="21"/>
  <c r="B12" i="21"/>
  <c r="U12" i="21"/>
  <c r="O12" i="21"/>
  <c r="J12" i="21"/>
  <c r="E12" i="21"/>
  <c r="E12" i="25"/>
  <c r="O12" i="25"/>
  <c r="F12" i="25"/>
  <c r="J12" i="25"/>
  <c r="N12" i="25"/>
  <c r="R12" i="25"/>
  <c r="V12" i="25"/>
  <c r="B12" i="25"/>
  <c r="D12" i="25"/>
  <c r="H12" i="25"/>
  <c r="L12" i="25"/>
  <c r="P12" i="25"/>
  <c r="T12" i="25"/>
  <c r="X12" i="25"/>
  <c r="S12" i="25"/>
  <c r="K12" i="25"/>
  <c r="C12" i="25"/>
  <c r="Y12" i="25"/>
  <c r="Q12" i="25"/>
  <c r="I12" i="25"/>
  <c r="N153" i="19"/>
  <c r="A12" i="19"/>
  <c r="W12" i="19" s="1"/>
  <c r="C16" i="8"/>
  <c r="D16" i="8"/>
  <c r="E16" i="8"/>
  <c r="C17" i="8"/>
  <c r="B17" i="8"/>
  <c r="B16" i="8"/>
  <c r="F26" i="1"/>
  <c r="F16" i="1"/>
  <c r="F17" i="1"/>
  <c r="F14" i="1"/>
  <c r="F13" i="1"/>
  <c r="F15" i="1" l="1"/>
  <c r="F12" i="1" s="1"/>
  <c r="C7" i="1" s="1"/>
  <c r="E13" i="28"/>
  <c r="I13" i="28"/>
  <c r="M13" i="28"/>
  <c r="Q13" i="28"/>
  <c r="U13" i="28"/>
  <c r="Y13" i="28"/>
  <c r="B13" i="28"/>
  <c r="F13" i="28"/>
  <c r="J13" i="28"/>
  <c r="N13" i="28"/>
  <c r="R13" i="28"/>
  <c r="V13" i="28"/>
  <c r="C13" i="28"/>
  <c r="K13" i="28"/>
  <c r="S13" i="28"/>
  <c r="D13" i="28"/>
  <c r="L13" i="28"/>
  <c r="T13" i="28"/>
  <c r="G13" i="28"/>
  <c r="O13" i="28"/>
  <c r="W13" i="28"/>
  <c r="P13" i="28"/>
  <c r="H13" i="28"/>
  <c r="X13" i="28"/>
  <c r="F48" i="28"/>
  <c r="J48" i="28"/>
  <c r="N48" i="28"/>
  <c r="R48" i="28"/>
  <c r="V48" i="28"/>
  <c r="B48" i="28"/>
  <c r="C48" i="28"/>
  <c r="G48" i="28"/>
  <c r="K48" i="28"/>
  <c r="O48" i="28"/>
  <c r="S48" i="28"/>
  <c r="W48" i="28"/>
  <c r="D48" i="28"/>
  <c r="L48" i="28"/>
  <c r="T48" i="28"/>
  <c r="E48" i="28"/>
  <c r="M48" i="28"/>
  <c r="U48" i="28"/>
  <c r="H48" i="28"/>
  <c r="P48" i="28"/>
  <c r="X48" i="28"/>
  <c r="I48" i="28"/>
  <c r="Q48" i="28"/>
  <c r="Y48" i="28"/>
  <c r="A84" i="28"/>
  <c r="A49" i="28"/>
  <c r="A14" i="28"/>
  <c r="G12" i="19"/>
  <c r="C12" i="19"/>
  <c r="N12" i="19"/>
  <c r="Y12" i="19"/>
  <c r="I12" i="19"/>
  <c r="S12" i="19"/>
  <c r="R12" i="19"/>
  <c r="M12" i="19"/>
  <c r="A48" i="19"/>
  <c r="A84" i="19" s="1"/>
  <c r="D12" i="19"/>
  <c r="H12" i="19"/>
  <c r="L12" i="19"/>
  <c r="P12" i="19"/>
  <c r="T12" i="19"/>
  <c r="X12" i="19"/>
  <c r="V12" i="19"/>
  <c r="Q12" i="19"/>
  <c r="K12" i="19"/>
  <c r="F12" i="19"/>
  <c r="B12" i="19"/>
  <c r="U12" i="19"/>
  <c r="O12" i="19"/>
  <c r="J12" i="19"/>
  <c r="E12" i="19"/>
  <c r="T157" i="25"/>
  <c r="R157" i="25"/>
  <c r="P157" i="25"/>
  <c r="N157" i="25"/>
  <c r="A1" i="21"/>
  <c r="A48" i="25"/>
  <c r="A84" i="25" s="1"/>
  <c r="A1" i="25"/>
  <c r="A1" i="19"/>
  <c r="A1" i="8"/>
  <c r="A13" i="21"/>
  <c r="A14" i="21" s="1"/>
  <c r="A13" i="19"/>
  <c r="E14" i="28" l="1"/>
  <c r="I14" i="28"/>
  <c r="M14" i="28"/>
  <c r="Q14" i="28"/>
  <c r="U14" i="28"/>
  <c r="Y14" i="28"/>
  <c r="B14" i="28"/>
  <c r="F14" i="28"/>
  <c r="J14" i="28"/>
  <c r="N14" i="28"/>
  <c r="R14" i="28"/>
  <c r="V14" i="28"/>
  <c r="C14" i="28"/>
  <c r="K14" i="28"/>
  <c r="S14" i="28"/>
  <c r="D14" i="28"/>
  <c r="L14" i="28"/>
  <c r="T14" i="28"/>
  <c r="G14" i="28"/>
  <c r="O14" i="28"/>
  <c r="W14" i="28"/>
  <c r="X14" i="28"/>
  <c r="P14" i="28"/>
  <c r="H14" i="28"/>
  <c r="D49" i="28"/>
  <c r="H49" i="28"/>
  <c r="L49" i="28"/>
  <c r="P49" i="28"/>
  <c r="T49" i="28"/>
  <c r="X49" i="28"/>
  <c r="B49" i="28"/>
  <c r="F49" i="28"/>
  <c r="J49" i="28"/>
  <c r="N49" i="28"/>
  <c r="R49" i="28"/>
  <c r="V49" i="28"/>
  <c r="E49" i="28"/>
  <c r="M49" i="28"/>
  <c r="U49" i="28"/>
  <c r="G49" i="28"/>
  <c r="O49" i="28"/>
  <c r="W49" i="28"/>
  <c r="I49" i="28"/>
  <c r="Y49" i="28"/>
  <c r="K49" i="28"/>
  <c r="Q49" i="28"/>
  <c r="C49" i="28"/>
  <c r="S49" i="28"/>
  <c r="E84" i="28"/>
  <c r="I84" i="28"/>
  <c r="M84" i="28"/>
  <c r="Q84" i="28"/>
  <c r="U84" i="28"/>
  <c r="Y84" i="28"/>
  <c r="C84" i="28"/>
  <c r="G84" i="28"/>
  <c r="K84" i="28"/>
  <c r="O84" i="28"/>
  <c r="S84" i="28"/>
  <c r="W84" i="28"/>
  <c r="F84" i="28"/>
  <c r="N84" i="28"/>
  <c r="V84" i="28"/>
  <c r="H84" i="28"/>
  <c r="P84" i="28"/>
  <c r="X84" i="28"/>
  <c r="R84" i="28"/>
  <c r="D84" i="28"/>
  <c r="T84" i="28"/>
  <c r="J84" i="28"/>
  <c r="B84" i="28"/>
  <c r="L84" i="28"/>
  <c r="F7" i="1"/>
  <c r="D7" i="1"/>
  <c r="E7" i="1"/>
  <c r="A49" i="19"/>
  <c r="M49" i="19" s="1"/>
  <c r="A120" i="28"/>
  <c r="A85" i="28"/>
  <c r="A15" i="28"/>
  <c r="A50" i="28"/>
  <c r="E14" i="21"/>
  <c r="I14" i="21"/>
  <c r="M14" i="21"/>
  <c r="Q14" i="21"/>
  <c r="U14" i="21"/>
  <c r="Y14" i="21"/>
  <c r="D14" i="21"/>
  <c r="J14" i="21"/>
  <c r="O14" i="21"/>
  <c r="T14" i="21"/>
  <c r="B14" i="21"/>
  <c r="H14" i="21"/>
  <c r="P14" i="21"/>
  <c r="W14" i="21"/>
  <c r="C14" i="21"/>
  <c r="K14" i="21"/>
  <c r="R14" i="21"/>
  <c r="X14" i="21"/>
  <c r="F14" i="21"/>
  <c r="L14" i="21"/>
  <c r="S14" i="21"/>
  <c r="V14" i="21"/>
  <c r="G14" i="21"/>
  <c r="N14" i="21"/>
  <c r="E13" i="21"/>
  <c r="I13" i="21"/>
  <c r="M13" i="21"/>
  <c r="Q13" i="21"/>
  <c r="U13" i="21"/>
  <c r="Y13" i="21"/>
  <c r="B13" i="21"/>
  <c r="G13" i="21"/>
  <c r="L13" i="21"/>
  <c r="R13" i="21"/>
  <c r="W13" i="21"/>
  <c r="C13" i="21"/>
  <c r="H13" i="21"/>
  <c r="N13" i="21"/>
  <c r="S13" i="21"/>
  <c r="X13" i="21"/>
  <c r="D13" i="21"/>
  <c r="O13" i="21"/>
  <c r="F13" i="21"/>
  <c r="P13" i="21"/>
  <c r="J13" i="21"/>
  <c r="T13" i="21"/>
  <c r="K13" i="21"/>
  <c r="V13" i="21"/>
  <c r="A120" i="25"/>
  <c r="E84" i="25"/>
  <c r="I84" i="25"/>
  <c r="M84" i="25"/>
  <c r="Q84" i="25"/>
  <c r="U84" i="25"/>
  <c r="Y84" i="25"/>
  <c r="C84" i="25"/>
  <c r="G84" i="25"/>
  <c r="K84" i="25"/>
  <c r="O84" i="25"/>
  <c r="S84" i="25"/>
  <c r="W84" i="25"/>
  <c r="H84" i="25"/>
  <c r="P84" i="25"/>
  <c r="X84" i="25"/>
  <c r="J84" i="25"/>
  <c r="R84" i="25"/>
  <c r="B84" i="25"/>
  <c r="F84" i="25"/>
  <c r="N84" i="25"/>
  <c r="V84" i="25"/>
  <c r="D84" i="25"/>
  <c r="L84" i="25"/>
  <c r="T84" i="25"/>
  <c r="E48" i="25"/>
  <c r="I48" i="25"/>
  <c r="M48" i="25"/>
  <c r="Q48" i="25"/>
  <c r="U48" i="25"/>
  <c r="Y48" i="25"/>
  <c r="G48" i="25"/>
  <c r="O48" i="25"/>
  <c r="W48" i="25"/>
  <c r="F48" i="25"/>
  <c r="J48" i="25"/>
  <c r="N48" i="25"/>
  <c r="R48" i="25"/>
  <c r="V48" i="25"/>
  <c r="B48" i="25"/>
  <c r="C48" i="25"/>
  <c r="K48" i="25"/>
  <c r="S48" i="25"/>
  <c r="L48" i="25"/>
  <c r="T48" i="25"/>
  <c r="X48" i="25"/>
  <c r="P48" i="25"/>
  <c r="D48" i="25"/>
  <c r="H48" i="25"/>
  <c r="B84" i="19"/>
  <c r="E84" i="19"/>
  <c r="I84" i="19"/>
  <c r="M84" i="19"/>
  <c r="Q84" i="19"/>
  <c r="U84" i="19"/>
  <c r="Y84" i="19"/>
  <c r="C84" i="19"/>
  <c r="G84" i="19"/>
  <c r="K84" i="19"/>
  <c r="O84" i="19"/>
  <c r="S84" i="19"/>
  <c r="W84" i="19"/>
  <c r="D84" i="19"/>
  <c r="L84" i="19"/>
  <c r="T84" i="19"/>
  <c r="F84" i="19"/>
  <c r="N84" i="19"/>
  <c r="V84" i="19"/>
  <c r="H84" i="19"/>
  <c r="P84" i="19"/>
  <c r="X84" i="19"/>
  <c r="J84" i="19"/>
  <c r="R84" i="19"/>
  <c r="A50" i="19"/>
  <c r="I49" i="19"/>
  <c r="Q49" i="19"/>
  <c r="Y49" i="19"/>
  <c r="F49" i="19"/>
  <c r="N49" i="19"/>
  <c r="V49" i="19"/>
  <c r="K49" i="19"/>
  <c r="G49" i="19"/>
  <c r="W49" i="19"/>
  <c r="T49" i="19"/>
  <c r="X49" i="19"/>
  <c r="P49" i="19"/>
  <c r="A85" i="19"/>
  <c r="C48" i="19"/>
  <c r="G48" i="19"/>
  <c r="K48" i="19"/>
  <c r="O48" i="19"/>
  <c r="S48" i="19"/>
  <c r="W48" i="19"/>
  <c r="E48" i="19"/>
  <c r="I48" i="19"/>
  <c r="M48" i="19"/>
  <c r="Q48" i="19"/>
  <c r="U48" i="19"/>
  <c r="Y48" i="19"/>
  <c r="F48" i="19"/>
  <c r="N48" i="19"/>
  <c r="V48" i="19"/>
  <c r="H48" i="19"/>
  <c r="P48" i="19"/>
  <c r="X48" i="19"/>
  <c r="J48" i="19"/>
  <c r="R48" i="19"/>
  <c r="B48" i="19"/>
  <c r="D48" i="19"/>
  <c r="L48" i="19"/>
  <c r="T48" i="19"/>
  <c r="D13" i="19"/>
  <c r="H13" i="19"/>
  <c r="L13" i="19"/>
  <c r="P13" i="19"/>
  <c r="T13" i="19"/>
  <c r="X13" i="19"/>
  <c r="F13" i="19"/>
  <c r="K13" i="19"/>
  <c r="Q13" i="19"/>
  <c r="V13" i="19"/>
  <c r="B13" i="19"/>
  <c r="G13" i="19"/>
  <c r="M13" i="19"/>
  <c r="R13" i="19"/>
  <c r="W13" i="19"/>
  <c r="C13" i="19"/>
  <c r="N13" i="19"/>
  <c r="Y13" i="19"/>
  <c r="E13" i="19"/>
  <c r="O13" i="19"/>
  <c r="I13" i="19"/>
  <c r="S13" i="19"/>
  <c r="J13" i="19"/>
  <c r="U13" i="19"/>
  <c r="A120" i="19"/>
  <c r="B120" i="19" s="1"/>
  <c r="A48" i="21"/>
  <c r="A14" i="19"/>
  <c r="A15" i="21"/>
  <c r="A85" i="25"/>
  <c r="A49" i="25"/>
  <c r="A13" i="25"/>
  <c r="H49" i="19" l="1"/>
  <c r="O49" i="19"/>
  <c r="C49" i="19"/>
  <c r="J49" i="19"/>
  <c r="U49" i="19"/>
  <c r="E49" i="19"/>
  <c r="L49" i="19"/>
  <c r="D49" i="19"/>
  <c r="S49" i="19"/>
  <c r="R49" i="19"/>
  <c r="B49" i="19"/>
  <c r="E15" i="28"/>
  <c r="I15" i="28"/>
  <c r="M15" i="28"/>
  <c r="Q15" i="28"/>
  <c r="U15" i="28"/>
  <c r="Y15" i="28"/>
  <c r="B15" i="28"/>
  <c r="F15" i="28"/>
  <c r="J15" i="28"/>
  <c r="N15" i="28"/>
  <c r="R15" i="28"/>
  <c r="V15" i="28"/>
  <c r="C15" i="28"/>
  <c r="K15" i="28"/>
  <c r="S15" i="28"/>
  <c r="D15" i="28"/>
  <c r="L15" i="28"/>
  <c r="T15" i="28"/>
  <c r="G15" i="28"/>
  <c r="O15" i="28"/>
  <c r="W15" i="28"/>
  <c r="X15" i="28"/>
  <c r="H15" i="28"/>
  <c r="P15" i="28"/>
  <c r="D85" i="28"/>
  <c r="H85" i="28"/>
  <c r="L85" i="28"/>
  <c r="P85" i="28"/>
  <c r="T85" i="28"/>
  <c r="X85" i="28"/>
  <c r="E85" i="28"/>
  <c r="I85" i="28"/>
  <c r="M85" i="28"/>
  <c r="Q85" i="28"/>
  <c r="U85" i="28"/>
  <c r="Y85" i="28"/>
  <c r="F85" i="28"/>
  <c r="N85" i="28"/>
  <c r="V85" i="28"/>
  <c r="G85" i="28"/>
  <c r="O85" i="28"/>
  <c r="W85" i="28"/>
  <c r="J85" i="28"/>
  <c r="B85" i="28"/>
  <c r="R85" i="28"/>
  <c r="K85" i="28"/>
  <c r="S85" i="28"/>
  <c r="C85" i="28"/>
  <c r="A121" i="25"/>
  <c r="D120" i="25"/>
  <c r="H120" i="25"/>
  <c r="L120" i="25"/>
  <c r="P120" i="25"/>
  <c r="T120" i="25"/>
  <c r="X120" i="25"/>
  <c r="E120" i="25"/>
  <c r="I120" i="25"/>
  <c r="M120" i="25"/>
  <c r="Q120" i="25"/>
  <c r="U120" i="25"/>
  <c r="Y120" i="25"/>
  <c r="C120" i="25"/>
  <c r="K120" i="25"/>
  <c r="S120" i="25"/>
  <c r="F120" i="25"/>
  <c r="N120" i="25"/>
  <c r="V120" i="25"/>
  <c r="G120" i="25"/>
  <c r="O120" i="25"/>
  <c r="W120" i="25"/>
  <c r="J120" i="25"/>
  <c r="R120" i="25"/>
  <c r="B120" i="25"/>
  <c r="E120" i="28"/>
  <c r="I120" i="28"/>
  <c r="M120" i="28"/>
  <c r="Q120" i="28"/>
  <c r="U120" i="28"/>
  <c r="Y120" i="28"/>
  <c r="F120" i="28"/>
  <c r="J120" i="28"/>
  <c r="N120" i="28"/>
  <c r="R120" i="28"/>
  <c r="V120" i="28"/>
  <c r="B120" i="28"/>
  <c r="G120" i="28"/>
  <c r="O120" i="28"/>
  <c r="W120" i="28"/>
  <c r="H120" i="28"/>
  <c r="P120" i="28"/>
  <c r="X120" i="28"/>
  <c r="C120" i="28"/>
  <c r="S120" i="28"/>
  <c r="K120" i="28"/>
  <c r="D120" i="28"/>
  <c r="T120" i="28"/>
  <c r="L120" i="28"/>
  <c r="D50" i="28"/>
  <c r="H50" i="28"/>
  <c r="L50" i="28"/>
  <c r="P50" i="28"/>
  <c r="T50" i="28"/>
  <c r="X50" i="28"/>
  <c r="B50" i="28"/>
  <c r="F50" i="28"/>
  <c r="J50" i="28"/>
  <c r="N50" i="28"/>
  <c r="R50" i="28"/>
  <c r="V50" i="28"/>
  <c r="E50" i="28"/>
  <c r="M50" i="28"/>
  <c r="U50" i="28"/>
  <c r="G50" i="28"/>
  <c r="O50" i="28"/>
  <c r="W50" i="28"/>
  <c r="Q50" i="28"/>
  <c r="C50" i="28"/>
  <c r="S50" i="28"/>
  <c r="I50" i="28"/>
  <c r="Y50" i="28"/>
  <c r="K50" i="28"/>
  <c r="E120" i="19"/>
  <c r="I120" i="19"/>
  <c r="M120" i="19"/>
  <c r="Q120" i="19"/>
  <c r="U120" i="19"/>
  <c r="Y120" i="19"/>
  <c r="F120" i="19"/>
  <c r="K120" i="19"/>
  <c r="P120" i="19"/>
  <c r="V120" i="19"/>
  <c r="G120" i="19"/>
  <c r="L120" i="19"/>
  <c r="R120" i="19"/>
  <c r="W120" i="19"/>
  <c r="J120" i="19"/>
  <c r="T120" i="19"/>
  <c r="C120" i="19"/>
  <c r="N120" i="19"/>
  <c r="X120" i="19"/>
  <c r="D120" i="19"/>
  <c r="O120" i="19"/>
  <c r="H120" i="19"/>
  <c r="S120" i="19"/>
  <c r="A86" i="28"/>
  <c r="A51" i="28"/>
  <c r="A16" i="28"/>
  <c r="A156" i="28"/>
  <c r="A121" i="28"/>
  <c r="F48" i="21"/>
  <c r="J48" i="21"/>
  <c r="N48" i="21"/>
  <c r="R48" i="21"/>
  <c r="V48" i="21"/>
  <c r="B48" i="21"/>
  <c r="C48" i="21"/>
  <c r="G48" i="21"/>
  <c r="K48" i="21"/>
  <c r="O48" i="21"/>
  <c r="S48" i="21"/>
  <c r="W48" i="21"/>
  <c r="I48" i="21"/>
  <c r="Q48" i="21"/>
  <c r="Y48" i="21"/>
  <c r="E48" i="21"/>
  <c r="P48" i="21"/>
  <c r="U48" i="21"/>
  <c r="D48" i="21"/>
  <c r="H48" i="21"/>
  <c r="T48" i="21"/>
  <c r="L48" i="21"/>
  <c r="M48" i="21"/>
  <c r="X48" i="21"/>
  <c r="E15" i="21"/>
  <c r="I15" i="21"/>
  <c r="M15" i="21"/>
  <c r="Q15" i="21"/>
  <c r="U15" i="21"/>
  <c r="Y15" i="21"/>
  <c r="B15" i="21"/>
  <c r="G15" i="21"/>
  <c r="L15" i="21"/>
  <c r="R15" i="21"/>
  <c r="W15" i="21"/>
  <c r="F15" i="21"/>
  <c r="N15" i="21"/>
  <c r="T15" i="21"/>
  <c r="H15" i="21"/>
  <c r="O15" i="21"/>
  <c r="V15" i="21"/>
  <c r="C15" i="21"/>
  <c r="J15" i="21"/>
  <c r="P15" i="21"/>
  <c r="X15" i="21"/>
  <c r="D15" i="21"/>
  <c r="K15" i="21"/>
  <c r="S15" i="21"/>
  <c r="B85" i="25"/>
  <c r="F85" i="25"/>
  <c r="J85" i="25"/>
  <c r="N85" i="25"/>
  <c r="R85" i="25"/>
  <c r="V85" i="25"/>
  <c r="D85" i="25"/>
  <c r="H85" i="25"/>
  <c r="L85" i="25"/>
  <c r="P85" i="25"/>
  <c r="T85" i="25"/>
  <c r="X85" i="25"/>
  <c r="C85" i="25"/>
  <c r="K85" i="25"/>
  <c r="S85" i="25"/>
  <c r="G85" i="25"/>
  <c r="O85" i="25"/>
  <c r="W85" i="25"/>
  <c r="E85" i="25"/>
  <c r="U85" i="25"/>
  <c r="M85" i="25"/>
  <c r="Q85" i="25"/>
  <c r="I85" i="25"/>
  <c r="Y85" i="25"/>
  <c r="B49" i="25"/>
  <c r="F49" i="25"/>
  <c r="J49" i="25"/>
  <c r="N49" i="25"/>
  <c r="R49" i="25"/>
  <c r="V49" i="25"/>
  <c r="C49" i="25"/>
  <c r="G49" i="25"/>
  <c r="K49" i="25"/>
  <c r="O49" i="25"/>
  <c r="S49" i="25"/>
  <c r="W49" i="25"/>
  <c r="D49" i="25"/>
  <c r="L49" i="25"/>
  <c r="T49" i="25"/>
  <c r="E49" i="25"/>
  <c r="M49" i="25"/>
  <c r="U49" i="25"/>
  <c r="H49" i="25"/>
  <c r="X49" i="25"/>
  <c r="I49" i="25"/>
  <c r="Y49" i="25"/>
  <c r="P49" i="25"/>
  <c r="Q49" i="25"/>
  <c r="E13" i="25"/>
  <c r="I13" i="25"/>
  <c r="M13" i="25"/>
  <c r="Q13" i="25"/>
  <c r="U13" i="25"/>
  <c r="Y13" i="25"/>
  <c r="C13" i="25"/>
  <c r="G13" i="25"/>
  <c r="K13" i="25"/>
  <c r="O13" i="25"/>
  <c r="S13" i="25"/>
  <c r="W13" i="25"/>
  <c r="B13" i="25"/>
  <c r="J13" i="25"/>
  <c r="R13" i="25"/>
  <c r="F13" i="25"/>
  <c r="N13" i="25"/>
  <c r="V13" i="25"/>
  <c r="D13" i="25"/>
  <c r="T13" i="25"/>
  <c r="H13" i="25"/>
  <c r="X13" i="25"/>
  <c r="L13" i="25"/>
  <c r="P13" i="25"/>
  <c r="A86" i="19"/>
  <c r="C85" i="19"/>
  <c r="G85" i="19"/>
  <c r="K85" i="19"/>
  <c r="O85" i="19"/>
  <c r="S85" i="19"/>
  <c r="W85" i="19"/>
  <c r="E85" i="19"/>
  <c r="I85" i="19"/>
  <c r="M85" i="19"/>
  <c r="Q85" i="19"/>
  <c r="U85" i="19"/>
  <c r="Y85" i="19"/>
  <c r="H85" i="19"/>
  <c r="P85" i="19"/>
  <c r="X85" i="19"/>
  <c r="D85" i="19"/>
  <c r="L85" i="19"/>
  <c r="T85" i="19"/>
  <c r="B85" i="19"/>
  <c r="R85" i="19"/>
  <c r="F85" i="19"/>
  <c r="V85" i="19"/>
  <c r="J85" i="19"/>
  <c r="N85" i="19"/>
  <c r="A51" i="19"/>
  <c r="E50" i="19"/>
  <c r="I50" i="19"/>
  <c r="M50" i="19"/>
  <c r="Q50" i="19"/>
  <c r="U50" i="19"/>
  <c r="Y50" i="19"/>
  <c r="B50" i="19"/>
  <c r="F50" i="19"/>
  <c r="J50" i="19"/>
  <c r="N50" i="19"/>
  <c r="R50" i="19"/>
  <c r="V50" i="19"/>
  <c r="C50" i="19"/>
  <c r="K50" i="19"/>
  <c r="S50" i="19"/>
  <c r="G50" i="19"/>
  <c r="O50" i="19"/>
  <c r="W50" i="19"/>
  <c r="L50" i="19"/>
  <c r="P50" i="19"/>
  <c r="D50" i="19"/>
  <c r="T50" i="19"/>
  <c r="H50" i="19"/>
  <c r="X50" i="19"/>
  <c r="D14" i="19"/>
  <c r="H14" i="19"/>
  <c r="L14" i="19"/>
  <c r="P14" i="19"/>
  <c r="T14" i="19"/>
  <c r="X14" i="19"/>
  <c r="C14" i="19"/>
  <c r="I14" i="19"/>
  <c r="N14" i="19"/>
  <c r="S14" i="19"/>
  <c r="Y14" i="19"/>
  <c r="G14" i="19"/>
  <c r="O14" i="19"/>
  <c r="V14" i="19"/>
  <c r="B14" i="19"/>
  <c r="J14" i="19"/>
  <c r="Q14" i="19"/>
  <c r="W14" i="19"/>
  <c r="E14" i="19"/>
  <c r="K14" i="19"/>
  <c r="R14" i="19"/>
  <c r="U14" i="19"/>
  <c r="F14" i="19"/>
  <c r="M14" i="19"/>
  <c r="A15" i="19"/>
  <c r="A84" i="21"/>
  <c r="A49" i="21"/>
  <c r="A14" i="25"/>
  <c r="A50" i="25"/>
  <c r="A16" i="21"/>
  <c r="A121" i="19"/>
  <c r="A86" i="25"/>
  <c r="E16" i="28" l="1"/>
  <c r="I16" i="28"/>
  <c r="M16" i="28"/>
  <c r="Q16" i="28"/>
  <c r="U16" i="28"/>
  <c r="Y16" i="28"/>
  <c r="B16" i="28"/>
  <c r="F16" i="28"/>
  <c r="J16" i="28"/>
  <c r="N16" i="28"/>
  <c r="R16" i="28"/>
  <c r="V16" i="28"/>
  <c r="C16" i="28"/>
  <c r="K16" i="28"/>
  <c r="S16" i="28"/>
  <c r="D16" i="28"/>
  <c r="L16" i="28"/>
  <c r="T16" i="28"/>
  <c r="G16" i="28"/>
  <c r="O16" i="28"/>
  <c r="W16" i="28"/>
  <c r="H16" i="28"/>
  <c r="P16" i="28"/>
  <c r="X16" i="28"/>
  <c r="D51" i="28"/>
  <c r="H51" i="28"/>
  <c r="L51" i="28"/>
  <c r="P51" i="28"/>
  <c r="T51" i="28"/>
  <c r="X51" i="28"/>
  <c r="B51" i="28"/>
  <c r="F51" i="28"/>
  <c r="J51" i="28"/>
  <c r="N51" i="28"/>
  <c r="R51" i="28"/>
  <c r="V51" i="28"/>
  <c r="E51" i="28"/>
  <c r="M51" i="28"/>
  <c r="U51" i="28"/>
  <c r="G51" i="28"/>
  <c r="O51" i="28"/>
  <c r="W51" i="28"/>
  <c r="I51" i="28"/>
  <c r="Y51" i="28"/>
  <c r="K51" i="28"/>
  <c r="Q51" i="28"/>
  <c r="C51" i="28"/>
  <c r="S51" i="28"/>
  <c r="B121" i="28"/>
  <c r="F121" i="28"/>
  <c r="J121" i="28"/>
  <c r="N121" i="28"/>
  <c r="R121" i="28"/>
  <c r="V121" i="28"/>
  <c r="C121" i="28"/>
  <c r="G121" i="28"/>
  <c r="K121" i="28"/>
  <c r="O121" i="28"/>
  <c r="S121" i="28"/>
  <c r="W121" i="28"/>
  <c r="D121" i="28"/>
  <c r="L121" i="28"/>
  <c r="T121" i="28"/>
  <c r="E121" i="28"/>
  <c r="M121" i="28"/>
  <c r="U121" i="28"/>
  <c r="H121" i="28"/>
  <c r="X121" i="28"/>
  <c r="I121" i="28"/>
  <c r="Y121" i="28"/>
  <c r="P121" i="28"/>
  <c r="Q121" i="28"/>
  <c r="D86" i="28"/>
  <c r="H86" i="28"/>
  <c r="L86" i="28"/>
  <c r="P86" i="28"/>
  <c r="T86" i="28"/>
  <c r="X86" i="28"/>
  <c r="E86" i="28"/>
  <c r="I86" i="28"/>
  <c r="M86" i="28"/>
  <c r="Q86" i="28"/>
  <c r="U86" i="28"/>
  <c r="Y86" i="28"/>
  <c r="F86" i="28"/>
  <c r="N86" i="28"/>
  <c r="V86" i="28"/>
  <c r="G86" i="28"/>
  <c r="O86" i="28"/>
  <c r="W86" i="28"/>
  <c r="B86" i="28"/>
  <c r="R86" i="28"/>
  <c r="J86" i="28"/>
  <c r="S86" i="28"/>
  <c r="C86" i="28"/>
  <c r="K86" i="28"/>
  <c r="B121" i="25"/>
  <c r="F121" i="25"/>
  <c r="J121" i="25"/>
  <c r="N121" i="25"/>
  <c r="R121" i="25"/>
  <c r="V121" i="25"/>
  <c r="C121" i="25"/>
  <c r="G121" i="25"/>
  <c r="K121" i="25"/>
  <c r="O121" i="25"/>
  <c r="S121" i="25"/>
  <c r="W121" i="25"/>
  <c r="I121" i="25"/>
  <c r="Q121" i="25"/>
  <c r="Y121" i="25"/>
  <c r="D121" i="25"/>
  <c r="L121" i="25"/>
  <c r="T121" i="25"/>
  <c r="E121" i="25"/>
  <c r="M121" i="25"/>
  <c r="U121" i="25"/>
  <c r="H121" i="25"/>
  <c r="P121" i="25"/>
  <c r="X121" i="25"/>
  <c r="A122" i="25"/>
  <c r="B121" i="19"/>
  <c r="F121" i="19"/>
  <c r="J121" i="19"/>
  <c r="N121" i="19"/>
  <c r="R121" i="19"/>
  <c r="V121" i="19"/>
  <c r="C121" i="19"/>
  <c r="H121" i="19"/>
  <c r="M121" i="19"/>
  <c r="S121" i="19"/>
  <c r="X121" i="19"/>
  <c r="D121" i="19"/>
  <c r="I121" i="19"/>
  <c r="O121" i="19"/>
  <c r="T121" i="19"/>
  <c r="Y121" i="19"/>
  <c r="E121" i="19"/>
  <c r="P121" i="19"/>
  <c r="G121" i="19"/>
  <c r="Q121" i="19"/>
  <c r="K121" i="19"/>
  <c r="U121" i="19"/>
  <c r="W121" i="19"/>
  <c r="L121" i="19"/>
  <c r="W156" i="28"/>
  <c r="S156" i="28"/>
  <c r="O156" i="28"/>
  <c r="K156" i="28"/>
  <c r="G156" i="28"/>
  <c r="C156" i="28"/>
  <c r="V156" i="28"/>
  <c r="Q156" i="28"/>
  <c r="L156" i="28"/>
  <c r="F156" i="28"/>
  <c r="X156" i="28"/>
  <c r="P156" i="28"/>
  <c r="I156" i="28"/>
  <c r="B156" i="28"/>
  <c r="A191" i="28"/>
  <c r="A157" i="28"/>
  <c r="R156" i="28"/>
  <c r="H156" i="28"/>
  <c r="Y156" i="28"/>
  <c r="N156" i="28"/>
  <c r="E156" i="28"/>
  <c r="M156" i="28"/>
  <c r="U156" i="28"/>
  <c r="D156" i="28"/>
  <c r="T156" i="28"/>
  <c r="J156" i="28"/>
  <c r="A52" i="28"/>
  <c r="A87" i="28"/>
  <c r="A122" i="28"/>
  <c r="A17" i="28"/>
  <c r="C49" i="21"/>
  <c r="G49" i="21"/>
  <c r="K49" i="21"/>
  <c r="O49" i="21"/>
  <c r="S49" i="21"/>
  <c r="W49" i="21"/>
  <c r="B49" i="21"/>
  <c r="H49" i="21"/>
  <c r="M49" i="21"/>
  <c r="R49" i="21"/>
  <c r="X49" i="21"/>
  <c r="D49" i="21"/>
  <c r="I49" i="21"/>
  <c r="N49" i="21"/>
  <c r="T49" i="21"/>
  <c r="Y49" i="21"/>
  <c r="J49" i="21"/>
  <c r="U49" i="21"/>
  <c r="L49" i="21"/>
  <c r="V49" i="21"/>
  <c r="P49" i="21"/>
  <c r="F49" i="21"/>
  <c r="Q49" i="21"/>
  <c r="E49" i="21"/>
  <c r="D84" i="21"/>
  <c r="H84" i="21"/>
  <c r="L84" i="21"/>
  <c r="P84" i="21"/>
  <c r="T84" i="21"/>
  <c r="X84" i="21"/>
  <c r="F84" i="21"/>
  <c r="K84" i="21"/>
  <c r="Q84" i="21"/>
  <c r="V84" i="21"/>
  <c r="G84" i="21"/>
  <c r="M84" i="21"/>
  <c r="R84" i="21"/>
  <c r="W84" i="21"/>
  <c r="C84" i="21"/>
  <c r="N84" i="21"/>
  <c r="Y84" i="21"/>
  <c r="E84" i="21"/>
  <c r="O84" i="21"/>
  <c r="B84" i="21"/>
  <c r="S84" i="21"/>
  <c r="I84" i="21"/>
  <c r="U84" i="21"/>
  <c r="J84" i="21"/>
  <c r="E16" i="21"/>
  <c r="I16" i="21"/>
  <c r="M16" i="21"/>
  <c r="Q16" i="21"/>
  <c r="U16" i="21"/>
  <c r="Y16" i="21"/>
  <c r="D16" i="21"/>
  <c r="J16" i="21"/>
  <c r="O16" i="21"/>
  <c r="T16" i="21"/>
  <c r="C16" i="21"/>
  <c r="K16" i="21"/>
  <c r="R16" i="21"/>
  <c r="X16" i="21"/>
  <c r="F16" i="21"/>
  <c r="L16" i="21"/>
  <c r="S16" i="21"/>
  <c r="G16" i="21"/>
  <c r="N16" i="21"/>
  <c r="V16" i="21"/>
  <c r="B16" i="21"/>
  <c r="H16" i="21"/>
  <c r="P16" i="21"/>
  <c r="W16" i="21"/>
  <c r="B86" i="25"/>
  <c r="F86" i="25"/>
  <c r="J86" i="25"/>
  <c r="N86" i="25"/>
  <c r="R86" i="25"/>
  <c r="V86" i="25"/>
  <c r="D86" i="25"/>
  <c r="H86" i="25"/>
  <c r="L86" i="25"/>
  <c r="P86" i="25"/>
  <c r="T86" i="25"/>
  <c r="X86" i="25"/>
  <c r="C86" i="25"/>
  <c r="K86" i="25"/>
  <c r="S86" i="25"/>
  <c r="G86" i="25"/>
  <c r="O86" i="25"/>
  <c r="W86" i="25"/>
  <c r="M86" i="25"/>
  <c r="E86" i="25"/>
  <c r="U86" i="25"/>
  <c r="I86" i="25"/>
  <c r="Y86" i="25"/>
  <c r="Q86" i="25"/>
  <c r="B50" i="25"/>
  <c r="F50" i="25"/>
  <c r="J50" i="25"/>
  <c r="N50" i="25"/>
  <c r="R50" i="25"/>
  <c r="V50" i="25"/>
  <c r="C50" i="25"/>
  <c r="G50" i="25"/>
  <c r="K50" i="25"/>
  <c r="O50" i="25"/>
  <c r="S50" i="25"/>
  <c r="W50" i="25"/>
  <c r="D50" i="25"/>
  <c r="L50" i="25"/>
  <c r="T50" i="25"/>
  <c r="E50" i="25"/>
  <c r="M50" i="25"/>
  <c r="U50" i="25"/>
  <c r="P50" i="25"/>
  <c r="Q50" i="25"/>
  <c r="H50" i="25"/>
  <c r="X50" i="25"/>
  <c r="I50" i="25"/>
  <c r="Y50" i="25"/>
  <c r="E14" i="25"/>
  <c r="I14" i="25"/>
  <c r="M14" i="25"/>
  <c r="Q14" i="25"/>
  <c r="U14" i="25"/>
  <c r="Y14" i="25"/>
  <c r="C14" i="25"/>
  <c r="G14" i="25"/>
  <c r="K14" i="25"/>
  <c r="O14" i="25"/>
  <c r="S14" i="25"/>
  <c r="W14" i="25"/>
  <c r="B14" i="25"/>
  <c r="J14" i="25"/>
  <c r="R14" i="25"/>
  <c r="F14" i="25"/>
  <c r="N14" i="25"/>
  <c r="V14" i="25"/>
  <c r="L14" i="25"/>
  <c r="P14" i="25"/>
  <c r="D14" i="25"/>
  <c r="T14" i="25"/>
  <c r="H14" i="25"/>
  <c r="X14" i="25"/>
  <c r="A87" i="19"/>
  <c r="C86" i="19"/>
  <c r="G86" i="19"/>
  <c r="K86" i="19"/>
  <c r="O86" i="19"/>
  <c r="S86" i="19"/>
  <c r="W86" i="19"/>
  <c r="E86" i="19"/>
  <c r="I86" i="19"/>
  <c r="M86" i="19"/>
  <c r="Q86" i="19"/>
  <c r="U86" i="19"/>
  <c r="Y86" i="19"/>
  <c r="H86" i="19"/>
  <c r="P86" i="19"/>
  <c r="X86" i="19"/>
  <c r="D86" i="19"/>
  <c r="L86" i="19"/>
  <c r="T86" i="19"/>
  <c r="J86" i="19"/>
  <c r="N86" i="19"/>
  <c r="B86" i="19"/>
  <c r="R86" i="19"/>
  <c r="F86" i="19"/>
  <c r="V86" i="19"/>
  <c r="E51" i="19"/>
  <c r="I51" i="19"/>
  <c r="M51" i="19"/>
  <c r="Q51" i="19"/>
  <c r="U51" i="19"/>
  <c r="Y51" i="19"/>
  <c r="B51" i="19"/>
  <c r="F51" i="19"/>
  <c r="J51" i="19"/>
  <c r="N51" i="19"/>
  <c r="R51" i="19"/>
  <c r="V51" i="19"/>
  <c r="C51" i="19"/>
  <c r="K51" i="19"/>
  <c r="S51" i="19"/>
  <c r="G51" i="19"/>
  <c r="O51" i="19"/>
  <c r="W51" i="19"/>
  <c r="D51" i="19"/>
  <c r="T51" i="19"/>
  <c r="H51" i="19"/>
  <c r="X51" i="19"/>
  <c r="L51" i="19"/>
  <c r="P51" i="19"/>
  <c r="A52" i="19"/>
  <c r="D15" i="19"/>
  <c r="H15" i="19"/>
  <c r="L15" i="19"/>
  <c r="P15" i="19"/>
  <c r="T15" i="19"/>
  <c r="X15" i="19"/>
  <c r="F15" i="19"/>
  <c r="K15" i="19"/>
  <c r="Q15" i="19"/>
  <c r="V15" i="19"/>
  <c r="E15" i="19"/>
  <c r="M15" i="19"/>
  <c r="S15" i="19"/>
  <c r="G15" i="19"/>
  <c r="N15" i="19"/>
  <c r="U15" i="19"/>
  <c r="B15" i="19"/>
  <c r="I15" i="19"/>
  <c r="O15" i="19"/>
  <c r="W15" i="19"/>
  <c r="Y15" i="19"/>
  <c r="J15" i="19"/>
  <c r="C15" i="19"/>
  <c r="R15" i="19"/>
  <c r="A122" i="19"/>
  <c r="A51" i="25"/>
  <c r="A50" i="21"/>
  <c r="A17" i="21"/>
  <c r="A15" i="25"/>
  <c r="A120" i="21"/>
  <c r="A85" i="21"/>
  <c r="A87" i="25"/>
  <c r="A16" i="19"/>
  <c r="D52" i="28" l="1"/>
  <c r="H52" i="28"/>
  <c r="L52" i="28"/>
  <c r="P52" i="28"/>
  <c r="T52" i="28"/>
  <c r="X52" i="28"/>
  <c r="B52" i="28"/>
  <c r="F52" i="28"/>
  <c r="J52" i="28"/>
  <c r="N52" i="28"/>
  <c r="R52" i="28"/>
  <c r="V52" i="28"/>
  <c r="E52" i="28"/>
  <c r="M52" i="28"/>
  <c r="U52" i="28"/>
  <c r="G52" i="28"/>
  <c r="O52" i="28"/>
  <c r="W52" i="28"/>
  <c r="Q52" i="28"/>
  <c r="C52" i="28"/>
  <c r="S52" i="28"/>
  <c r="I52" i="28"/>
  <c r="Y52" i="28"/>
  <c r="K52" i="28"/>
  <c r="E17" i="28"/>
  <c r="I17" i="28"/>
  <c r="M17" i="28"/>
  <c r="Q17" i="28"/>
  <c r="U17" i="28"/>
  <c r="Y17" i="28"/>
  <c r="B17" i="28"/>
  <c r="F17" i="28"/>
  <c r="J17" i="28"/>
  <c r="N17" i="28"/>
  <c r="R17" i="28"/>
  <c r="V17" i="28"/>
  <c r="C17" i="28"/>
  <c r="K17" i="28"/>
  <c r="S17" i="28"/>
  <c r="D17" i="28"/>
  <c r="L17" i="28"/>
  <c r="T17" i="28"/>
  <c r="G17" i="28"/>
  <c r="O17" i="28"/>
  <c r="W17" i="28"/>
  <c r="P17" i="28"/>
  <c r="H17" i="28"/>
  <c r="X17" i="28"/>
  <c r="B122" i="28"/>
  <c r="F122" i="28"/>
  <c r="J122" i="28"/>
  <c r="N122" i="28"/>
  <c r="R122" i="28"/>
  <c r="V122" i="28"/>
  <c r="C122" i="28"/>
  <c r="G122" i="28"/>
  <c r="K122" i="28"/>
  <c r="O122" i="28"/>
  <c r="S122" i="28"/>
  <c r="W122" i="28"/>
  <c r="D122" i="28"/>
  <c r="L122" i="28"/>
  <c r="T122" i="28"/>
  <c r="E122" i="28"/>
  <c r="M122" i="28"/>
  <c r="U122" i="28"/>
  <c r="P122" i="28"/>
  <c r="Q122" i="28"/>
  <c r="X122" i="28"/>
  <c r="H122" i="28"/>
  <c r="Y122" i="28"/>
  <c r="I122" i="28"/>
  <c r="D87" i="28"/>
  <c r="H87" i="28"/>
  <c r="L87" i="28"/>
  <c r="P87" i="28"/>
  <c r="T87" i="28"/>
  <c r="X87" i="28"/>
  <c r="E87" i="28"/>
  <c r="I87" i="28"/>
  <c r="M87" i="28"/>
  <c r="Q87" i="28"/>
  <c r="U87" i="28"/>
  <c r="Y87" i="28"/>
  <c r="F87" i="28"/>
  <c r="N87" i="28"/>
  <c r="V87" i="28"/>
  <c r="G87" i="28"/>
  <c r="O87" i="28"/>
  <c r="W87" i="28"/>
  <c r="J87" i="28"/>
  <c r="B87" i="28"/>
  <c r="R87" i="28"/>
  <c r="K87" i="28"/>
  <c r="C87" i="28"/>
  <c r="S87" i="28"/>
  <c r="B122" i="25"/>
  <c r="F122" i="25"/>
  <c r="J122" i="25"/>
  <c r="N122" i="25"/>
  <c r="R122" i="25"/>
  <c r="V122" i="25"/>
  <c r="C122" i="25"/>
  <c r="G122" i="25"/>
  <c r="K122" i="25"/>
  <c r="O122" i="25"/>
  <c r="S122" i="25"/>
  <c r="W122" i="25"/>
  <c r="I122" i="25"/>
  <c r="Q122" i="25"/>
  <c r="Y122" i="25"/>
  <c r="D122" i="25"/>
  <c r="L122" i="25"/>
  <c r="T122" i="25"/>
  <c r="E122" i="25"/>
  <c r="M122" i="25"/>
  <c r="U122" i="25"/>
  <c r="H122" i="25"/>
  <c r="P122" i="25"/>
  <c r="X122" i="25"/>
  <c r="A123" i="25"/>
  <c r="B122" i="19"/>
  <c r="F122" i="19"/>
  <c r="J122" i="19"/>
  <c r="N122" i="19"/>
  <c r="R122" i="19"/>
  <c r="V122" i="19"/>
  <c r="E122" i="19"/>
  <c r="K122" i="19"/>
  <c r="P122" i="19"/>
  <c r="U122" i="19"/>
  <c r="C122" i="19"/>
  <c r="I122" i="19"/>
  <c r="Q122" i="19"/>
  <c r="X122" i="19"/>
  <c r="D122" i="19"/>
  <c r="L122" i="19"/>
  <c r="S122" i="19"/>
  <c r="Y122" i="19"/>
  <c r="G122" i="19"/>
  <c r="M122" i="19"/>
  <c r="T122" i="19"/>
  <c r="H122" i="19"/>
  <c r="O122" i="19"/>
  <c r="W122" i="19"/>
  <c r="A88" i="28"/>
  <c r="A158" i="28"/>
  <c r="V157" i="28"/>
  <c r="R157" i="28"/>
  <c r="N157" i="28"/>
  <c r="J157" i="28"/>
  <c r="F157" i="28"/>
  <c r="B157" i="28"/>
  <c r="X157" i="28"/>
  <c r="S157" i="28"/>
  <c r="M157" i="28"/>
  <c r="H157" i="28"/>
  <c r="C157" i="28"/>
  <c r="T157" i="28"/>
  <c r="L157" i="28"/>
  <c r="E157" i="28"/>
  <c r="U157" i="28"/>
  <c r="K157" i="28"/>
  <c r="Q157" i="28"/>
  <c r="I157" i="28"/>
  <c r="Y157" i="28"/>
  <c r="G157" i="28"/>
  <c r="P157" i="28"/>
  <c r="D157" i="28"/>
  <c r="W157" i="28"/>
  <c r="O157" i="28"/>
  <c r="A123" i="28"/>
  <c r="A226" i="28"/>
  <c r="X191" i="28"/>
  <c r="T191" i="28"/>
  <c r="P191" i="28"/>
  <c r="L191" i="28"/>
  <c r="H191" i="28"/>
  <c r="D191" i="28"/>
  <c r="A192" i="28"/>
  <c r="U191" i="28"/>
  <c r="O191" i="28"/>
  <c r="J191" i="28"/>
  <c r="E191" i="28"/>
  <c r="W191" i="28"/>
  <c r="Q191" i="28"/>
  <c r="I191" i="28"/>
  <c r="B191" i="28"/>
  <c r="S191" i="28"/>
  <c r="K191" i="28"/>
  <c r="R191" i="28"/>
  <c r="G191" i="28"/>
  <c r="N191" i="28"/>
  <c r="Y191" i="28"/>
  <c r="F191" i="28"/>
  <c r="C191" i="28"/>
  <c r="V191" i="28"/>
  <c r="M191" i="28"/>
  <c r="A18" i="28"/>
  <c r="A53" i="28"/>
  <c r="D120" i="21"/>
  <c r="H120" i="21"/>
  <c r="L120" i="21"/>
  <c r="P120" i="21"/>
  <c r="T120" i="21"/>
  <c r="X120" i="21"/>
  <c r="C120" i="21"/>
  <c r="I120" i="21"/>
  <c r="N120" i="21"/>
  <c r="S120" i="21"/>
  <c r="Y120" i="21"/>
  <c r="E120" i="21"/>
  <c r="J120" i="21"/>
  <c r="O120" i="21"/>
  <c r="U120" i="21"/>
  <c r="B120" i="21"/>
  <c r="M120" i="21"/>
  <c r="W120" i="21"/>
  <c r="Q120" i="21"/>
  <c r="F120" i="21"/>
  <c r="R120" i="21"/>
  <c r="V120" i="21"/>
  <c r="K120" i="21"/>
  <c r="G120" i="21"/>
  <c r="C85" i="21"/>
  <c r="G85" i="21"/>
  <c r="K85" i="21"/>
  <c r="O85" i="21"/>
  <c r="S85" i="21"/>
  <c r="W85" i="21"/>
  <c r="E85" i="21"/>
  <c r="J85" i="21"/>
  <c r="P85" i="21"/>
  <c r="U85" i="21"/>
  <c r="F85" i="21"/>
  <c r="L85" i="21"/>
  <c r="Q85" i="21"/>
  <c r="V85" i="21"/>
  <c r="I85" i="21"/>
  <c r="T85" i="21"/>
  <c r="D85" i="21"/>
  <c r="R85" i="21"/>
  <c r="H85" i="21"/>
  <c r="X85" i="21"/>
  <c r="Y85" i="21"/>
  <c r="M85" i="21"/>
  <c r="B85" i="21"/>
  <c r="N85" i="21"/>
  <c r="C50" i="21"/>
  <c r="G50" i="21"/>
  <c r="K50" i="21"/>
  <c r="O50" i="21"/>
  <c r="S50" i="21"/>
  <c r="W50" i="21"/>
  <c r="E50" i="21"/>
  <c r="J50" i="21"/>
  <c r="P50" i="21"/>
  <c r="U50" i="21"/>
  <c r="F50" i="21"/>
  <c r="L50" i="21"/>
  <c r="Q50" i="21"/>
  <c r="V50" i="21"/>
  <c r="H50" i="21"/>
  <c r="R50" i="21"/>
  <c r="I50" i="21"/>
  <c r="T50" i="21"/>
  <c r="M50" i="21"/>
  <c r="X50" i="21"/>
  <c r="Y50" i="21"/>
  <c r="N50" i="21"/>
  <c r="B50" i="21"/>
  <c r="D50" i="21"/>
  <c r="E17" i="21"/>
  <c r="I17" i="21"/>
  <c r="M17" i="21"/>
  <c r="Q17" i="21"/>
  <c r="U17" i="21"/>
  <c r="Y17" i="21"/>
  <c r="B17" i="21"/>
  <c r="G17" i="21"/>
  <c r="L17" i="21"/>
  <c r="R17" i="21"/>
  <c r="W17" i="21"/>
  <c r="H17" i="21"/>
  <c r="O17" i="21"/>
  <c r="V17" i="21"/>
  <c r="C17" i="21"/>
  <c r="J17" i="21"/>
  <c r="P17" i="21"/>
  <c r="X17" i="21"/>
  <c r="D17" i="21"/>
  <c r="K17" i="21"/>
  <c r="S17" i="21"/>
  <c r="F17" i="21"/>
  <c r="N17" i="21"/>
  <c r="T17" i="21"/>
  <c r="B87" i="25"/>
  <c r="F87" i="25"/>
  <c r="J87" i="25"/>
  <c r="N87" i="25"/>
  <c r="R87" i="25"/>
  <c r="V87" i="25"/>
  <c r="D87" i="25"/>
  <c r="H87" i="25"/>
  <c r="L87" i="25"/>
  <c r="P87" i="25"/>
  <c r="T87" i="25"/>
  <c r="X87" i="25"/>
  <c r="C87" i="25"/>
  <c r="K87" i="25"/>
  <c r="S87" i="25"/>
  <c r="G87" i="25"/>
  <c r="O87" i="25"/>
  <c r="W87" i="25"/>
  <c r="E87" i="25"/>
  <c r="U87" i="25"/>
  <c r="M87" i="25"/>
  <c r="Q87" i="25"/>
  <c r="Y87" i="25"/>
  <c r="I87" i="25"/>
  <c r="B51" i="25"/>
  <c r="F51" i="25"/>
  <c r="J51" i="25"/>
  <c r="N51" i="25"/>
  <c r="R51" i="25"/>
  <c r="V51" i="25"/>
  <c r="C51" i="25"/>
  <c r="G51" i="25"/>
  <c r="K51" i="25"/>
  <c r="O51" i="25"/>
  <c r="S51" i="25"/>
  <c r="W51" i="25"/>
  <c r="D51" i="25"/>
  <c r="L51" i="25"/>
  <c r="T51" i="25"/>
  <c r="E51" i="25"/>
  <c r="M51" i="25"/>
  <c r="U51" i="25"/>
  <c r="H51" i="25"/>
  <c r="X51" i="25"/>
  <c r="I51" i="25"/>
  <c r="Y51" i="25"/>
  <c r="P51" i="25"/>
  <c r="Q51" i="25"/>
  <c r="E15" i="25"/>
  <c r="I15" i="25"/>
  <c r="M15" i="25"/>
  <c r="Q15" i="25"/>
  <c r="U15" i="25"/>
  <c r="Y15" i="25"/>
  <c r="C15" i="25"/>
  <c r="G15" i="25"/>
  <c r="K15" i="25"/>
  <c r="O15" i="25"/>
  <c r="S15" i="25"/>
  <c r="W15" i="25"/>
  <c r="B15" i="25"/>
  <c r="J15" i="25"/>
  <c r="R15" i="25"/>
  <c r="F15" i="25"/>
  <c r="N15" i="25"/>
  <c r="V15" i="25"/>
  <c r="D15" i="25"/>
  <c r="T15" i="25"/>
  <c r="H15" i="25"/>
  <c r="X15" i="25"/>
  <c r="L15" i="25"/>
  <c r="P15" i="25"/>
  <c r="A88" i="19"/>
  <c r="C87" i="19"/>
  <c r="G87" i="19"/>
  <c r="K87" i="19"/>
  <c r="O87" i="19"/>
  <c r="S87" i="19"/>
  <c r="W87" i="19"/>
  <c r="E87" i="19"/>
  <c r="I87" i="19"/>
  <c r="M87" i="19"/>
  <c r="Q87" i="19"/>
  <c r="U87" i="19"/>
  <c r="Y87" i="19"/>
  <c r="H87" i="19"/>
  <c r="P87" i="19"/>
  <c r="X87" i="19"/>
  <c r="D87" i="19"/>
  <c r="L87" i="19"/>
  <c r="T87" i="19"/>
  <c r="B87" i="19"/>
  <c r="R87" i="19"/>
  <c r="F87" i="19"/>
  <c r="V87" i="19"/>
  <c r="J87" i="19"/>
  <c r="N87" i="19"/>
  <c r="E52" i="19"/>
  <c r="I52" i="19"/>
  <c r="M52" i="19"/>
  <c r="Q52" i="19"/>
  <c r="U52" i="19"/>
  <c r="Y52" i="19"/>
  <c r="B52" i="19"/>
  <c r="F52" i="19"/>
  <c r="J52" i="19"/>
  <c r="N52" i="19"/>
  <c r="R52" i="19"/>
  <c r="V52" i="19"/>
  <c r="C52" i="19"/>
  <c r="K52" i="19"/>
  <c r="S52" i="19"/>
  <c r="G52" i="19"/>
  <c r="O52" i="19"/>
  <c r="W52" i="19"/>
  <c r="L52" i="19"/>
  <c r="P52" i="19"/>
  <c r="D52" i="19"/>
  <c r="T52" i="19"/>
  <c r="H52" i="19"/>
  <c r="X52" i="19"/>
  <c r="A53" i="19"/>
  <c r="D16" i="19"/>
  <c r="H16" i="19"/>
  <c r="L16" i="19"/>
  <c r="P16" i="19"/>
  <c r="T16" i="19"/>
  <c r="X16" i="19"/>
  <c r="C16" i="19"/>
  <c r="I16" i="19"/>
  <c r="N16" i="19"/>
  <c r="S16" i="19"/>
  <c r="Y16" i="19"/>
  <c r="B16" i="19"/>
  <c r="J16" i="19"/>
  <c r="Q16" i="19"/>
  <c r="W16" i="19"/>
  <c r="E16" i="19"/>
  <c r="K16" i="19"/>
  <c r="R16" i="19"/>
  <c r="F16" i="19"/>
  <c r="M16" i="19"/>
  <c r="U16" i="19"/>
  <c r="O16" i="19"/>
  <c r="G16" i="19"/>
  <c r="V16" i="19"/>
  <c r="A88" i="25"/>
  <c r="A18" i="21"/>
  <c r="A51" i="21"/>
  <c r="A86" i="21"/>
  <c r="A16" i="25"/>
  <c r="A52" i="25"/>
  <c r="A123" i="19"/>
  <c r="A121" i="21"/>
  <c r="A156" i="21"/>
  <c r="A191" i="21" s="1"/>
  <c r="A226" i="21" s="1"/>
  <c r="A17" i="19"/>
  <c r="D53" i="28" l="1"/>
  <c r="H53" i="28"/>
  <c r="L53" i="28"/>
  <c r="P53" i="28"/>
  <c r="T53" i="28"/>
  <c r="X53" i="28"/>
  <c r="B53" i="28"/>
  <c r="F53" i="28"/>
  <c r="J53" i="28"/>
  <c r="N53" i="28"/>
  <c r="R53" i="28"/>
  <c r="V53" i="28"/>
  <c r="E53" i="28"/>
  <c r="M53" i="28"/>
  <c r="U53" i="28"/>
  <c r="G53" i="28"/>
  <c r="O53" i="28"/>
  <c r="W53" i="28"/>
  <c r="I53" i="28"/>
  <c r="Y53" i="28"/>
  <c r="K53" i="28"/>
  <c r="Q53" i="28"/>
  <c r="C53" i="28"/>
  <c r="S53" i="28"/>
  <c r="B123" i="28"/>
  <c r="F123" i="28"/>
  <c r="J123" i="28"/>
  <c r="N123" i="28"/>
  <c r="R123" i="28"/>
  <c r="V123" i="28"/>
  <c r="C123" i="28"/>
  <c r="G123" i="28"/>
  <c r="K123" i="28"/>
  <c r="O123" i="28"/>
  <c r="S123" i="28"/>
  <c r="W123" i="28"/>
  <c r="D123" i="28"/>
  <c r="L123" i="28"/>
  <c r="T123" i="28"/>
  <c r="E123" i="28"/>
  <c r="M123" i="28"/>
  <c r="U123" i="28"/>
  <c r="H123" i="28"/>
  <c r="X123" i="28"/>
  <c r="I123" i="28"/>
  <c r="Y123" i="28"/>
  <c r="P123" i="28"/>
  <c r="Q123" i="28"/>
  <c r="E18" i="28"/>
  <c r="I18" i="28"/>
  <c r="M18" i="28"/>
  <c r="Q18" i="28"/>
  <c r="U18" i="28"/>
  <c r="Y18" i="28"/>
  <c r="B18" i="28"/>
  <c r="F18" i="28"/>
  <c r="J18" i="28"/>
  <c r="N18" i="28"/>
  <c r="R18" i="28"/>
  <c r="V18" i="28"/>
  <c r="C18" i="28"/>
  <c r="K18" i="28"/>
  <c r="S18" i="28"/>
  <c r="D18" i="28"/>
  <c r="L18" i="28"/>
  <c r="T18" i="28"/>
  <c r="G18" i="28"/>
  <c r="O18" i="28"/>
  <c r="W18" i="28"/>
  <c r="X18" i="28"/>
  <c r="P18" i="28"/>
  <c r="H18" i="28"/>
  <c r="D88" i="28"/>
  <c r="H88" i="28"/>
  <c r="L88" i="28"/>
  <c r="P88" i="28"/>
  <c r="T88" i="28"/>
  <c r="X88" i="28"/>
  <c r="E88" i="28"/>
  <c r="I88" i="28"/>
  <c r="M88" i="28"/>
  <c r="Q88" i="28"/>
  <c r="U88" i="28"/>
  <c r="Y88" i="28"/>
  <c r="F88" i="28"/>
  <c r="N88" i="28"/>
  <c r="V88" i="28"/>
  <c r="G88" i="28"/>
  <c r="O88" i="28"/>
  <c r="W88" i="28"/>
  <c r="B88" i="28"/>
  <c r="R88" i="28"/>
  <c r="J88" i="28"/>
  <c r="C88" i="28"/>
  <c r="S88" i="28"/>
  <c r="K88" i="28"/>
  <c r="B123" i="25"/>
  <c r="F123" i="25"/>
  <c r="J123" i="25"/>
  <c r="N123" i="25"/>
  <c r="R123" i="25"/>
  <c r="V123" i="25"/>
  <c r="C123" i="25"/>
  <c r="G123" i="25"/>
  <c r="K123" i="25"/>
  <c r="O123" i="25"/>
  <c r="S123" i="25"/>
  <c r="W123" i="25"/>
  <c r="I123" i="25"/>
  <c r="Q123" i="25"/>
  <c r="Y123" i="25"/>
  <c r="D123" i="25"/>
  <c r="L123" i="25"/>
  <c r="T123" i="25"/>
  <c r="E123" i="25"/>
  <c r="M123" i="25"/>
  <c r="U123" i="25"/>
  <c r="H123" i="25"/>
  <c r="P123" i="25"/>
  <c r="X123" i="25"/>
  <c r="A124" i="25"/>
  <c r="B123" i="19"/>
  <c r="F123" i="19"/>
  <c r="J123" i="19"/>
  <c r="N123" i="19"/>
  <c r="R123" i="19"/>
  <c r="V123" i="19"/>
  <c r="C123" i="19"/>
  <c r="H123" i="19"/>
  <c r="M123" i="19"/>
  <c r="S123" i="19"/>
  <c r="X123" i="19"/>
  <c r="G123" i="19"/>
  <c r="O123" i="19"/>
  <c r="U123" i="19"/>
  <c r="I123" i="19"/>
  <c r="P123" i="19"/>
  <c r="W123" i="19"/>
  <c r="D123" i="19"/>
  <c r="K123" i="19"/>
  <c r="Q123" i="19"/>
  <c r="Y123" i="19"/>
  <c r="E123" i="19"/>
  <c r="L123" i="19"/>
  <c r="T123" i="19"/>
  <c r="Y226" i="28"/>
  <c r="U226" i="28"/>
  <c r="Q226" i="28"/>
  <c r="M226" i="28"/>
  <c r="I226" i="28"/>
  <c r="E226" i="28"/>
  <c r="A261" i="28"/>
  <c r="X226" i="28"/>
  <c r="S226" i="28"/>
  <c r="N226" i="28"/>
  <c r="H226" i="28"/>
  <c r="C226" i="28"/>
  <c r="A227" i="28"/>
  <c r="R226" i="28"/>
  <c r="K226" i="28"/>
  <c r="D226" i="28"/>
  <c r="W226" i="28"/>
  <c r="P226" i="28"/>
  <c r="J226" i="28"/>
  <c r="B226" i="28"/>
  <c r="V226" i="28"/>
  <c r="G226" i="28"/>
  <c r="T226" i="28"/>
  <c r="F226" i="28"/>
  <c r="O226" i="28"/>
  <c r="L226" i="28"/>
  <c r="A124" i="28"/>
  <c r="A54" i="28"/>
  <c r="A19" i="28"/>
  <c r="W192" i="28"/>
  <c r="S192" i="28"/>
  <c r="O192" i="28"/>
  <c r="K192" i="28"/>
  <c r="G192" i="28"/>
  <c r="C192" i="28"/>
  <c r="V192" i="28"/>
  <c r="Q192" i="28"/>
  <c r="L192" i="28"/>
  <c r="F192" i="28"/>
  <c r="A193" i="28"/>
  <c r="T192" i="28"/>
  <c r="M192" i="28"/>
  <c r="E192" i="28"/>
  <c r="X192" i="28"/>
  <c r="N192" i="28"/>
  <c r="D192" i="28"/>
  <c r="U192" i="28"/>
  <c r="J192" i="28"/>
  <c r="B192" i="28"/>
  <c r="I192" i="28"/>
  <c r="R192" i="28"/>
  <c r="P192" i="28"/>
  <c r="H192" i="28"/>
  <c r="Y192" i="28"/>
  <c r="A89" i="28"/>
  <c r="Y158" i="28"/>
  <c r="U158" i="28"/>
  <c r="Q158" i="28"/>
  <c r="M158" i="28"/>
  <c r="I158" i="28"/>
  <c r="E158" i="28"/>
  <c r="A159" i="28"/>
  <c r="T158" i="28"/>
  <c r="O158" i="28"/>
  <c r="J158" i="28"/>
  <c r="D158" i="28"/>
  <c r="W158" i="28"/>
  <c r="P158" i="28"/>
  <c r="H158" i="28"/>
  <c r="B158" i="28"/>
  <c r="X158" i="28"/>
  <c r="N158" i="28"/>
  <c r="F158" i="28"/>
  <c r="V158" i="28"/>
  <c r="L158" i="28"/>
  <c r="C158" i="28"/>
  <c r="S158" i="28"/>
  <c r="K158" i="28"/>
  <c r="G158" i="28"/>
  <c r="R158" i="28"/>
  <c r="C156" i="21"/>
  <c r="G156" i="21"/>
  <c r="K156" i="21"/>
  <c r="O156" i="21"/>
  <c r="S156" i="21"/>
  <c r="W156" i="21"/>
  <c r="F156" i="21"/>
  <c r="L156" i="21"/>
  <c r="Q156" i="21"/>
  <c r="V156" i="21"/>
  <c r="E156" i="21"/>
  <c r="M156" i="21"/>
  <c r="T156" i="21"/>
  <c r="B156" i="21"/>
  <c r="H156" i="21"/>
  <c r="N156" i="21"/>
  <c r="U156" i="21"/>
  <c r="P156" i="21"/>
  <c r="D156" i="21"/>
  <c r="R156" i="21"/>
  <c r="X156" i="21"/>
  <c r="Y156" i="21"/>
  <c r="I156" i="21"/>
  <c r="J156" i="21"/>
  <c r="B121" i="21"/>
  <c r="F121" i="21"/>
  <c r="J121" i="21"/>
  <c r="N121" i="21"/>
  <c r="R121" i="21"/>
  <c r="V121" i="21"/>
  <c r="C121" i="21"/>
  <c r="H121" i="21"/>
  <c r="M121" i="21"/>
  <c r="S121" i="21"/>
  <c r="X121" i="21"/>
  <c r="I121" i="21"/>
  <c r="P121" i="21"/>
  <c r="W121" i="21"/>
  <c r="D121" i="21"/>
  <c r="K121" i="21"/>
  <c r="Q121" i="21"/>
  <c r="Y121" i="21"/>
  <c r="E121" i="21"/>
  <c r="T121" i="21"/>
  <c r="G121" i="21"/>
  <c r="U121" i="21"/>
  <c r="L121" i="21"/>
  <c r="O121" i="21"/>
  <c r="C86" i="21"/>
  <c r="G86" i="21"/>
  <c r="K86" i="21"/>
  <c r="O86" i="21"/>
  <c r="S86" i="21"/>
  <c r="W86" i="21"/>
  <c r="B86" i="21"/>
  <c r="H86" i="21"/>
  <c r="M86" i="21"/>
  <c r="R86" i="21"/>
  <c r="X86" i="21"/>
  <c r="D86" i="21"/>
  <c r="I86" i="21"/>
  <c r="N86" i="21"/>
  <c r="T86" i="21"/>
  <c r="Y86" i="21"/>
  <c r="F86" i="21"/>
  <c r="Q86" i="21"/>
  <c r="J86" i="21"/>
  <c r="V86" i="21"/>
  <c r="L86" i="21"/>
  <c r="U86" i="21"/>
  <c r="E86" i="21"/>
  <c r="P86" i="21"/>
  <c r="C51" i="21"/>
  <c r="G51" i="21"/>
  <c r="K51" i="21"/>
  <c r="O51" i="21"/>
  <c r="S51" i="21"/>
  <c r="W51" i="21"/>
  <c r="B51" i="21"/>
  <c r="H51" i="21"/>
  <c r="M51" i="21"/>
  <c r="R51" i="21"/>
  <c r="X51" i="21"/>
  <c r="D51" i="21"/>
  <c r="I51" i="21"/>
  <c r="N51" i="21"/>
  <c r="T51" i="21"/>
  <c r="Y51" i="21"/>
  <c r="E51" i="21"/>
  <c r="P51" i="21"/>
  <c r="F51" i="21"/>
  <c r="Q51" i="21"/>
  <c r="J51" i="21"/>
  <c r="L51" i="21"/>
  <c r="U51" i="21"/>
  <c r="V51" i="21"/>
  <c r="E18" i="21"/>
  <c r="I18" i="21"/>
  <c r="M18" i="21"/>
  <c r="Q18" i="21"/>
  <c r="U18" i="21"/>
  <c r="Y18" i="21"/>
  <c r="D18" i="21"/>
  <c r="J18" i="21"/>
  <c r="O18" i="21"/>
  <c r="T18" i="21"/>
  <c r="F18" i="21"/>
  <c r="L18" i="21"/>
  <c r="S18" i="21"/>
  <c r="G18" i="21"/>
  <c r="N18" i="21"/>
  <c r="V18" i="21"/>
  <c r="B18" i="21"/>
  <c r="H18" i="21"/>
  <c r="P18" i="21"/>
  <c r="W18" i="21"/>
  <c r="K18" i="21"/>
  <c r="R18" i="21"/>
  <c r="X18" i="21"/>
  <c r="C18" i="21"/>
  <c r="B88" i="25"/>
  <c r="F88" i="25"/>
  <c r="J88" i="25"/>
  <c r="N88" i="25"/>
  <c r="R88" i="25"/>
  <c r="V88" i="25"/>
  <c r="D88" i="25"/>
  <c r="H88" i="25"/>
  <c r="L88" i="25"/>
  <c r="P88" i="25"/>
  <c r="T88" i="25"/>
  <c r="X88" i="25"/>
  <c r="C88" i="25"/>
  <c r="K88" i="25"/>
  <c r="S88" i="25"/>
  <c r="G88" i="25"/>
  <c r="O88" i="25"/>
  <c r="W88" i="25"/>
  <c r="M88" i="25"/>
  <c r="E88" i="25"/>
  <c r="U88" i="25"/>
  <c r="I88" i="25"/>
  <c r="Y88" i="25"/>
  <c r="Q88" i="25"/>
  <c r="B52" i="25"/>
  <c r="F52" i="25"/>
  <c r="J52" i="25"/>
  <c r="N52" i="25"/>
  <c r="R52" i="25"/>
  <c r="V52" i="25"/>
  <c r="C52" i="25"/>
  <c r="G52" i="25"/>
  <c r="K52" i="25"/>
  <c r="O52" i="25"/>
  <c r="S52" i="25"/>
  <c r="W52" i="25"/>
  <c r="D52" i="25"/>
  <c r="L52" i="25"/>
  <c r="T52" i="25"/>
  <c r="E52" i="25"/>
  <c r="M52" i="25"/>
  <c r="U52" i="25"/>
  <c r="P52" i="25"/>
  <c r="Q52" i="25"/>
  <c r="H52" i="25"/>
  <c r="X52" i="25"/>
  <c r="I52" i="25"/>
  <c r="Y52" i="25"/>
  <c r="E16" i="25"/>
  <c r="I16" i="25"/>
  <c r="M16" i="25"/>
  <c r="Q16" i="25"/>
  <c r="U16" i="25"/>
  <c r="Y16" i="25"/>
  <c r="C16" i="25"/>
  <c r="G16" i="25"/>
  <c r="K16" i="25"/>
  <c r="O16" i="25"/>
  <c r="S16" i="25"/>
  <c r="W16" i="25"/>
  <c r="B16" i="25"/>
  <c r="J16" i="25"/>
  <c r="R16" i="25"/>
  <c r="F16" i="25"/>
  <c r="N16" i="25"/>
  <c r="V16" i="25"/>
  <c r="L16" i="25"/>
  <c r="P16" i="25"/>
  <c r="D16" i="25"/>
  <c r="T16" i="25"/>
  <c r="H16" i="25"/>
  <c r="X16" i="25"/>
  <c r="C88" i="19"/>
  <c r="G88" i="19"/>
  <c r="K88" i="19"/>
  <c r="O88" i="19"/>
  <c r="S88" i="19"/>
  <c r="W88" i="19"/>
  <c r="E88" i="19"/>
  <c r="I88" i="19"/>
  <c r="M88" i="19"/>
  <c r="Q88" i="19"/>
  <c r="U88" i="19"/>
  <c r="Y88" i="19"/>
  <c r="H88" i="19"/>
  <c r="P88" i="19"/>
  <c r="X88" i="19"/>
  <c r="D88" i="19"/>
  <c r="L88" i="19"/>
  <c r="T88" i="19"/>
  <c r="J88" i="19"/>
  <c r="N88" i="19"/>
  <c r="B88" i="19"/>
  <c r="R88" i="19"/>
  <c r="F88" i="19"/>
  <c r="V88" i="19"/>
  <c r="A89" i="19"/>
  <c r="E53" i="19"/>
  <c r="I53" i="19"/>
  <c r="M53" i="19"/>
  <c r="Q53" i="19"/>
  <c r="U53" i="19"/>
  <c r="Y53" i="19"/>
  <c r="B53" i="19"/>
  <c r="F53" i="19"/>
  <c r="J53" i="19"/>
  <c r="N53" i="19"/>
  <c r="R53" i="19"/>
  <c r="V53" i="19"/>
  <c r="C53" i="19"/>
  <c r="K53" i="19"/>
  <c r="S53" i="19"/>
  <c r="G53" i="19"/>
  <c r="O53" i="19"/>
  <c r="W53" i="19"/>
  <c r="D53" i="19"/>
  <c r="T53" i="19"/>
  <c r="H53" i="19"/>
  <c r="X53" i="19"/>
  <c r="L53" i="19"/>
  <c r="P53" i="19"/>
  <c r="A54" i="19"/>
  <c r="D17" i="19"/>
  <c r="H17" i="19"/>
  <c r="L17" i="19"/>
  <c r="P17" i="19"/>
  <c r="T17" i="19"/>
  <c r="X17" i="19"/>
  <c r="F17" i="19"/>
  <c r="K17" i="19"/>
  <c r="Q17" i="19"/>
  <c r="V17" i="19"/>
  <c r="G17" i="19"/>
  <c r="N17" i="19"/>
  <c r="U17" i="19"/>
  <c r="B17" i="19"/>
  <c r="I17" i="19"/>
  <c r="O17" i="19"/>
  <c r="W17" i="19"/>
  <c r="C17" i="19"/>
  <c r="J17" i="19"/>
  <c r="R17" i="19"/>
  <c r="Y17" i="19"/>
  <c r="E17" i="19"/>
  <c r="S17" i="19"/>
  <c r="M17" i="19"/>
  <c r="A52" i="21"/>
  <c r="A124" i="19"/>
  <c r="A17" i="25"/>
  <c r="A87" i="21"/>
  <c r="A19" i="21"/>
  <c r="A157" i="21"/>
  <c r="A18" i="19"/>
  <c r="A122" i="21"/>
  <c r="A53" i="25"/>
  <c r="A89" i="25"/>
  <c r="D89" i="28" l="1"/>
  <c r="H89" i="28"/>
  <c r="E89" i="28"/>
  <c r="I89" i="28"/>
  <c r="F89" i="28"/>
  <c r="L89" i="28"/>
  <c r="P89" i="28"/>
  <c r="T89" i="28"/>
  <c r="X89" i="28"/>
  <c r="G89" i="28"/>
  <c r="M89" i="28"/>
  <c r="Q89" i="28"/>
  <c r="U89" i="28"/>
  <c r="Y89" i="28"/>
  <c r="J89" i="28"/>
  <c r="R89" i="28"/>
  <c r="B89" i="28"/>
  <c r="N89" i="28"/>
  <c r="V89" i="28"/>
  <c r="K89" i="28"/>
  <c r="S89" i="28"/>
  <c r="C89" i="28"/>
  <c r="O89" i="28"/>
  <c r="W89" i="28"/>
  <c r="E19" i="28"/>
  <c r="I19" i="28"/>
  <c r="M19" i="28"/>
  <c r="Q19" i="28"/>
  <c r="U19" i="28"/>
  <c r="Y19" i="28"/>
  <c r="B19" i="28"/>
  <c r="F19" i="28"/>
  <c r="J19" i="28"/>
  <c r="N19" i="28"/>
  <c r="R19" i="28"/>
  <c r="V19" i="28"/>
  <c r="C19" i="28"/>
  <c r="K19" i="28"/>
  <c r="S19" i="28"/>
  <c r="D19" i="28"/>
  <c r="L19" i="28"/>
  <c r="T19" i="28"/>
  <c r="G19" i="28"/>
  <c r="O19" i="28"/>
  <c r="W19" i="28"/>
  <c r="X19" i="28"/>
  <c r="H19" i="28"/>
  <c r="P19" i="28"/>
  <c r="D54" i="28"/>
  <c r="H54" i="28"/>
  <c r="L54" i="28"/>
  <c r="P54" i="28"/>
  <c r="T54" i="28"/>
  <c r="X54" i="28"/>
  <c r="B54" i="28"/>
  <c r="F54" i="28"/>
  <c r="J54" i="28"/>
  <c r="N54" i="28"/>
  <c r="R54" i="28"/>
  <c r="V54" i="28"/>
  <c r="E54" i="28"/>
  <c r="M54" i="28"/>
  <c r="U54" i="28"/>
  <c r="G54" i="28"/>
  <c r="O54" i="28"/>
  <c r="W54" i="28"/>
  <c r="Q54" i="28"/>
  <c r="C54" i="28"/>
  <c r="S54" i="28"/>
  <c r="I54" i="28"/>
  <c r="Y54" i="28"/>
  <c r="K54" i="28"/>
  <c r="B124" i="28"/>
  <c r="F124" i="28"/>
  <c r="J124" i="28"/>
  <c r="N124" i="28"/>
  <c r="R124" i="28"/>
  <c r="V124" i="28"/>
  <c r="C124" i="28"/>
  <c r="G124" i="28"/>
  <c r="K124" i="28"/>
  <c r="O124" i="28"/>
  <c r="S124" i="28"/>
  <c r="W124" i="28"/>
  <c r="D124" i="28"/>
  <c r="L124" i="28"/>
  <c r="T124" i="28"/>
  <c r="E124" i="28"/>
  <c r="M124" i="28"/>
  <c r="U124" i="28"/>
  <c r="P124" i="28"/>
  <c r="Q124" i="28"/>
  <c r="H124" i="28"/>
  <c r="X124" i="28"/>
  <c r="I124" i="28"/>
  <c r="Y124" i="28"/>
  <c r="B124" i="25"/>
  <c r="F124" i="25"/>
  <c r="J124" i="25"/>
  <c r="N124" i="25"/>
  <c r="R124" i="25"/>
  <c r="V124" i="25"/>
  <c r="C124" i="25"/>
  <c r="G124" i="25"/>
  <c r="K124" i="25"/>
  <c r="O124" i="25"/>
  <c r="S124" i="25"/>
  <c r="W124" i="25"/>
  <c r="I124" i="25"/>
  <c r="Q124" i="25"/>
  <c r="Y124" i="25"/>
  <c r="D124" i="25"/>
  <c r="L124" i="25"/>
  <c r="T124" i="25"/>
  <c r="E124" i="25"/>
  <c r="M124" i="25"/>
  <c r="U124" i="25"/>
  <c r="H124" i="25"/>
  <c r="P124" i="25"/>
  <c r="X124" i="25"/>
  <c r="A125" i="25"/>
  <c r="A126" i="25" s="1"/>
  <c r="B126" i="25" s="1"/>
  <c r="B124" i="19"/>
  <c r="F124" i="19"/>
  <c r="J124" i="19"/>
  <c r="N124" i="19"/>
  <c r="R124" i="19"/>
  <c r="V124" i="19"/>
  <c r="E124" i="19"/>
  <c r="K124" i="19"/>
  <c r="P124" i="19"/>
  <c r="U124" i="19"/>
  <c r="D124" i="19"/>
  <c r="L124" i="19"/>
  <c r="S124" i="19"/>
  <c r="Y124" i="19"/>
  <c r="G124" i="19"/>
  <c r="M124" i="19"/>
  <c r="T124" i="19"/>
  <c r="H124" i="19"/>
  <c r="O124" i="19"/>
  <c r="W124" i="19"/>
  <c r="I124" i="19"/>
  <c r="Q124" i="19"/>
  <c r="X124" i="19"/>
  <c r="C124" i="19"/>
  <c r="A194" i="28"/>
  <c r="V193" i="28"/>
  <c r="R193" i="28"/>
  <c r="N193" i="28"/>
  <c r="J193" i="28"/>
  <c r="F193" i="28"/>
  <c r="B193" i="28"/>
  <c r="X193" i="28"/>
  <c r="S193" i="28"/>
  <c r="M193" i="28"/>
  <c r="H193" i="28"/>
  <c r="C193" i="28"/>
  <c r="W193" i="28"/>
  <c r="P193" i="28"/>
  <c r="I193" i="28"/>
  <c r="Q193" i="28"/>
  <c r="G193" i="28"/>
  <c r="Y193" i="28"/>
  <c r="O193" i="28"/>
  <c r="E193" i="28"/>
  <c r="U193" i="28"/>
  <c r="D193" i="28"/>
  <c r="L193" i="28"/>
  <c r="T193" i="28"/>
  <c r="K193" i="28"/>
  <c r="A20" i="28"/>
  <c r="A55" i="28"/>
  <c r="A125" i="28"/>
  <c r="A297" i="28"/>
  <c r="A262" i="28"/>
  <c r="V261" i="28"/>
  <c r="R261" i="28"/>
  <c r="N261" i="28"/>
  <c r="J261" i="28"/>
  <c r="F261" i="28"/>
  <c r="B261" i="28"/>
  <c r="W261" i="28"/>
  <c r="Q261" i="28"/>
  <c r="L261" i="28"/>
  <c r="G261" i="28"/>
  <c r="X261" i="28"/>
  <c r="P261" i="28"/>
  <c r="I261" i="28"/>
  <c r="C261" i="28"/>
  <c r="S261" i="28"/>
  <c r="H261" i="28"/>
  <c r="Y261" i="28"/>
  <c r="O261" i="28"/>
  <c r="E261" i="28"/>
  <c r="M261" i="28"/>
  <c r="K261" i="28"/>
  <c r="U261" i="28"/>
  <c r="D261" i="28"/>
  <c r="T261" i="28"/>
  <c r="X159" i="28"/>
  <c r="T159" i="28"/>
  <c r="P159" i="28"/>
  <c r="L159" i="28"/>
  <c r="H159" i="28"/>
  <c r="D159" i="28"/>
  <c r="V159" i="28"/>
  <c r="Q159" i="28"/>
  <c r="K159" i="28"/>
  <c r="F159" i="28"/>
  <c r="A160" i="28"/>
  <c r="S159" i="28"/>
  <c r="M159" i="28"/>
  <c r="E159" i="28"/>
  <c r="R159" i="28"/>
  <c r="I159" i="28"/>
  <c r="Y159" i="28"/>
  <c r="O159" i="28"/>
  <c r="G159" i="28"/>
  <c r="N159" i="28"/>
  <c r="W159" i="28"/>
  <c r="C159" i="28"/>
  <c r="U159" i="28"/>
  <c r="J159" i="28"/>
  <c r="B159" i="28"/>
  <c r="A90" i="28"/>
  <c r="X227" i="28"/>
  <c r="T227" i="28"/>
  <c r="P227" i="28"/>
  <c r="L227" i="28"/>
  <c r="H227" i="28"/>
  <c r="D227" i="28"/>
  <c r="A228" i="28"/>
  <c r="U227" i="28"/>
  <c r="O227" i="28"/>
  <c r="J227" i="28"/>
  <c r="E227" i="28"/>
  <c r="V227" i="28"/>
  <c r="N227" i="28"/>
  <c r="G227" i="28"/>
  <c r="S227" i="28"/>
  <c r="M227" i="28"/>
  <c r="F227" i="28"/>
  <c r="Y227" i="28"/>
  <c r="K227" i="28"/>
  <c r="W227" i="28"/>
  <c r="I227" i="28"/>
  <c r="R227" i="28"/>
  <c r="C227" i="28"/>
  <c r="B227" i="28"/>
  <c r="Q227" i="28"/>
  <c r="A261" i="21"/>
  <c r="A297" i="21" s="1"/>
  <c r="A332" i="21" s="1"/>
  <c r="C226" i="21"/>
  <c r="G226" i="21"/>
  <c r="K226" i="21"/>
  <c r="O226" i="21"/>
  <c r="S226" i="21"/>
  <c r="W226" i="21"/>
  <c r="F226" i="21"/>
  <c r="L226" i="21"/>
  <c r="Q226" i="21"/>
  <c r="V226" i="21"/>
  <c r="H226" i="21"/>
  <c r="M226" i="21"/>
  <c r="R226" i="21"/>
  <c r="X226" i="21"/>
  <c r="J226" i="21"/>
  <c r="U226" i="21"/>
  <c r="P226" i="21"/>
  <c r="D226" i="21"/>
  <c r="N226" i="21"/>
  <c r="Y226" i="21"/>
  <c r="E226" i="21"/>
  <c r="B226" i="21"/>
  <c r="I226" i="21"/>
  <c r="T226" i="21"/>
  <c r="A227" i="21"/>
  <c r="D157" i="21"/>
  <c r="H157" i="21"/>
  <c r="L157" i="21"/>
  <c r="P157" i="21"/>
  <c r="T157" i="21"/>
  <c r="F157" i="21"/>
  <c r="K157" i="21"/>
  <c r="Q157" i="21"/>
  <c r="V157" i="21"/>
  <c r="G157" i="21"/>
  <c r="N157" i="21"/>
  <c r="U157" i="21"/>
  <c r="B157" i="21"/>
  <c r="J157" i="21"/>
  <c r="S157" i="21"/>
  <c r="C157" i="21"/>
  <c r="M157" i="21"/>
  <c r="W157" i="21"/>
  <c r="E157" i="21"/>
  <c r="O157" i="21"/>
  <c r="X157" i="21"/>
  <c r="Y157" i="21"/>
  <c r="I157" i="21"/>
  <c r="R157" i="21"/>
  <c r="C52" i="21"/>
  <c r="G52" i="21"/>
  <c r="K52" i="21"/>
  <c r="O52" i="21"/>
  <c r="S52" i="21"/>
  <c r="W52" i="21"/>
  <c r="E52" i="21"/>
  <c r="J52" i="21"/>
  <c r="P52" i="21"/>
  <c r="U52" i="21"/>
  <c r="F52" i="21"/>
  <c r="L52" i="21"/>
  <c r="Q52" i="21"/>
  <c r="V52" i="21"/>
  <c r="B52" i="21"/>
  <c r="M52" i="21"/>
  <c r="X52" i="21"/>
  <c r="D52" i="21"/>
  <c r="N52" i="21"/>
  <c r="Y52" i="21"/>
  <c r="H52" i="21"/>
  <c r="R52" i="21"/>
  <c r="T52" i="21"/>
  <c r="I52" i="21"/>
  <c r="B122" i="21"/>
  <c r="F122" i="21"/>
  <c r="J122" i="21"/>
  <c r="N122" i="21"/>
  <c r="R122" i="21"/>
  <c r="V122" i="21"/>
  <c r="E122" i="21"/>
  <c r="K122" i="21"/>
  <c r="P122" i="21"/>
  <c r="U122" i="21"/>
  <c r="G122" i="21"/>
  <c r="M122" i="21"/>
  <c r="T122" i="21"/>
  <c r="H122" i="21"/>
  <c r="O122" i="21"/>
  <c r="W122" i="21"/>
  <c r="I122" i="21"/>
  <c r="X122" i="21"/>
  <c r="L122" i="21"/>
  <c r="Y122" i="21"/>
  <c r="C122" i="21"/>
  <c r="D122" i="21"/>
  <c r="Q122" i="21"/>
  <c r="S122" i="21"/>
  <c r="C87" i="21"/>
  <c r="G87" i="21"/>
  <c r="K87" i="21"/>
  <c r="O87" i="21"/>
  <c r="S87" i="21"/>
  <c r="W87" i="21"/>
  <c r="E87" i="21"/>
  <c r="J87" i="21"/>
  <c r="P87" i="21"/>
  <c r="U87" i="21"/>
  <c r="F87" i="21"/>
  <c r="L87" i="21"/>
  <c r="Q87" i="21"/>
  <c r="V87" i="21"/>
  <c r="D87" i="21"/>
  <c r="N87" i="21"/>
  <c r="Y87" i="21"/>
  <c r="M87" i="21"/>
  <c r="B87" i="21"/>
  <c r="R87" i="21"/>
  <c r="H87" i="21"/>
  <c r="T87" i="21"/>
  <c r="I87" i="21"/>
  <c r="X87" i="21"/>
  <c r="E191" i="21"/>
  <c r="I191" i="21"/>
  <c r="M191" i="21"/>
  <c r="Q191" i="21"/>
  <c r="U191" i="21"/>
  <c r="Y191" i="21"/>
  <c r="D191" i="21"/>
  <c r="J191" i="21"/>
  <c r="O191" i="21"/>
  <c r="T191" i="21"/>
  <c r="B191" i="21"/>
  <c r="C191" i="21"/>
  <c r="K191" i="21"/>
  <c r="R191" i="21"/>
  <c r="X191" i="21"/>
  <c r="G191" i="21"/>
  <c r="P191" i="21"/>
  <c r="H191" i="21"/>
  <c r="S191" i="21"/>
  <c r="L191" i="21"/>
  <c r="V191" i="21"/>
  <c r="N191" i="21"/>
  <c r="W191" i="21"/>
  <c r="F191" i="21"/>
  <c r="A192" i="21"/>
  <c r="E19" i="21"/>
  <c r="I19" i="21"/>
  <c r="M19" i="21"/>
  <c r="Q19" i="21"/>
  <c r="U19" i="21"/>
  <c r="Y19" i="21"/>
  <c r="B19" i="21"/>
  <c r="G19" i="21"/>
  <c r="L19" i="21"/>
  <c r="R19" i="21"/>
  <c r="W19" i="21"/>
  <c r="C19" i="21"/>
  <c r="J19" i="21"/>
  <c r="P19" i="21"/>
  <c r="X19" i="21"/>
  <c r="D19" i="21"/>
  <c r="K19" i="21"/>
  <c r="S19" i="21"/>
  <c r="F19" i="21"/>
  <c r="N19" i="21"/>
  <c r="T19" i="21"/>
  <c r="O19" i="21"/>
  <c r="V19" i="21"/>
  <c r="H19" i="21"/>
  <c r="B89" i="25"/>
  <c r="F89" i="25"/>
  <c r="J89" i="25"/>
  <c r="N89" i="25"/>
  <c r="R89" i="25"/>
  <c r="V89" i="25"/>
  <c r="D89" i="25"/>
  <c r="H89" i="25"/>
  <c r="L89" i="25"/>
  <c r="P89" i="25"/>
  <c r="T89" i="25"/>
  <c r="X89" i="25"/>
  <c r="C89" i="25"/>
  <c r="K89" i="25"/>
  <c r="S89" i="25"/>
  <c r="G89" i="25"/>
  <c r="O89" i="25"/>
  <c r="W89" i="25"/>
  <c r="E89" i="25"/>
  <c r="U89" i="25"/>
  <c r="M89" i="25"/>
  <c r="Q89" i="25"/>
  <c r="Y89" i="25"/>
  <c r="I89" i="25"/>
  <c r="B53" i="25"/>
  <c r="F53" i="25"/>
  <c r="J53" i="25"/>
  <c r="N53" i="25"/>
  <c r="R53" i="25"/>
  <c r="V53" i="25"/>
  <c r="C53" i="25"/>
  <c r="G53" i="25"/>
  <c r="K53" i="25"/>
  <c r="O53" i="25"/>
  <c r="S53" i="25"/>
  <c r="W53" i="25"/>
  <c r="D53" i="25"/>
  <c r="L53" i="25"/>
  <c r="T53" i="25"/>
  <c r="E53" i="25"/>
  <c r="M53" i="25"/>
  <c r="U53" i="25"/>
  <c r="H53" i="25"/>
  <c r="X53" i="25"/>
  <c r="I53" i="25"/>
  <c r="Y53" i="25"/>
  <c r="P53" i="25"/>
  <c r="Q53" i="25"/>
  <c r="E17" i="25"/>
  <c r="I17" i="25"/>
  <c r="M17" i="25"/>
  <c r="Q17" i="25"/>
  <c r="U17" i="25"/>
  <c r="Y17" i="25"/>
  <c r="C17" i="25"/>
  <c r="G17" i="25"/>
  <c r="K17" i="25"/>
  <c r="O17" i="25"/>
  <c r="S17" i="25"/>
  <c r="W17" i="25"/>
  <c r="B17" i="25"/>
  <c r="J17" i="25"/>
  <c r="R17" i="25"/>
  <c r="F17" i="25"/>
  <c r="N17" i="25"/>
  <c r="V17" i="25"/>
  <c r="D17" i="25"/>
  <c r="T17" i="25"/>
  <c r="H17" i="25"/>
  <c r="X17" i="25"/>
  <c r="L17" i="25"/>
  <c r="P17" i="25"/>
  <c r="C89" i="19"/>
  <c r="G89" i="19"/>
  <c r="K89" i="19"/>
  <c r="O89" i="19"/>
  <c r="S89" i="19"/>
  <c r="W89" i="19"/>
  <c r="E89" i="19"/>
  <c r="I89" i="19"/>
  <c r="M89" i="19"/>
  <c r="Q89" i="19"/>
  <c r="U89" i="19"/>
  <c r="Y89" i="19"/>
  <c r="H89" i="19"/>
  <c r="P89" i="19"/>
  <c r="X89" i="19"/>
  <c r="D89" i="19"/>
  <c r="L89" i="19"/>
  <c r="T89" i="19"/>
  <c r="B89" i="19"/>
  <c r="R89" i="19"/>
  <c r="F89" i="19"/>
  <c r="J89" i="19"/>
  <c r="N89" i="19"/>
  <c r="V89" i="19"/>
  <c r="A90" i="19"/>
  <c r="E54" i="19"/>
  <c r="I54" i="19"/>
  <c r="M54" i="19"/>
  <c r="Q54" i="19"/>
  <c r="U54" i="19"/>
  <c r="Y54" i="19"/>
  <c r="B54" i="19"/>
  <c r="F54" i="19"/>
  <c r="J54" i="19"/>
  <c r="N54" i="19"/>
  <c r="R54" i="19"/>
  <c r="V54" i="19"/>
  <c r="C54" i="19"/>
  <c r="K54" i="19"/>
  <c r="S54" i="19"/>
  <c r="G54" i="19"/>
  <c r="O54" i="19"/>
  <c r="W54" i="19"/>
  <c r="L54" i="19"/>
  <c r="P54" i="19"/>
  <c r="D54" i="19"/>
  <c r="T54" i="19"/>
  <c r="H54" i="19"/>
  <c r="X54" i="19"/>
  <c r="A55" i="19"/>
  <c r="D18" i="19"/>
  <c r="H18" i="19"/>
  <c r="L18" i="19"/>
  <c r="P18" i="19"/>
  <c r="T18" i="19"/>
  <c r="X18" i="19"/>
  <c r="C18" i="19"/>
  <c r="I18" i="19"/>
  <c r="N18" i="19"/>
  <c r="S18" i="19"/>
  <c r="Y18" i="19"/>
  <c r="E18" i="19"/>
  <c r="K18" i="19"/>
  <c r="R18" i="19"/>
  <c r="F18" i="19"/>
  <c r="M18" i="19"/>
  <c r="U18" i="19"/>
  <c r="G18" i="19"/>
  <c r="O18" i="19"/>
  <c r="V18" i="19"/>
  <c r="J18" i="19"/>
  <c r="W18" i="19"/>
  <c r="Q18" i="19"/>
  <c r="B18" i="19"/>
  <c r="A88" i="21"/>
  <c r="A54" i="25"/>
  <c r="A18" i="25"/>
  <c r="A125" i="19"/>
  <c r="A127" i="25"/>
  <c r="A123" i="21"/>
  <c r="A53" i="21"/>
  <c r="A90" i="25"/>
  <c r="A19" i="19"/>
  <c r="A20" i="21"/>
  <c r="A158" i="21"/>
  <c r="A298" i="21"/>
  <c r="D126" i="25" l="1"/>
  <c r="W126" i="25"/>
  <c r="X126" i="25"/>
  <c r="G126" i="25"/>
  <c r="M126" i="25"/>
  <c r="N126" i="25"/>
  <c r="P126" i="25"/>
  <c r="E126" i="25"/>
  <c r="Y126" i="25"/>
  <c r="S126" i="25"/>
  <c r="C126" i="25"/>
  <c r="J126" i="25"/>
  <c r="H126" i="25"/>
  <c r="T126" i="25"/>
  <c r="Q126" i="25"/>
  <c r="O126" i="25"/>
  <c r="V126" i="25"/>
  <c r="F126" i="25"/>
  <c r="U126" i="25"/>
  <c r="L126" i="25"/>
  <c r="I126" i="25"/>
  <c r="K126" i="25"/>
  <c r="R126" i="25"/>
  <c r="B127" i="25"/>
  <c r="F127" i="25"/>
  <c r="J127" i="25"/>
  <c r="N127" i="25"/>
  <c r="R127" i="25"/>
  <c r="V127" i="25"/>
  <c r="C127" i="25"/>
  <c r="G127" i="25"/>
  <c r="K127" i="25"/>
  <c r="O127" i="25"/>
  <c r="S127" i="25"/>
  <c r="W127" i="25"/>
  <c r="I127" i="25"/>
  <c r="Q127" i="25"/>
  <c r="Y127" i="25"/>
  <c r="D127" i="25"/>
  <c r="L127" i="25"/>
  <c r="T127" i="25"/>
  <c r="E127" i="25"/>
  <c r="M127" i="25"/>
  <c r="U127" i="25"/>
  <c r="H127" i="25"/>
  <c r="P127" i="25"/>
  <c r="X127" i="25"/>
  <c r="D90" i="28"/>
  <c r="H90" i="28"/>
  <c r="L90" i="28"/>
  <c r="P90" i="28"/>
  <c r="T90" i="28"/>
  <c r="X90" i="28"/>
  <c r="E90" i="28"/>
  <c r="I90" i="28"/>
  <c r="M90" i="28"/>
  <c r="Q90" i="28"/>
  <c r="U90" i="28"/>
  <c r="Y90" i="28"/>
  <c r="B90" i="28"/>
  <c r="J90" i="28"/>
  <c r="R90" i="28"/>
  <c r="F90" i="28"/>
  <c r="N90" i="28"/>
  <c r="V90" i="28"/>
  <c r="C90" i="28"/>
  <c r="S90" i="28"/>
  <c r="K90" i="28"/>
  <c r="G90" i="28"/>
  <c r="O90" i="28"/>
  <c r="W90" i="28"/>
  <c r="B125" i="28"/>
  <c r="F125" i="28"/>
  <c r="J125" i="28"/>
  <c r="N125" i="28"/>
  <c r="R125" i="28"/>
  <c r="V125" i="28"/>
  <c r="C125" i="28"/>
  <c r="G125" i="28"/>
  <c r="K125" i="28"/>
  <c r="O125" i="28"/>
  <c r="S125" i="28"/>
  <c r="W125" i="28"/>
  <c r="D125" i="28"/>
  <c r="L125" i="28"/>
  <c r="T125" i="28"/>
  <c r="E125" i="28"/>
  <c r="M125" i="28"/>
  <c r="U125" i="28"/>
  <c r="H125" i="28"/>
  <c r="X125" i="28"/>
  <c r="I125" i="28"/>
  <c r="Y125" i="28"/>
  <c r="P125" i="28"/>
  <c r="Q125" i="28"/>
  <c r="D55" i="28"/>
  <c r="H55" i="28"/>
  <c r="L55" i="28"/>
  <c r="P55" i="28"/>
  <c r="T55" i="28"/>
  <c r="X55" i="28"/>
  <c r="B55" i="28"/>
  <c r="F55" i="28"/>
  <c r="J55" i="28"/>
  <c r="N55" i="28"/>
  <c r="R55" i="28"/>
  <c r="V55" i="28"/>
  <c r="E55" i="28"/>
  <c r="M55" i="28"/>
  <c r="U55" i="28"/>
  <c r="G55" i="28"/>
  <c r="O55" i="28"/>
  <c r="W55" i="28"/>
  <c r="I55" i="28"/>
  <c r="Y55" i="28"/>
  <c r="K55" i="28"/>
  <c r="Q55" i="28"/>
  <c r="C55" i="28"/>
  <c r="S55" i="28"/>
  <c r="E20" i="28"/>
  <c r="I20" i="28"/>
  <c r="M20" i="28"/>
  <c r="Q20" i="28"/>
  <c r="U20" i="28"/>
  <c r="Y20" i="28"/>
  <c r="B20" i="28"/>
  <c r="F20" i="28"/>
  <c r="J20" i="28"/>
  <c r="N20" i="28"/>
  <c r="R20" i="28"/>
  <c r="V20" i="28"/>
  <c r="C20" i="28"/>
  <c r="K20" i="28"/>
  <c r="S20" i="28"/>
  <c r="D20" i="28"/>
  <c r="L20" i="28"/>
  <c r="T20" i="28"/>
  <c r="G20" i="28"/>
  <c r="O20" i="28"/>
  <c r="W20" i="28"/>
  <c r="H20" i="28"/>
  <c r="P20" i="28"/>
  <c r="X20" i="28"/>
  <c r="B125" i="25"/>
  <c r="F125" i="25"/>
  <c r="J125" i="25"/>
  <c r="N125" i="25"/>
  <c r="R125" i="25"/>
  <c r="V125" i="25"/>
  <c r="C125" i="25"/>
  <c r="G125" i="25"/>
  <c r="K125" i="25"/>
  <c r="O125" i="25"/>
  <c r="S125" i="25"/>
  <c r="W125" i="25"/>
  <c r="I125" i="25"/>
  <c r="Q125" i="25"/>
  <c r="Y125" i="25"/>
  <c r="D125" i="25"/>
  <c r="L125" i="25"/>
  <c r="T125" i="25"/>
  <c r="E125" i="25"/>
  <c r="M125" i="25"/>
  <c r="U125" i="25"/>
  <c r="H125" i="25"/>
  <c r="P125" i="25"/>
  <c r="X125" i="25"/>
  <c r="B125" i="19"/>
  <c r="F125" i="19"/>
  <c r="J125" i="19"/>
  <c r="N125" i="19"/>
  <c r="R125" i="19"/>
  <c r="V125" i="19"/>
  <c r="C125" i="19"/>
  <c r="H125" i="19"/>
  <c r="M125" i="19"/>
  <c r="S125" i="19"/>
  <c r="X125" i="19"/>
  <c r="I125" i="19"/>
  <c r="P125" i="19"/>
  <c r="W125" i="19"/>
  <c r="D125" i="19"/>
  <c r="K125" i="19"/>
  <c r="Q125" i="19"/>
  <c r="Y125" i="19"/>
  <c r="E125" i="19"/>
  <c r="L125" i="19"/>
  <c r="T125" i="19"/>
  <c r="O125" i="19"/>
  <c r="U125" i="19"/>
  <c r="G125" i="19"/>
  <c r="W228" i="28"/>
  <c r="S228" i="28"/>
  <c r="O228" i="28"/>
  <c r="K228" i="28"/>
  <c r="G228" i="28"/>
  <c r="C228" i="28"/>
  <c r="V228" i="28"/>
  <c r="Q228" i="28"/>
  <c r="L228" i="28"/>
  <c r="F228" i="28"/>
  <c r="Y228" i="28"/>
  <c r="R228" i="28"/>
  <c r="J228" i="28"/>
  <c r="D228" i="28"/>
  <c r="X228" i="28"/>
  <c r="P228" i="28"/>
  <c r="I228" i="28"/>
  <c r="B228" i="28"/>
  <c r="N228" i="28"/>
  <c r="A229" i="28"/>
  <c r="M228" i="28"/>
  <c r="U228" i="28"/>
  <c r="H228" i="28"/>
  <c r="T228" i="28"/>
  <c r="E228" i="28"/>
  <c r="A91" i="28"/>
  <c r="Y262" i="28"/>
  <c r="U262" i="28"/>
  <c r="Q262" i="28"/>
  <c r="M262" i="28"/>
  <c r="I262" i="28"/>
  <c r="E262" i="28"/>
  <c r="X262" i="28"/>
  <c r="S262" i="28"/>
  <c r="N262" i="28"/>
  <c r="H262" i="28"/>
  <c r="C262" i="28"/>
  <c r="T262" i="28"/>
  <c r="L262" i="28"/>
  <c r="F262" i="28"/>
  <c r="V262" i="28"/>
  <c r="K262" i="28"/>
  <c r="B262" i="28"/>
  <c r="R262" i="28"/>
  <c r="J262" i="28"/>
  <c r="A263" i="28"/>
  <c r="G262" i="28"/>
  <c r="W262" i="28"/>
  <c r="D262" i="28"/>
  <c r="P262" i="28"/>
  <c r="O262" i="28"/>
  <c r="A126" i="28"/>
  <c r="A56" i="28"/>
  <c r="W160" i="28"/>
  <c r="S160" i="28"/>
  <c r="O160" i="28"/>
  <c r="K160" i="28"/>
  <c r="G160" i="28"/>
  <c r="C160" i="28"/>
  <c r="X160" i="28"/>
  <c r="R160" i="28"/>
  <c r="M160" i="28"/>
  <c r="H160" i="28"/>
  <c r="B160" i="28"/>
  <c r="V160" i="28"/>
  <c r="P160" i="28"/>
  <c r="I160" i="28"/>
  <c r="U160" i="28"/>
  <c r="L160" i="28"/>
  <c r="D160" i="28"/>
  <c r="T160" i="28"/>
  <c r="J160" i="28"/>
  <c r="A161" i="28"/>
  <c r="F160" i="28"/>
  <c r="Q160" i="28"/>
  <c r="E160" i="28"/>
  <c r="Y160" i="28"/>
  <c r="N160" i="28"/>
  <c r="Y297" i="28"/>
  <c r="U297" i="28"/>
  <c r="Q297" i="28"/>
  <c r="M297" i="28"/>
  <c r="I297" i="28"/>
  <c r="E297" i="28"/>
  <c r="A298" i="28"/>
  <c r="T297" i="28"/>
  <c r="O297" i="28"/>
  <c r="J297" i="28"/>
  <c r="D297" i="28"/>
  <c r="X297" i="28"/>
  <c r="R297" i="28"/>
  <c r="K297" i="28"/>
  <c r="C297" i="28"/>
  <c r="A332" i="28"/>
  <c r="P297" i="28"/>
  <c r="G297" i="28"/>
  <c r="V297" i="28"/>
  <c r="L297" i="28"/>
  <c r="B297" i="28"/>
  <c r="H297" i="28"/>
  <c r="W297" i="28"/>
  <c r="F297" i="28"/>
  <c r="S297" i="28"/>
  <c r="N297" i="28"/>
  <c r="A21" i="28"/>
  <c r="Y194" i="28"/>
  <c r="U194" i="28"/>
  <c r="Q194" i="28"/>
  <c r="M194" i="28"/>
  <c r="I194" i="28"/>
  <c r="E194" i="28"/>
  <c r="A195" i="28"/>
  <c r="T194" i="28"/>
  <c r="O194" i="28"/>
  <c r="J194" i="28"/>
  <c r="D194" i="28"/>
  <c r="S194" i="28"/>
  <c r="L194" i="28"/>
  <c r="F194" i="28"/>
  <c r="V194" i="28"/>
  <c r="K194" i="28"/>
  <c r="B194" i="28"/>
  <c r="R194" i="28"/>
  <c r="H194" i="28"/>
  <c r="P194" i="28"/>
  <c r="X194" i="28"/>
  <c r="G194" i="28"/>
  <c r="C194" i="28"/>
  <c r="W194" i="28"/>
  <c r="N194" i="28"/>
  <c r="E332" i="21"/>
  <c r="I332" i="21"/>
  <c r="M332" i="21"/>
  <c r="Q332" i="21"/>
  <c r="U332" i="21"/>
  <c r="Y332" i="21"/>
  <c r="D332" i="21"/>
  <c r="J332" i="21"/>
  <c r="O332" i="21"/>
  <c r="T332" i="21"/>
  <c r="B332" i="21"/>
  <c r="F332" i="21"/>
  <c r="K332" i="21"/>
  <c r="P332" i="21"/>
  <c r="V332" i="21"/>
  <c r="A367" i="21"/>
  <c r="A402" i="21" s="1"/>
  <c r="G332" i="21"/>
  <c r="L332" i="21"/>
  <c r="R332" i="21"/>
  <c r="W332" i="21"/>
  <c r="S332" i="21"/>
  <c r="C332" i="21"/>
  <c r="X332" i="21"/>
  <c r="H332" i="21"/>
  <c r="N332" i="21"/>
  <c r="A333" i="21"/>
  <c r="B298" i="21"/>
  <c r="F298" i="21"/>
  <c r="J298" i="21"/>
  <c r="N298" i="21"/>
  <c r="R298" i="21"/>
  <c r="V298" i="21"/>
  <c r="D298" i="21"/>
  <c r="H298" i="21"/>
  <c r="L298" i="21"/>
  <c r="P298" i="21"/>
  <c r="T298" i="21"/>
  <c r="X298" i="21"/>
  <c r="C298" i="21"/>
  <c r="K298" i="21"/>
  <c r="S298" i="21"/>
  <c r="G298" i="21"/>
  <c r="O298" i="21"/>
  <c r="W298" i="21"/>
  <c r="E298" i="21"/>
  <c r="U298" i="21"/>
  <c r="I298" i="21"/>
  <c r="Y298" i="21"/>
  <c r="M298" i="21"/>
  <c r="Q298" i="21"/>
  <c r="E297" i="21"/>
  <c r="I297" i="21"/>
  <c r="M297" i="21"/>
  <c r="Q297" i="21"/>
  <c r="U297" i="21"/>
  <c r="Y297" i="21"/>
  <c r="D297" i="21"/>
  <c r="J297" i="21"/>
  <c r="O297" i="21"/>
  <c r="T297" i="21"/>
  <c r="B297" i="21"/>
  <c r="L297" i="21"/>
  <c r="R297" i="21"/>
  <c r="C297" i="21"/>
  <c r="N297" i="21"/>
  <c r="S297" i="21"/>
  <c r="F297" i="21"/>
  <c r="K297" i="21"/>
  <c r="P297" i="21"/>
  <c r="V297" i="21"/>
  <c r="G297" i="21"/>
  <c r="W297" i="21"/>
  <c r="H297" i="21"/>
  <c r="X297" i="21"/>
  <c r="C227" i="21"/>
  <c r="G227" i="21"/>
  <c r="K227" i="21"/>
  <c r="O227" i="21"/>
  <c r="F227" i="21"/>
  <c r="L227" i="21"/>
  <c r="Q227" i="21"/>
  <c r="U227" i="21"/>
  <c r="Y227" i="21"/>
  <c r="H227" i="21"/>
  <c r="N227" i="21"/>
  <c r="T227" i="21"/>
  <c r="B227" i="21"/>
  <c r="I227" i="21"/>
  <c r="P227" i="21"/>
  <c r="V227" i="21"/>
  <c r="M227" i="21"/>
  <c r="X227" i="21"/>
  <c r="E227" i="21"/>
  <c r="J227" i="21"/>
  <c r="D227" i="21"/>
  <c r="R227" i="21"/>
  <c r="S227" i="21"/>
  <c r="W227" i="21"/>
  <c r="A228" i="21"/>
  <c r="D261" i="21"/>
  <c r="H261" i="21"/>
  <c r="L261" i="21"/>
  <c r="P261" i="21"/>
  <c r="T261" i="21"/>
  <c r="X261" i="21"/>
  <c r="C261" i="21"/>
  <c r="I261" i="21"/>
  <c r="N261" i="21"/>
  <c r="S261" i="21"/>
  <c r="Y261" i="21"/>
  <c r="G261" i="21"/>
  <c r="O261" i="21"/>
  <c r="V261" i="21"/>
  <c r="A262" i="21"/>
  <c r="J261" i="21"/>
  <c r="Q261" i="21"/>
  <c r="W261" i="21"/>
  <c r="E261" i="21"/>
  <c r="K261" i="21"/>
  <c r="R261" i="21"/>
  <c r="B261" i="21"/>
  <c r="F261" i="21"/>
  <c r="M261" i="21"/>
  <c r="U261" i="21"/>
  <c r="C53" i="21"/>
  <c r="G53" i="21"/>
  <c r="K53" i="21"/>
  <c r="O53" i="21"/>
  <c r="S53" i="21"/>
  <c r="W53" i="21"/>
  <c r="B53" i="21"/>
  <c r="H53" i="21"/>
  <c r="M53" i="21"/>
  <c r="R53" i="21"/>
  <c r="X53" i="21"/>
  <c r="D53" i="21"/>
  <c r="I53" i="21"/>
  <c r="N53" i="21"/>
  <c r="T53" i="21"/>
  <c r="Y53" i="21"/>
  <c r="J53" i="21"/>
  <c r="U53" i="21"/>
  <c r="L53" i="21"/>
  <c r="V53" i="21"/>
  <c r="E53" i="21"/>
  <c r="F53" i="21"/>
  <c r="P53" i="21"/>
  <c r="Q53" i="21"/>
  <c r="B123" i="21"/>
  <c r="F123" i="21"/>
  <c r="J123" i="21"/>
  <c r="N123" i="21"/>
  <c r="R123" i="21"/>
  <c r="V123" i="21"/>
  <c r="C123" i="21"/>
  <c r="H123" i="21"/>
  <c r="M123" i="21"/>
  <c r="S123" i="21"/>
  <c r="X123" i="21"/>
  <c r="D123" i="21"/>
  <c r="K123" i="21"/>
  <c r="Q123" i="21"/>
  <c r="Y123" i="21"/>
  <c r="E123" i="21"/>
  <c r="L123" i="21"/>
  <c r="T123" i="21"/>
  <c r="O123" i="21"/>
  <c r="P123" i="21"/>
  <c r="G123" i="21"/>
  <c r="I123" i="21"/>
  <c r="U123" i="21"/>
  <c r="W123" i="21"/>
  <c r="B158" i="21"/>
  <c r="F158" i="21"/>
  <c r="J158" i="21"/>
  <c r="N158" i="21"/>
  <c r="R158" i="21"/>
  <c r="V158" i="21"/>
  <c r="C158" i="21"/>
  <c r="H158" i="21"/>
  <c r="M158" i="21"/>
  <c r="S158" i="21"/>
  <c r="X158" i="21"/>
  <c r="D158" i="21"/>
  <c r="K158" i="21"/>
  <c r="Q158" i="21"/>
  <c r="Y158" i="21"/>
  <c r="E158" i="21"/>
  <c r="L158" i="21"/>
  <c r="T158" i="21"/>
  <c r="G158" i="21"/>
  <c r="O158" i="21"/>
  <c r="U158" i="21"/>
  <c r="I158" i="21"/>
  <c r="P158" i="21"/>
  <c r="W158" i="21"/>
  <c r="C88" i="21"/>
  <c r="G88" i="21"/>
  <c r="K88" i="21"/>
  <c r="O88" i="21"/>
  <c r="S88" i="21"/>
  <c r="W88" i="21"/>
  <c r="B88" i="21"/>
  <c r="H88" i="21"/>
  <c r="M88" i="21"/>
  <c r="R88" i="21"/>
  <c r="X88" i="21"/>
  <c r="D88" i="21"/>
  <c r="I88" i="21"/>
  <c r="N88" i="21"/>
  <c r="T88" i="21"/>
  <c r="Y88" i="21"/>
  <c r="L88" i="21"/>
  <c r="V88" i="21"/>
  <c r="E88" i="21"/>
  <c r="Q88" i="21"/>
  <c r="F88" i="21"/>
  <c r="U88" i="21"/>
  <c r="J88" i="21"/>
  <c r="P88" i="21"/>
  <c r="B192" i="21"/>
  <c r="F192" i="21"/>
  <c r="J192" i="21"/>
  <c r="N192" i="21"/>
  <c r="R192" i="21"/>
  <c r="V192" i="21"/>
  <c r="C192" i="21"/>
  <c r="H192" i="21"/>
  <c r="M192" i="21"/>
  <c r="S192" i="21"/>
  <c r="X192" i="21"/>
  <c r="D192" i="21"/>
  <c r="K192" i="21"/>
  <c r="Q192" i="21"/>
  <c r="Y192" i="21"/>
  <c r="E192" i="21"/>
  <c r="O192" i="21"/>
  <c r="W192" i="21"/>
  <c r="G192" i="21"/>
  <c r="T192" i="21"/>
  <c r="I192" i="21"/>
  <c r="U192" i="21"/>
  <c r="L192" i="21"/>
  <c r="P192" i="21"/>
  <c r="A193" i="21"/>
  <c r="E20" i="21"/>
  <c r="I20" i="21"/>
  <c r="M20" i="21"/>
  <c r="Q20" i="21"/>
  <c r="U20" i="21"/>
  <c r="Y20" i="21"/>
  <c r="D20" i="21"/>
  <c r="J20" i="21"/>
  <c r="O20" i="21"/>
  <c r="T20" i="21"/>
  <c r="G20" i="21"/>
  <c r="N20" i="21"/>
  <c r="V20" i="21"/>
  <c r="B20" i="21"/>
  <c r="H20" i="21"/>
  <c r="P20" i="21"/>
  <c r="W20" i="21"/>
  <c r="C20" i="21"/>
  <c r="K20" i="21"/>
  <c r="R20" i="21"/>
  <c r="X20" i="21"/>
  <c r="S20" i="21"/>
  <c r="F20" i="21"/>
  <c r="L20" i="21"/>
  <c r="B90" i="25"/>
  <c r="F90" i="25"/>
  <c r="J90" i="25"/>
  <c r="N90" i="25"/>
  <c r="R90" i="25"/>
  <c r="V90" i="25"/>
  <c r="D90" i="25"/>
  <c r="H90" i="25"/>
  <c r="L90" i="25"/>
  <c r="P90" i="25"/>
  <c r="T90" i="25"/>
  <c r="X90" i="25"/>
  <c r="C90" i="25"/>
  <c r="K90" i="25"/>
  <c r="S90" i="25"/>
  <c r="G90" i="25"/>
  <c r="O90" i="25"/>
  <c r="W90" i="25"/>
  <c r="M90" i="25"/>
  <c r="E90" i="25"/>
  <c r="U90" i="25"/>
  <c r="I90" i="25"/>
  <c r="Y90" i="25"/>
  <c r="Q90" i="25"/>
  <c r="B54" i="25"/>
  <c r="F54" i="25"/>
  <c r="J54" i="25"/>
  <c r="N54" i="25"/>
  <c r="R54" i="25"/>
  <c r="V54" i="25"/>
  <c r="C54" i="25"/>
  <c r="G54" i="25"/>
  <c r="K54" i="25"/>
  <c r="O54" i="25"/>
  <c r="S54" i="25"/>
  <c r="W54" i="25"/>
  <c r="D54" i="25"/>
  <c r="L54" i="25"/>
  <c r="T54" i="25"/>
  <c r="E54" i="25"/>
  <c r="M54" i="25"/>
  <c r="U54" i="25"/>
  <c r="P54" i="25"/>
  <c r="Q54" i="25"/>
  <c r="H54" i="25"/>
  <c r="X54" i="25"/>
  <c r="I54" i="25"/>
  <c r="Y54" i="25"/>
  <c r="E18" i="25"/>
  <c r="I18" i="25"/>
  <c r="M18" i="25"/>
  <c r="Q18" i="25"/>
  <c r="U18" i="25"/>
  <c r="Y18" i="25"/>
  <c r="C18" i="25"/>
  <c r="G18" i="25"/>
  <c r="K18" i="25"/>
  <c r="O18" i="25"/>
  <c r="S18" i="25"/>
  <c r="W18" i="25"/>
  <c r="B18" i="25"/>
  <c r="J18" i="25"/>
  <c r="R18" i="25"/>
  <c r="F18" i="25"/>
  <c r="N18" i="25"/>
  <c r="V18" i="25"/>
  <c r="L18" i="25"/>
  <c r="D18" i="25"/>
  <c r="T18" i="25"/>
  <c r="H18" i="25"/>
  <c r="X18" i="25"/>
  <c r="P18" i="25"/>
  <c r="C90" i="19"/>
  <c r="G90" i="19"/>
  <c r="K90" i="19"/>
  <c r="O90" i="19"/>
  <c r="S90" i="19"/>
  <c r="W90" i="19"/>
  <c r="E90" i="19"/>
  <c r="I90" i="19"/>
  <c r="M90" i="19"/>
  <c r="Q90" i="19"/>
  <c r="U90" i="19"/>
  <c r="Y90" i="19"/>
  <c r="H90" i="19"/>
  <c r="P90" i="19"/>
  <c r="X90" i="19"/>
  <c r="D90" i="19"/>
  <c r="L90" i="19"/>
  <c r="T90" i="19"/>
  <c r="J90" i="19"/>
  <c r="B90" i="19"/>
  <c r="R90" i="19"/>
  <c r="F90" i="19"/>
  <c r="V90" i="19"/>
  <c r="N90" i="19"/>
  <c r="A91" i="19"/>
  <c r="E55" i="19"/>
  <c r="I55" i="19"/>
  <c r="M55" i="19"/>
  <c r="Q55" i="19"/>
  <c r="U55" i="19"/>
  <c r="Y55" i="19"/>
  <c r="B55" i="19"/>
  <c r="F55" i="19"/>
  <c r="J55" i="19"/>
  <c r="N55" i="19"/>
  <c r="R55" i="19"/>
  <c r="V55" i="19"/>
  <c r="C55" i="19"/>
  <c r="K55" i="19"/>
  <c r="S55" i="19"/>
  <c r="G55" i="19"/>
  <c r="O55" i="19"/>
  <c r="W55" i="19"/>
  <c r="D55" i="19"/>
  <c r="T55" i="19"/>
  <c r="H55" i="19"/>
  <c r="X55" i="19"/>
  <c r="L55" i="19"/>
  <c r="P55" i="19"/>
  <c r="A56" i="19"/>
  <c r="D19" i="19"/>
  <c r="H19" i="19"/>
  <c r="L19" i="19"/>
  <c r="P19" i="19"/>
  <c r="T19" i="19"/>
  <c r="X19" i="19"/>
  <c r="F19" i="19"/>
  <c r="K19" i="19"/>
  <c r="Q19" i="19"/>
  <c r="V19" i="19"/>
  <c r="B19" i="19"/>
  <c r="I19" i="19"/>
  <c r="O19" i="19"/>
  <c r="W19" i="19"/>
  <c r="C19" i="19"/>
  <c r="J19" i="19"/>
  <c r="R19" i="19"/>
  <c r="Y19" i="19"/>
  <c r="E19" i="19"/>
  <c r="M19" i="19"/>
  <c r="S19" i="19"/>
  <c r="N19" i="19"/>
  <c r="U19" i="19"/>
  <c r="G19" i="19"/>
  <c r="A159" i="21"/>
  <c r="A20" i="19"/>
  <c r="A91" i="25"/>
  <c r="A126" i="19"/>
  <c r="A54" i="21"/>
  <c r="A19" i="25"/>
  <c r="A89" i="21"/>
  <c r="A124" i="21"/>
  <c r="A128" i="25"/>
  <c r="A55" i="25"/>
  <c r="A299" i="21"/>
  <c r="A21" i="21"/>
  <c r="B128" i="25" l="1"/>
  <c r="F128" i="25"/>
  <c r="J128" i="25"/>
  <c r="N128" i="25"/>
  <c r="R128" i="25"/>
  <c r="V128" i="25"/>
  <c r="C128" i="25"/>
  <c r="G128" i="25"/>
  <c r="K128" i="25"/>
  <c r="O128" i="25"/>
  <c r="S128" i="25"/>
  <c r="W128" i="25"/>
  <c r="I128" i="25"/>
  <c r="Q128" i="25"/>
  <c r="Y128" i="25"/>
  <c r="D128" i="25"/>
  <c r="L128" i="25"/>
  <c r="T128" i="25"/>
  <c r="E128" i="25"/>
  <c r="M128" i="25"/>
  <c r="U128" i="25"/>
  <c r="H128" i="25"/>
  <c r="P128" i="25"/>
  <c r="X128" i="25"/>
  <c r="E21" i="28"/>
  <c r="I21" i="28"/>
  <c r="M21" i="28"/>
  <c r="Q21" i="28"/>
  <c r="U21" i="28"/>
  <c r="Y21" i="28"/>
  <c r="B21" i="28"/>
  <c r="F21" i="28"/>
  <c r="J21" i="28"/>
  <c r="N21" i="28"/>
  <c r="R21" i="28"/>
  <c r="V21" i="28"/>
  <c r="C21" i="28"/>
  <c r="K21" i="28"/>
  <c r="S21" i="28"/>
  <c r="D21" i="28"/>
  <c r="L21" i="28"/>
  <c r="T21" i="28"/>
  <c r="G21" i="28"/>
  <c r="O21" i="28"/>
  <c r="W21" i="28"/>
  <c r="P21" i="28"/>
  <c r="H21" i="28"/>
  <c r="X21" i="28"/>
  <c r="D56" i="28"/>
  <c r="H56" i="28"/>
  <c r="L56" i="28"/>
  <c r="P56" i="28"/>
  <c r="T56" i="28"/>
  <c r="X56" i="28"/>
  <c r="B56" i="28"/>
  <c r="F56" i="28"/>
  <c r="J56" i="28"/>
  <c r="N56" i="28"/>
  <c r="R56" i="28"/>
  <c r="V56" i="28"/>
  <c r="E56" i="28"/>
  <c r="M56" i="28"/>
  <c r="U56" i="28"/>
  <c r="G56" i="28"/>
  <c r="O56" i="28"/>
  <c r="W56" i="28"/>
  <c r="Q56" i="28"/>
  <c r="C56" i="28"/>
  <c r="S56" i="28"/>
  <c r="I56" i="28"/>
  <c r="Y56" i="28"/>
  <c r="K56" i="28"/>
  <c r="B126" i="28"/>
  <c r="F126" i="28"/>
  <c r="J126" i="28"/>
  <c r="N126" i="28"/>
  <c r="R126" i="28"/>
  <c r="V126" i="28"/>
  <c r="C126" i="28"/>
  <c r="G126" i="28"/>
  <c r="K126" i="28"/>
  <c r="O126" i="28"/>
  <c r="S126" i="28"/>
  <c r="W126" i="28"/>
  <c r="D126" i="28"/>
  <c r="L126" i="28"/>
  <c r="T126" i="28"/>
  <c r="E126" i="28"/>
  <c r="M126" i="28"/>
  <c r="U126" i="28"/>
  <c r="P126" i="28"/>
  <c r="Q126" i="28"/>
  <c r="X126" i="28"/>
  <c r="H126" i="28"/>
  <c r="Y126" i="28"/>
  <c r="I126" i="28"/>
  <c r="D91" i="28"/>
  <c r="H91" i="28"/>
  <c r="L91" i="28"/>
  <c r="P91" i="28"/>
  <c r="T91" i="28"/>
  <c r="X91" i="28"/>
  <c r="E91" i="28"/>
  <c r="I91" i="28"/>
  <c r="M91" i="28"/>
  <c r="Q91" i="28"/>
  <c r="U91" i="28"/>
  <c r="Y91" i="28"/>
  <c r="B91" i="28"/>
  <c r="J91" i="28"/>
  <c r="R91" i="28"/>
  <c r="F91" i="28"/>
  <c r="N91" i="28"/>
  <c r="V91" i="28"/>
  <c r="K91" i="28"/>
  <c r="C91" i="28"/>
  <c r="S91" i="28"/>
  <c r="O91" i="28"/>
  <c r="W91" i="28"/>
  <c r="G91" i="28"/>
  <c r="B126" i="19"/>
  <c r="F126" i="19"/>
  <c r="J126" i="19"/>
  <c r="N126" i="19"/>
  <c r="R126" i="19"/>
  <c r="V126" i="19"/>
  <c r="E126" i="19"/>
  <c r="K126" i="19"/>
  <c r="P126" i="19"/>
  <c r="U126" i="19"/>
  <c r="G126" i="19"/>
  <c r="M126" i="19"/>
  <c r="T126" i="19"/>
  <c r="H126" i="19"/>
  <c r="O126" i="19"/>
  <c r="W126" i="19"/>
  <c r="C126" i="19"/>
  <c r="I126" i="19"/>
  <c r="Q126" i="19"/>
  <c r="X126" i="19"/>
  <c r="S126" i="19"/>
  <c r="Y126" i="19"/>
  <c r="D126" i="19"/>
  <c r="L126" i="19"/>
  <c r="X195" i="28"/>
  <c r="T195" i="28"/>
  <c r="P195" i="28"/>
  <c r="L195" i="28"/>
  <c r="H195" i="28"/>
  <c r="D195" i="28"/>
  <c r="V195" i="28"/>
  <c r="Q195" i="28"/>
  <c r="K195" i="28"/>
  <c r="F195" i="28"/>
  <c r="Y195" i="28"/>
  <c r="R195" i="28"/>
  <c r="W195" i="28"/>
  <c r="O195" i="28"/>
  <c r="I195" i="28"/>
  <c r="B195" i="28"/>
  <c r="N195" i="28"/>
  <c r="E195" i="28"/>
  <c r="A196" i="28"/>
  <c r="M195" i="28"/>
  <c r="C195" i="28"/>
  <c r="J195" i="28"/>
  <c r="U195" i="28"/>
  <c r="S195" i="28"/>
  <c r="G195" i="28"/>
  <c r="A230" i="28"/>
  <c r="V229" i="28"/>
  <c r="R229" i="28"/>
  <c r="N229" i="28"/>
  <c r="J229" i="28"/>
  <c r="F229" i="28"/>
  <c r="B229" i="28"/>
  <c r="X229" i="28"/>
  <c r="S229" i="28"/>
  <c r="M229" i="28"/>
  <c r="H229" i="28"/>
  <c r="C229" i="28"/>
  <c r="U229" i="28"/>
  <c r="O229" i="28"/>
  <c r="G229" i="28"/>
  <c r="T229" i="28"/>
  <c r="L229" i="28"/>
  <c r="E229" i="28"/>
  <c r="Q229" i="28"/>
  <c r="D229" i="28"/>
  <c r="P229" i="28"/>
  <c r="Y229" i="28"/>
  <c r="K229" i="28"/>
  <c r="I229" i="28"/>
  <c r="W229" i="28"/>
  <c r="A57" i="28"/>
  <c r="A367" i="28"/>
  <c r="A333" i="28"/>
  <c r="V332" i="28"/>
  <c r="R332" i="28"/>
  <c r="N332" i="28"/>
  <c r="J332" i="28"/>
  <c r="F332" i="28"/>
  <c r="B332" i="28"/>
  <c r="X332" i="28"/>
  <c r="S332" i="28"/>
  <c r="M332" i="28"/>
  <c r="H332" i="28"/>
  <c r="C332" i="28"/>
  <c r="Y332" i="28"/>
  <c r="Q332" i="28"/>
  <c r="K332" i="28"/>
  <c r="D332" i="28"/>
  <c r="T332" i="28"/>
  <c r="I332" i="28"/>
  <c r="O332" i="28"/>
  <c r="U332" i="28"/>
  <c r="G332" i="28"/>
  <c r="P332" i="28"/>
  <c r="L332" i="28"/>
  <c r="W332" i="28"/>
  <c r="E332" i="28"/>
  <c r="X263" i="28"/>
  <c r="T263" i="28"/>
  <c r="P263" i="28"/>
  <c r="L263" i="28"/>
  <c r="H263" i="28"/>
  <c r="D263" i="28"/>
  <c r="A264" i="28"/>
  <c r="U263" i="28"/>
  <c r="O263" i="28"/>
  <c r="J263" i="28"/>
  <c r="E263" i="28"/>
  <c r="W263" i="28"/>
  <c r="Q263" i="28"/>
  <c r="I263" i="28"/>
  <c r="B263" i="28"/>
  <c r="Y263" i="28"/>
  <c r="N263" i="28"/>
  <c r="F263" i="28"/>
  <c r="V263" i="28"/>
  <c r="M263" i="28"/>
  <c r="C263" i="28"/>
  <c r="S263" i="28"/>
  <c r="R263" i="28"/>
  <c r="K263" i="28"/>
  <c r="G263" i="28"/>
  <c r="A92" i="28"/>
  <c r="A22" i="28"/>
  <c r="X298" i="28"/>
  <c r="T298" i="28"/>
  <c r="P298" i="28"/>
  <c r="L298" i="28"/>
  <c r="H298" i="28"/>
  <c r="D298" i="28"/>
  <c r="V298" i="28"/>
  <c r="Q298" i="28"/>
  <c r="K298" i="28"/>
  <c r="F298" i="28"/>
  <c r="U298" i="28"/>
  <c r="N298" i="28"/>
  <c r="G298" i="28"/>
  <c r="S298" i="28"/>
  <c r="J298" i="28"/>
  <c r="B298" i="28"/>
  <c r="Y298" i="28"/>
  <c r="O298" i="28"/>
  <c r="E298" i="28"/>
  <c r="W298" i="28"/>
  <c r="C298" i="28"/>
  <c r="R298" i="28"/>
  <c r="A299" i="28"/>
  <c r="M298" i="28"/>
  <c r="I298" i="28"/>
  <c r="A162" i="28"/>
  <c r="V161" i="28"/>
  <c r="R161" i="28"/>
  <c r="N161" i="28"/>
  <c r="J161" i="28"/>
  <c r="F161" i="28"/>
  <c r="B161" i="28"/>
  <c r="Y161" i="28"/>
  <c r="T161" i="28"/>
  <c r="O161" i="28"/>
  <c r="I161" i="28"/>
  <c r="D161" i="28"/>
  <c r="S161" i="28"/>
  <c r="L161" i="28"/>
  <c r="E161" i="28"/>
  <c r="X161" i="28"/>
  <c r="P161" i="28"/>
  <c r="G161" i="28"/>
  <c r="W161" i="28"/>
  <c r="M161" i="28"/>
  <c r="C161" i="28"/>
  <c r="U161" i="28"/>
  <c r="K161" i="28"/>
  <c r="H161" i="28"/>
  <c r="Q161" i="28"/>
  <c r="A127" i="28"/>
  <c r="E402" i="21"/>
  <c r="I402" i="21"/>
  <c r="M402" i="21"/>
  <c r="Q402" i="21"/>
  <c r="U402" i="21"/>
  <c r="Y402" i="21"/>
  <c r="A403" i="21"/>
  <c r="F402" i="21"/>
  <c r="J402" i="21"/>
  <c r="N402" i="21"/>
  <c r="R402" i="21"/>
  <c r="V402" i="21"/>
  <c r="B402" i="21"/>
  <c r="H402" i="21"/>
  <c r="P402" i="21"/>
  <c r="X402" i="21"/>
  <c r="D402" i="21"/>
  <c r="L402" i="21"/>
  <c r="T402" i="21"/>
  <c r="O402" i="21"/>
  <c r="C402" i="21"/>
  <c r="S402" i="21"/>
  <c r="G402" i="21"/>
  <c r="W402" i="21"/>
  <c r="K402" i="21"/>
  <c r="D367" i="21"/>
  <c r="H367" i="21"/>
  <c r="L367" i="21"/>
  <c r="P367" i="21"/>
  <c r="T367" i="21"/>
  <c r="X367" i="21"/>
  <c r="C367" i="21"/>
  <c r="I367" i="21"/>
  <c r="N367" i="21"/>
  <c r="S367" i="21"/>
  <c r="Y367" i="21"/>
  <c r="J367" i="21"/>
  <c r="Q367" i="21"/>
  <c r="W367" i="21"/>
  <c r="E367" i="21"/>
  <c r="K367" i="21"/>
  <c r="R367" i="21"/>
  <c r="B367" i="21"/>
  <c r="F367" i="21"/>
  <c r="M367" i="21"/>
  <c r="U367" i="21"/>
  <c r="G367" i="21"/>
  <c r="O367" i="21"/>
  <c r="V367" i="21"/>
  <c r="A368" i="21"/>
  <c r="E333" i="21"/>
  <c r="I333" i="21"/>
  <c r="M333" i="21"/>
  <c r="Q333" i="21"/>
  <c r="C333" i="21"/>
  <c r="H333" i="21"/>
  <c r="N333" i="21"/>
  <c r="S333" i="21"/>
  <c r="W333" i="21"/>
  <c r="D333" i="21"/>
  <c r="K333" i="21"/>
  <c r="R333" i="21"/>
  <c r="X333" i="21"/>
  <c r="F333" i="21"/>
  <c r="L333" i="21"/>
  <c r="T333" i="21"/>
  <c r="Y333" i="21"/>
  <c r="G333" i="21"/>
  <c r="O333" i="21"/>
  <c r="U333" i="21"/>
  <c r="B333" i="21"/>
  <c r="J333" i="21"/>
  <c r="P333" i="21"/>
  <c r="V333" i="21"/>
  <c r="A334" i="21"/>
  <c r="B299" i="21"/>
  <c r="F299" i="21"/>
  <c r="J299" i="21"/>
  <c r="N299" i="21"/>
  <c r="R299" i="21"/>
  <c r="V299" i="21"/>
  <c r="D299" i="21"/>
  <c r="H299" i="21"/>
  <c r="L299" i="21"/>
  <c r="P299" i="21"/>
  <c r="T299" i="21"/>
  <c r="X299" i="21"/>
  <c r="C299" i="21"/>
  <c r="K299" i="21"/>
  <c r="S299" i="21"/>
  <c r="G299" i="21"/>
  <c r="O299" i="21"/>
  <c r="W299" i="21"/>
  <c r="M299" i="21"/>
  <c r="Q299" i="21"/>
  <c r="U299" i="21"/>
  <c r="E299" i="21"/>
  <c r="I299" i="21"/>
  <c r="Y299" i="21"/>
  <c r="E262" i="21"/>
  <c r="I262" i="21"/>
  <c r="M262" i="21"/>
  <c r="Q262" i="21"/>
  <c r="U262" i="21"/>
  <c r="Y262" i="21"/>
  <c r="B262" i="21"/>
  <c r="G262" i="21"/>
  <c r="L262" i="21"/>
  <c r="R262" i="21"/>
  <c r="W262" i="21"/>
  <c r="A263" i="21"/>
  <c r="C262" i="21"/>
  <c r="J262" i="21"/>
  <c r="P262" i="21"/>
  <c r="X262" i="21"/>
  <c r="D262" i="21"/>
  <c r="K262" i="21"/>
  <c r="S262" i="21"/>
  <c r="F262" i="21"/>
  <c r="T262" i="21"/>
  <c r="H262" i="21"/>
  <c r="V262" i="21"/>
  <c r="N262" i="21"/>
  <c r="O262" i="21"/>
  <c r="E228" i="21"/>
  <c r="I228" i="21"/>
  <c r="M228" i="21"/>
  <c r="Q228" i="21"/>
  <c r="U228" i="21"/>
  <c r="Y228" i="21"/>
  <c r="B228" i="21"/>
  <c r="G228" i="21"/>
  <c r="L228" i="21"/>
  <c r="R228" i="21"/>
  <c r="W228" i="21"/>
  <c r="C228" i="21"/>
  <c r="H228" i="21"/>
  <c r="N228" i="21"/>
  <c r="S228" i="21"/>
  <c r="X228" i="21"/>
  <c r="K228" i="21"/>
  <c r="V228" i="21"/>
  <c r="P228" i="21"/>
  <c r="J228" i="21"/>
  <c r="D228" i="21"/>
  <c r="O228" i="21"/>
  <c r="F228" i="21"/>
  <c r="T228" i="21"/>
  <c r="A229" i="21"/>
  <c r="C89" i="21"/>
  <c r="G89" i="21"/>
  <c r="K89" i="21"/>
  <c r="O89" i="21"/>
  <c r="S89" i="21"/>
  <c r="W89" i="21"/>
  <c r="E89" i="21"/>
  <c r="J89" i="21"/>
  <c r="P89" i="21"/>
  <c r="U89" i="21"/>
  <c r="F89" i="21"/>
  <c r="L89" i="21"/>
  <c r="Q89" i="21"/>
  <c r="V89" i="21"/>
  <c r="I89" i="21"/>
  <c r="T89" i="21"/>
  <c r="H89" i="21"/>
  <c r="X89" i="21"/>
  <c r="M89" i="21"/>
  <c r="Y89" i="21"/>
  <c r="N89" i="21"/>
  <c r="D89" i="21"/>
  <c r="R89" i="21"/>
  <c r="B89" i="21"/>
  <c r="B159" i="21"/>
  <c r="F159" i="21"/>
  <c r="J159" i="21"/>
  <c r="N159" i="21"/>
  <c r="R159" i="21"/>
  <c r="V159" i="21"/>
  <c r="E159" i="21"/>
  <c r="K159" i="21"/>
  <c r="P159" i="21"/>
  <c r="U159" i="21"/>
  <c r="H159" i="21"/>
  <c r="O159" i="21"/>
  <c r="W159" i="21"/>
  <c r="C159" i="21"/>
  <c r="I159" i="21"/>
  <c r="Q159" i="21"/>
  <c r="X159" i="21"/>
  <c r="D159" i="21"/>
  <c r="L159" i="21"/>
  <c r="S159" i="21"/>
  <c r="Y159" i="21"/>
  <c r="G159" i="21"/>
  <c r="M159" i="21"/>
  <c r="T159" i="21"/>
  <c r="B124" i="21"/>
  <c r="F124" i="21"/>
  <c r="J124" i="21"/>
  <c r="N124" i="21"/>
  <c r="R124" i="21"/>
  <c r="V124" i="21"/>
  <c r="E124" i="21"/>
  <c r="K124" i="21"/>
  <c r="P124" i="21"/>
  <c r="U124" i="21"/>
  <c r="H124" i="21"/>
  <c r="O124" i="21"/>
  <c r="W124" i="21"/>
  <c r="C124" i="21"/>
  <c r="I124" i="21"/>
  <c r="Q124" i="21"/>
  <c r="X124" i="21"/>
  <c r="D124" i="21"/>
  <c r="S124" i="21"/>
  <c r="G124" i="21"/>
  <c r="T124" i="21"/>
  <c r="L124" i="21"/>
  <c r="M124" i="21"/>
  <c r="Y124" i="21"/>
  <c r="C54" i="21"/>
  <c r="G54" i="21"/>
  <c r="K54" i="21"/>
  <c r="O54" i="21"/>
  <c r="S54" i="21"/>
  <c r="W54" i="21"/>
  <c r="E54" i="21"/>
  <c r="J54" i="21"/>
  <c r="P54" i="21"/>
  <c r="U54" i="21"/>
  <c r="F54" i="21"/>
  <c r="L54" i="21"/>
  <c r="Q54" i="21"/>
  <c r="V54" i="21"/>
  <c r="H54" i="21"/>
  <c r="R54" i="21"/>
  <c r="I54" i="21"/>
  <c r="T54" i="21"/>
  <c r="B54" i="21"/>
  <c r="X54" i="21"/>
  <c r="M54" i="21"/>
  <c r="D54" i="21"/>
  <c r="Y54" i="21"/>
  <c r="N54" i="21"/>
  <c r="B193" i="21"/>
  <c r="F193" i="21"/>
  <c r="J193" i="21"/>
  <c r="N193" i="21"/>
  <c r="R193" i="21"/>
  <c r="V193" i="21"/>
  <c r="E193" i="21"/>
  <c r="K193" i="21"/>
  <c r="P193" i="21"/>
  <c r="U193" i="21"/>
  <c r="H193" i="21"/>
  <c r="O193" i="21"/>
  <c r="W193" i="21"/>
  <c r="I193" i="21"/>
  <c r="S193" i="21"/>
  <c r="G193" i="21"/>
  <c r="T193" i="21"/>
  <c r="L193" i="21"/>
  <c r="X193" i="21"/>
  <c r="C193" i="21"/>
  <c r="M193" i="21"/>
  <c r="Y193" i="21"/>
  <c r="D193" i="21"/>
  <c r="Q193" i="21"/>
  <c r="A194" i="21"/>
  <c r="E21" i="21"/>
  <c r="I21" i="21"/>
  <c r="M21" i="21"/>
  <c r="Q21" i="21"/>
  <c r="U21" i="21"/>
  <c r="Y21" i="21"/>
  <c r="B21" i="21"/>
  <c r="G21" i="21"/>
  <c r="L21" i="21"/>
  <c r="R21" i="21"/>
  <c r="W21" i="21"/>
  <c r="D21" i="21"/>
  <c r="K21" i="21"/>
  <c r="S21" i="21"/>
  <c r="F21" i="21"/>
  <c r="N21" i="21"/>
  <c r="T21" i="21"/>
  <c r="H21" i="21"/>
  <c r="O21" i="21"/>
  <c r="V21" i="21"/>
  <c r="X21" i="21"/>
  <c r="C21" i="21"/>
  <c r="J21" i="21"/>
  <c r="P21" i="21"/>
  <c r="B91" i="25"/>
  <c r="F91" i="25"/>
  <c r="J91" i="25"/>
  <c r="N91" i="25"/>
  <c r="R91" i="25"/>
  <c r="V91" i="25"/>
  <c r="D91" i="25"/>
  <c r="H91" i="25"/>
  <c r="L91" i="25"/>
  <c r="P91" i="25"/>
  <c r="T91" i="25"/>
  <c r="X91" i="25"/>
  <c r="C91" i="25"/>
  <c r="K91" i="25"/>
  <c r="S91" i="25"/>
  <c r="G91" i="25"/>
  <c r="O91" i="25"/>
  <c r="W91" i="25"/>
  <c r="E91" i="25"/>
  <c r="U91" i="25"/>
  <c r="M91" i="25"/>
  <c r="Q91" i="25"/>
  <c r="I91" i="25"/>
  <c r="Y91" i="25"/>
  <c r="B55" i="25"/>
  <c r="F55" i="25"/>
  <c r="J55" i="25"/>
  <c r="N55" i="25"/>
  <c r="R55" i="25"/>
  <c r="V55" i="25"/>
  <c r="C55" i="25"/>
  <c r="G55" i="25"/>
  <c r="K55" i="25"/>
  <c r="O55" i="25"/>
  <c r="S55" i="25"/>
  <c r="W55" i="25"/>
  <c r="D55" i="25"/>
  <c r="L55" i="25"/>
  <c r="T55" i="25"/>
  <c r="E55" i="25"/>
  <c r="M55" i="25"/>
  <c r="U55" i="25"/>
  <c r="H55" i="25"/>
  <c r="X55" i="25"/>
  <c r="I55" i="25"/>
  <c r="Y55" i="25"/>
  <c r="P55" i="25"/>
  <c r="Q55" i="25"/>
  <c r="E19" i="25"/>
  <c r="I19" i="25"/>
  <c r="M19" i="25"/>
  <c r="Q19" i="25"/>
  <c r="U19" i="25"/>
  <c r="Y19" i="25"/>
  <c r="C19" i="25"/>
  <c r="G19" i="25"/>
  <c r="K19" i="25"/>
  <c r="O19" i="25"/>
  <c r="S19" i="25"/>
  <c r="W19" i="25"/>
  <c r="B19" i="25"/>
  <c r="J19" i="25"/>
  <c r="R19" i="25"/>
  <c r="F19" i="25"/>
  <c r="N19" i="25"/>
  <c r="V19" i="25"/>
  <c r="D19" i="25"/>
  <c r="T19" i="25"/>
  <c r="L19" i="25"/>
  <c r="P19" i="25"/>
  <c r="H19" i="25"/>
  <c r="X19" i="25"/>
  <c r="C91" i="19"/>
  <c r="G91" i="19"/>
  <c r="K91" i="19"/>
  <c r="O91" i="19"/>
  <c r="S91" i="19"/>
  <c r="W91" i="19"/>
  <c r="E91" i="19"/>
  <c r="I91" i="19"/>
  <c r="M91" i="19"/>
  <c r="Q91" i="19"/>
  <c r="U91" i="19"/>
  <c r="Y91" i="19"/>
  <c r="H91" i="19"/>
  <c r="P91" i="19"/>
  <c r="X91" i="19"/>
  <c r="D91" i="19"/>
  <c r="L91" i="19"/>
  <c r="T91" i="19"/>
  <c r="B91" i="19"/>
  <c r="R91" i="19"/>
  <c r="J91" i="19"/>
  <c r="N91" i="19"/>
  <c r="F91" i="19"/>
  <c r="V91" i="19"/>
  <c r="A92" i="19"/>
  <c r="E56" i="19"/>
  <c r="I56" i="19"/>
  <c r="M56" i="19"/>
  <c r="Q56" i="19"/>
  <c r="U56" i="19"/>
  <c r="Y56" i="19"/>
  <c r="B56" i="19"/>
  <c r="F56" i="19"/>
  <c r="J56" i="19"/>
  <c r="N56" i="19"/>
  <c r="R56" i="19"/>
  <c r="V56" i="19"/>
  <c r="C56" i="19"/>
  <c r="K56" i="19"/>
  <c r="S56" i="19"/>
  <c r="G56" i="19"/>
  <c r="O56" i="19"/>
  <c r="W56" i="19"/>
  <c r="L56" i="19"/>
  <c r="P56" i="19"/>
  <c r="D56" i="19"/>
  <c r="T56" i="19"/>
  <c r="H56" i="19"/>
  <c r="X56" i="19"/>
  <c r="A57" i="19"/>
  <c r="D20" i="19"/>
  <c r="H20" i="19"/>
  <c r="L20" i="19"/>
  <c r="P20" i="19"/>
  <c r="T20" i="19"/>
  <c r="X20" i="19"/>
  <c r="C20" i="19"/>
  <c r="I20" i="19"/>
  <c r="N20" i="19"/>
  <c r="S20" i="19"/>
  <c r="Y20" i="19"/>
  <c r="F20" i="19"/>
  <c r="M20" i="19"/>
  <c r="U20" i="19"/>
  <c r="G20" i="19"/>
  <c r="O20" i="19"/>
  <c r="V20" i="19"/>
  <c r="B20" i="19"/>
  <c r="J20" i="19"/>
  <c r="Q20" i="19"/>
  <c r="W20" i="19"/>
  <c r="R20" i="19"/>
  <c r="E20" i="19"/>
  <c r="K20" i="19"/>
  <c r="A129" i="25"/>
  <c r="A55" i="21"/>
  <c r="A92" i="25"/>
  <c r="A56" i="25"/>
  <c r="A21" i="19"/>
  <c r="A300" i="21"/>
  <c r="A22" i="21"/>
  <c r="A125" i="21"/>
  <c r="A90" i="21"/>
  <c r="A20" i="25"/>
  <c r="A127" i="19"/>
  <c r="A160" i="21"/>
  <c r="B129" i="25" l="1"/>
  <c r="F129" i="25"/>
  <c r="J129" i="25"/>
  <c r="N129" i="25"/>
  <c r="R129" i="25"/>
  <c r="V129" i="25"/>
  <c r="C129" i="25"/>
  <c r="G129" i="25"/>
  <c r="K129" i="25"/>
  <c r="O129" i="25"/>
  <c r="S129" i="25"/>
  <c r="W129" i="25"/>
  <c r="I129" i="25"/>
  <c r="Q129" i="25"/>
  <c r="Y129" i="25"/>
  <c r="D129" i="25"/>
  <c r="L129" i="25"/>
  <c r="T129" i="25"/>
  <c r="E129" i="25"/>
  <c r="M129" i="25"/>
  <c r="U129" i="25"/>
  <c r="H129" i="25"/>
  <c r="P129" i="25"/>
  <c r="X129" i="25"/>
  <c r="B127" i="28"/>
  <c r="F127" i="28"/>
  <c r="J127" i="28"/>
  <c r="N127" i="28"/>
  <c r="R127" i="28"/>
  <c r="V127" i="28"/>
  <c r="C127" i="28"/>
  <c r="G127" i="28"/>
  <c r="K127" i="28"/>
  <c r="O127" i="28"/>
  <c r="S127" i="28"/>
  <c r="W127" i="28"/>
  <c r="D127" i="28"/>
  <c r="L127" i="28"/>
  <c r="T127" i="28"/>
  <c r="E127" i="28"/>
  <c r="M127" i="28"/>
  <c r="U127" i="28"/>
  <c r="H127" i="28"/>
  <c r="X127" i="28"/>
  <c r="I127" i="28"/>
  <c r="Y127" i="28"/>
  <c r="P127" i="28"/>
  <c r="Q127" i="28"/>
  <c r="E22" i="28"/>
  <c r="I22" i="28"/>
  <c r="M22" i="28"/>
  <c r="Q22" i="28"/>
  <c r="U22" i="28"/>
  <c r="Y22" i="28"/>
  <c r="B22" i="28"/>
  <c r="F22" i="28"/>
  <c r="J22" i="28"/>
  <c r="N22" i="28"/>
  <c r="R22" i="28"/>
  <c r="V22" i="28"/>
  <c r="C22" i="28"/>
  <c r="K22" i="28"/>
  <c r="S22" i="28"/>
  <c r="D22" i="28"/>
  <c r="L22" i="28"/>
  <c r="T22" i="28"/>
  <c r="G22" i="28"/>
  <c r="O22" i="28"/>
  <c r="W22" i="28"/>
  <c r="X22" i="28"/>
  <c r="P22" i="28"/>
  <c r="H22" i="28"/>
  <c r="D92" i="28"/>
  <c r="H92" i="28"/>
  <c r="L92" i="28"/>
  <c r="P92" i="28"/>
  <c r="T92" i="28"/>
  <c r="X92" i="28"/>
  <c r="E92" i="28"/>
  <c r="I92" i="28"/>
  <c r="M92" i="28"/>
  <c r="Q92" i="28"/>
  <c r="U92" i="28"/>
  <c r="Y92" i="28"/>
  <c r="B92" i="28"/>
  <c r="J92" i="28"/>
  <c r="R92" i="28"/>
  <c r="F92" i="28"/>
  <c r="N92" i="28"/>
  <c r="V92" i="28"/>
  <c r="C92" i="28"/>
  <c r="S92" i="28"/>
  <c r="K92" i="28"/>
  <c r="W92" i="28"/>
  <c r="G92" i="28"/>
  <c r="O92" i="28"/>
  <c r="D57" i="28"/>
  <c r="H57" i="28"/>
  <c r="L57" i="28"/>
  <c r="P57" i="28"/>
  <c r="T57" i="28"/>
  <c r="X57" i="28"/>
  <c r="B57" i="28"/>
  <c r="F57" i="28"/>
  <c r="J57" i="28"/>
  <c r="N57" i="28"/>
  <c r="R57" i="28"/>
  <c r="V57" i="28"/>
  <c r="E57" i="28"/>
  <c r="M57" i="28"/>
  <c r="U57" i="28"/>
  <c r="G57" i="28"/>
  <c r="O57" i="28"/>
  <c r="W57" i="28"/>
  <c r="I57" i="28"/>
  <c r="Y57" i="28"/>
  <c r="K57" i="28"/>
  <c r="Q57" i="28"/>
  <c r="C57" i="28"/>
  <c r="S57" i="28"/>
  <c r="B127" i="19"/>
  <c r="F127" i="19"/>
  <c r="J127" i="19"/>
  <c r="N127" i="19"/>
  <c r="R127" i="19"/>
  <c r="V127" i="19"/>
  <c r="C127" i="19"/>
  <c r="H127" i="19"/>
  <c r="M127" i="19"/>
  <c r="S127" i="19"/>
  <c r="X127" i="19"/>
  <c r="D127" i="19"/>
  <c r="K127" i="19"/>
  <c r="Q127" i="19"/>
  <c r="Y127" i="19"/>
  <c r="E127" i="19"/>
  <c r="L127" i="19"/>
  <c r="T127" i="19"/>
  <c r="G127" i="19"/>
  <c r="O127" i="19"/>
  <c r="U127" i="19"/>
  <c r="W127" i="19"/>
  <c r="I127" i="19"/>
  <c r="P127" i="19"/>
  <c r="A23" i="28"/>
  <c r="W264" i="28"/>
  <c r="S264" i="28"/>
  <c r="O264" i="28"/>
  <c r="K264" i="28"/>
  <c r="G264" i="28"/>
  <c r="C264" i="28"/>
  <c r="V264" i="28"/>
  <c r="Q264" i="28"/>
  <c r="L264" i="28"/>
  <c r="F264" i="28"/>
  <c r="A265" i="28"/>
  <c r="T264" i="28"/>
  <c r="M264" i="28"/>
  <c r="E264" i="28"/>
  <c r="R264" i="28"/>
  <c r="I264" i="28"/>
  <c r="Y264" i="28"/>
  <c r="P264" i="28"/>
  <c r="H264" i="28"/>
  <c r="N264" i="28"/>
  <c r="J264" i="28"/>
  <c r="X264" i="28"/>
  <c r="D264" i="28"/>
  <c r="U264" i="28"/>
  <c r="B264" i="28"/>
  <c r="A402" i="28"/>
  <c r="X367" i="28"/>
  <c r="T367" i="28"/>
  <c r="P367" i="28"/>
  <c r="L367" i="28"/>
  <c r="H367" i="28"/>
  <c r="D367" i="28"/>
  <c r="V367" i="28"/>
  <c r="Q367" i="28"/>
  <c r="K367" i="28"/>
  <c r="F367" i="28"/>
  <c r="Y367" i="28"/>
  <c r="R367" i="28"/>
  <c r="J367" i="28"/>
  <c r="C367" i="28"/>
  <c r="S367" i="28"/>
  <c r="I367" i="28"/>
  <c r="A368" i="28"/>
  <c r="N367" i="28"/>
  <c r="B367" i="28"/>
  <c r="M367" i="28"/>
  <c r="U367" i="28"/>
  <c r="E367" i="28"/>
  <c r="O367" i="28"/>
  <c r="W367" i="28"/>
  <c r="G367" i="28"/>
  <c r="A128" i="28"/>
  <c r="W299" i="28"/>
  <c r="S299" i="28"/>
  <c r="O299" i="28"/>
  <c r="K299" i="28"/>
  <c r="G299" i="28"/>
  <c r="C299" i="28"/>
  <c r="X299" i="28"/>
  <c r="R299" i="28"/>
  <c r="M299" i="28"/>
  <c r="H299" i="28"/>
  <c r="B299" i="28"/>
  <c r="Y299" i="28"/>
  <c r="Q299" i="28"/>
  <c r="J299" i="28"/>
  <c r="D299" i="28"/>
  <c r="V299" i="28"/>
  <c r="N299" i="28"/>
  <c r="E299" i="28"/>
  <c r="T299" i="28"/>
  <c r="I299" i="28"/>
  <c r="P299" i="28"/>
  <c r="L299" i="28"/>
  <c r="F299" i="28"/>
  <c r="A300" i="28"/>
  <c r="U299" i="28"/>
  <c r="W196" i="28"/>
  <c r="S196" i="28"/>
  <c r="O196" i="28"/>
  <c r="K196" i="28"/>
  <c r="G196" i="28"/>
  <c r="C196" i="28"/>
  <c r="X196" i="28"/>
  <c r="R196" i="28"/>
  <c r="M196" i="28"/>
  <c r="H196" i="28"/>
  <c r="B196" i="28"/>
  <c r="U196" i="28"/>
  <c r="N196" i="28"/>
  <c r="F196" i="28"/>
  <c r="A197" i="28"/>
  <c r="T196" i="28"/>
  <c r="L196" i="28"/>
  <c r="E196" i="28"/>
  <c r="Q196" i="28"/>
  <c r="D196" i="28"/>
  <c r="P196" i="28"/>
  <c r="J196" i="28"/>
  <c r="Y196" i="28"/>
  <c r="V196" i="28"/>
  <c r="I196" i="28"/>
  <c r="Y162" i="28"/>
  <c r="U162" i="28"/>
  <c r="Q162" i="28"/>
  <c r="M162" i="28"/>
  <c r="I162" i="28"/>
  <c r="E162" i="28"/>
  <c r="V162" i="28"/>
  <c r="P162" i="28"/>
  <c r="K162" i="28"/>
  <c r="F162" i="28"/>
  <c r="W162" i="28"/>
  <c r="O162" i="28"/>
  <c r="H162" i="28"/>
  <c r="B162" i="28"/>
  <c r="S162" i="28"/>
  <c r="J162" i="28"/>
  <c r="A163" i="28"/>
  <c r="R162" i="28"/>
  <c r="G162" i="28"/>
  <c r="N162" i="28"/>
  <c r="X162" i="28"/>
  <c r="D162" i="28"/>
  <c r="T162" i="28"/>
  <c r="L162" i="28"/>
  <c r="C162" i="28"/>
  <c r="A93" i="28"/>
  <c r="Y230" i="28"/>
  <c r="U230" i="28"/>
  <c r="Q230" i="28"/>
  <c r="M230" i="28"/>
  <c r="I230" i="28"/>
  <c r="E230" i="28"/>
  <c r="A231" i="28"/>
  <c r="T230" i="28"/>
  <c r="O230" i="28"/>
  <c r="J230" i="28"/>
  <c r="D230" i="28"/>
  <c r="X230" i="28"/>
  <c r="R230" i="28"/>
  <c r="K230" i="28"/>
  <c r="C230" i="28"/>
  <c r="W230" i="28"/>
  <c r="P230" i="28"/>
  <c r="H230" i="28"/>
  <c r="B230" i="28"/>
  <c r="V230" i="28"/>
  <c r="G230" i="28"/>
  <c r="S230" i="28"/>
  <c r="F230" i="28"/>
  <c r="N230" i="28"/>
  <c r="L230" i="28"/>
  <c r="Y333" i="28"/>
  <c r="U333" i="28"/>
  <c r="Q333" i="28"/>
  <c r="M333" i="28"/>
  <c r="I333" i="28"/>
  <c r="E333" i="28"/>
  <c r="A334" i="28"/>
  <c r="T333" i="28"/>
  <c r="O333" i="28"/>
  <c r="J333" i="28"/>
  <c r="D333" i="28"/>
  <c r="V333" i="28"/>
  <c r="N333" i="28"/>
  <c r="G333" i="28"/>
  <c r="W333" i="28"/>
  <c r="L333" i="28"/>
  <c r="C333" i="28"/>
  <c r="P333" i="28"/>
  <c r="B333" i="28"/>
  <c r="S333" i="28"/>
  <c r="H333" i="28"/>
  <c r="R333" i="28"/>
  <c r="K333" i="28"/>
  <c r="F333" i="28"/>
  <c r="X333" i="28"/>
  <c r="A58" i="28"/>
  <c r="B403" i="21"/>
  <c r="F403" i="21"/>
  <c r="J403" i="21"/>
  <c r="N403" i="21"/>
  <c r="R403" i="21"/>
  <c r="V403" i="21"/>
  <c r="D403" i="21"/>
  <c r="I403" i="21"/>
  <c r="O403" i="21"/>
  <c r="T403" i="21"/>
  <c r="Y403" i="21"/>
  <c r="C403" i="21"/>
  <c r="K403" i="21"/>
  <c r="Q403" i="21"/>
  <c r="X403" i="21"/>
  <c r="G403" i="21"/>
  <c r="M403" i="21"/>
  <c r="U403" i="21"/>
  <c r="E403" i="21"/>
  <c r="L403" i="21"/>
  <c r="S403" i="21"/>
  <c r="H403" i="21"/>
  <c r="P403" i="21"/>
  <c r="W403" i="21"/>
  <c r="A404" i="21"/>
  <c r="C334" i="21"/>
  <c r="G334" i="21"/>
  <c r="K334" i="21"/>
  <c r="O334" i="21"/>
  <c r="S334" i="21"/>
  <c r="W334" i="21"/>
  <c r="E334" i="21"/>
  <c r="J334" i="21"/>
  <c r="P334" i="21"/>
  <c r="U334" i="21"/>
  <c r="F334" i="21"/>
  <c r="L334" i="21"/>
  <c r="Q334" i="21"/>
  <c r="V334" i="21"/>
  <c r="B334" i="21"/>
  <c r="H334" i="21"/>
  <c r="M334" i="21"/>
  <c r="R334" i="21"/>
  <c r="X334" i="21"/>
  <c r="I334" i="21"/>
  <c r="N334" i="21"/>
  <c r="T334" i="21"/>
  <c r="D334" i="21"/>
  <c r="Y334" i="21"/>
  <c r="A335" i="21"/>
  <c r="B368" i="21"/>
  <c r="F368" i="21"/>
  <c r="J368" i="21"/>
  <c r="N368" i="21"/>
  <c r="R368" i="21"/>
  <c r="V368" i="21"/>
  <c r="C368" i="21"/>
  <c r="H368" i="21"/>
  <c r="M368" i="21"/>
  <c r="S368" i="21"/>
  <c r="X368" i="21"/>
  <c r="D368" i="21"/>
  <c r="K368" i="21"/>
  <c r="Q368" i="21"/>
  <c r="Y368" i="21"/>
  <c r="E368" i="21"/>
  <c r="L368" i="21"/>
  <c r="T368" i="21"/>
  <c r="G368" i="21"/>
  <c r="U368" i="21"/>
  <c r="I368" i="21"/>
  <c r="W368" i="21"/>
  <c r="O368" i="21"/>
  <c r="P368" i="21"/>
  <c r="A369" i="21"/>
  <c r="B300" i="21"/>
  <c r="F300" i="21"/>
  <c r="J300" i="21"/>
  <c r="N300" i="21"/>
  <c r="R300" i="21"/>
  <c r="V300" i="21"/>
  <c r="D300" i="21"/>
  <c r="H300" i="21"/>
  <c r="L300" i="21"/>
  <c r="P300" i="21"/>
  <c r="T300" i="21"/>
  <c r="X300" i="21"/>
  <c r="C300" i="21"/>
  <c r="K300" i="21"/>
  <c r="S300" i="21"/>
  <c r="G300" i="21"/>
  <c r="O300" i="21"/>
  <c r="W300" i="21"/>
  <c r="E300" i="21"/>
  <c r="U300" i="21"/>
  <c r="I300" i="21"/>
  <c r="Y300" i="21"/>
  <c r="M300" i="21"/>
  <c r="Q300" i="21"/>
  <c r="E263" i="21"/>
  <c r="I263" i="21"/>
  <c r="M263" i="21"/>
  <c r="Q263" i="21"/>
  <c r="U263" i="21"/>
  <c r="Y263" i="21"/>
  <c r="D263" i="21"/>
  <c r="J263" i="21"/>
  <c r="O263" i="21"/>
  <c r="T263" i="21"/>
  <c r="G263" i="21"/>
  <c r="N263" i="21"/>
  <c r="V263" i="21"/>
  <c r="B263" i="21"/>
  <c r="H263" i="21"/>
  <c r="P263" i="21"/>
  <c r="W263" i="21"/>
  <c r="K263" i="21"/>
  <c r="X263" i="21"/>
  <c r="L263" i="21"/>
  <c r="C263" i="21"/>
  <c r="R263" i="21"/>
  <c r="F263" i="21"/>
  <c r="S263" i="21"/>
  <c r="A264" i="21"/>
  <c r="E229" i="21"/>
  <c r="I229" i="21"/>
  <c r="M229" i="21"/>
  <c r="Q229" i="21"/>
  <c r="U229" i="21"/>
  <c r="Y229" i="21"/>
  <c r="D229" i="21"/>
  <c r="J229" i="21"/>
  <c r="O229" i="21"/>
  <c r="T229" i="21"/>
  <c r="F229" i="21"/>
  <c r="K229" i="21"/>
  <c r="P229" i="21"/>
  <c r="V229" i="21"/>
  <c r="H229" i="21"/>
  <c r="S229" i="21"/>
  <c r="N229" i="21"/>
  <c r="G229" i="21"/>
  <c r="B229" i="21"/>
  <c r="L229" i="21"/>
  <c r="W229" i="21"/>
  <c r="C229" i="21"/>
  <c r="X229" i="21"/>
  <c r="R229" i="21"/>
  <c r="A230" i="21"/>
  <c r="C55" i="21"/>
  <c r="G55" i="21"/>
  <c r="K55" i="21"/>
  <c r="O55" i="21"/>
  <c r="S55" i="21"/>
  <c r="W55" i="21"/>
  <c r="B55" i="21"/>
  <c r="H55" i="21"/>
  <c r="M55" i="21"/>
  <c r="R55" i="21"/>
  <c r="X55" i="21"/>
  <c r="D55" i="21"/>
  <c r="I55" i="21"/>
  <c r="N55" i="21"/>
  <c r="T55" i="21"/>
  <c r="Y55" i="21"/>
  <c r="E55" i="21"/>
  <c r="P55" i="21"/>
  <c r="F55" i="21"/>
  <c r="Q55" i="21"/>
  <c r="U55" i="21"/>
  <c r="L55" i="21"/>
  <c r="V55" i="21"/>
  <c r="J55" i="21"/>
  <c r="B160" i="21"/>
  <c r="F160" i="21"/>
  <c r="J160" i="21"/>
  <c r="N160" i="21"/>
  <c r="R160" i="21"/>
  <c r="V160" i="21"/>
  <c r="C160" i="21"/>
  <c r="H160" i="21"/>
  <c r="M160" i="21"/>
  <c r="S160" i="21"/>
  <c r="X160" i="21"/>
  <c r="E160" i="21"/>
  <c r="L160" i="21"/>
  <c r="T160" i="21"/>
  <c r="G160" i="21"/>
  <c r="O160" i="21"/>
  <c r="U160" i="21"/>
  <c r="I160" i="21"/>
  <c r="P160" i="21"/>
  <c r="W160" i="21"/>
  <c r="K160" i="21"/>
  <c r="Q160" i="21"/>
  <c r="Y160" i="21"/>
  <c r="D160" i="21"/>
  <c r="B125" i="21"/>
  <c r="F125" i="21"/>
  <c r="J125" i="21"/>
  <c r="N125" i="21"/>
  <c r="R125" i="21"/>
  <c r="V125" i="21"/>
  <c r="C125" i="21"/>
  <c r="H125" i="21"/>
  <c r="M125" i="21"/>
  <c r="S125" i="21"/>
  <c r="X125" i="21"/>
  <c r="E125" i="21"/>
  <c r="L125" i="21"/>
  <c r="T125" i="21"/>
  <c r="G125" i="21"/>
  <c r="O125" i="21"/>
  <c r="U125" i="21"/>
  <c r="I125" i="21"/>
  <c r="W125" i="21"/>
  <c r="K125" i="21"/>
  <c r="Y125" i="21"/>
  <c r="P125" i="21"/>
  <c r="Q125" i="21"/>
  <c r="D125" i="21"/>
  <c r="C90" i="21"/>
  <c r="G90" i="21"/>
  <c r="K90" i="21"/>
  <c r="O90" i="21"/>
  <c r="S90" i="21"/>
  <c r="W90" i="21"/>
  <c r="B90" i="21"/>
  <c r="H90" i="21"/>
  <c r="M90" i="21"/>
  <c r="R90" i="21"/>
  <c r="X90" i="21"/>
  <c r="D90" i="21"/>
  <c r="I90" i="21"/>
  <c r="N90" i="21"/>
  <c r="T90" i="21"/>
  <c r="Y90" i="21"/>
  <c r="F90" i="21"/>
  <c r="Q90" i="21"/>
  <c r="L90" i="21"/>
  <c r="P90" i="21"/>
  <c r="U90" i="21"/>
  <c r="V90" i="21"/>
  <c r="E90" i="21"/>
  <c r="J90" i="21"/>
  <c r="B194" i="21"/>
  <c r="F194" i="21"/>
  <c r="J194" i="21"/>
  <c r="N194" i="21"/>
  <c r="R194" i="21"/>
  <c r="V194" i="21"/>
  <c r="C194" i="21"/>
  <c r="H194" i="21"/>
  <c r="M194" i="21"/>
  <c r="S194" i="21"/>
  <c r="X194" i="21"/>
  <c r="E194" i="21"/>
  <c r="L194" i="21"/>
  <c r="T194" i="21"/>
  <c r="D194" i="21"/>
  <c r="O194" i="21"/>
  <c r="W194" i="21"/>
  <c r="I194" i="21"/>
  <c r="U194" i="21"/>
  <c r="K194" i="21"/>
  <c r="Y194" i="21"/>
  <c r="P194" i="21"/>
  <c r="G194" i="21"/>
  <c r="Q194" i="21"/>
  <c r="A195" i="21"/>
  <c r="E22" i="21"/>
  <c r="I22" i="21"/>
  <c r="M22" i="21"/>
  <c r="Q22" i="21"/>
  <c r="U22" i="21"/>
  <c r="Y22" i="21"/>
  <c r="D22" i="21"/>
  <c r="J22" i="21"/>
  <c r="O22" i="21"/>
  <c r="T22" i="21"/>
  <c r="B22" i="21"/>
  <c r="H22" i="21"/>
  <c r="P22" i="21"/>
  <c r="W22" i="21"/>
  <c r="C22" i="21"/>
  <c r="K22" i="21"/>
  <c r="R22" i="21"/>
  <c r="X22" i="21"/>
  <c r="F22" i="21"/>
  <c r="L22" i="21"/>
  <c r="S22" i="21"/>
  <c r="G22" i="21"/>
  <c r="N22" i="21"/>
  <c r="V22" i="21"/>
  <c r="B92" i="25"/>
  <c r="F92" i="25"/>
  <c r="J92" i="25"/>
  <c r="N92" i="25"/>
  <c r="R92" i="25"/>
  <c r="V92" i="25"/>
  <c r="D92" i="25"/>
  <c r="H92" i="25"/>
  <c r="L92" i="25"/>
  <c r="P92" i="25"/>
  <c r="T92" i="25"/>
  <c r="X92" i="25"/>
  <c r="C92" i="25"/>
  <c r="K92" i="25"/>
  <c r="S92" i="25"/>
  <c r="G92" i="25"/>
  <c r="O92" i="25"/>
  <c r="W92" i="25"/>
  <c r="M92" i="25"/>
  <c r="E92" i="25"/>
  <c r="U92" i="25"/>
  <c r="I92" i="25"/>
  <c r="Y92" i="25"/>
  <c r="Q92" i="25"/>
  <c r="B56" i="25"/>
  <c r="F56" i="25"/>
  <c r="J56" i="25"/>
  <c r="N56" i="25"/>
  <c r="R56" i="25"/>
  <c r="V56" i="25"/>
  <c r="C56" i="25"/>
  <c r="G56" i="25"/>
  <c r="K56" i="25"/>
  <c r="O56" i="25"/>
  <c r="S56" i="25"/>
  <c r="W56" i="25"/>
  <c r="D56" i="25"/>
  <c r="L56" i="25"/>
  <c r="T56" i="25"/>
  <c r="E56" i="25"/>
  <c r="M56" i="25"/>
  <c r="U56" i="25"/>
  <c r="P56" i="25"/>
  <c r="Q56" i="25"/>
  <c r="H56" i="25"/>
  <c r="X56" i="25"/>
  <c r="Y56" i="25"/>
  <c r="I56" i="25"/>
  <c r="E20" i="25"/>
  <c r="I20" i="25"/>
  <c r="M20" i="25"/>
  <c r="Q20" i="25"/>
  <c r="U20" i="25"/>
  <c r="Y20" i="25"/>
  <c r="C20" i="25"/>
  <c r="G20" i="25"/>
  <c r="K20" i="25"/>
  <c r="O20" i="25"/>
  <c r="S20" i="25"/>
  <c r="W20" i="25"/>
  <c r="B20" i="25"/>
  <c r="J20" i="25"/>
  <c r="R20" i="25"/>
  <c r="F20" i="25"/>
  <c r="N20" i="25"/>
  <c r="V20" i="25"/>
  <c r="L20" i="25"/>
  <c r="D20" i="25"/>
  <c r="T20" i="25"/>
  <c r="H20" i="25"/>
  <c r="X20" i="25"/>
  <c r="P20" i="25"/>
  <c r="C92" i="19"/>
  <c r="G92" i="19"/>
  <c r="K92" i="19"/>
  <c r="O92" i="19"/>
  <c r="S92" i="19"/>
  <c r="W92" i="19"/>
  <c r="E92" i="19"/>
  <c r="I92" i="19"/>
  <c r="M92" i="19"/>
  <c r="Q92" i="19"/>
  <c r="U92" i="19"/>
  <c r="Y92" i="19"/>
  <c r="H92" i="19"/>
  <c r="P92" i="19"/>
  <c r="X92" i="19"/>
  <c r="D92" i="19"/>
  <c r="L92" i="19"/>
  <c r="T92" i="19"/>
  <c r="J92" i="19"/>
  <c r="B92" i="19"/>
  <c r="R92" i="19"/>
  <c r="F92" i="19"/>
  <c r="V92" i="19"/>
  <c r="N92" i="19"/>
  <c r="A93" i="19"/>
  <c r="E57" i="19"/>
  <c r="I57" i="19"/>
  <c r="M57" i="19"/>
  <c r="Q57" i="19"/>
  <c r="U57" i="19"/>
  <c r="Y57" i="19"/>
  <c r="B57" i="19"/>
  <c r="F57" i="19"/>
  <c r="J57" i="19"/>
  <c r="N57" i="19"/>
  <c r="R57" i="19"/>
  <c r="V57" i="19"/>
  <c r="C57" i="19"/>
  <c r="K57" i="19"/>
  <c r="S57" i="19"/>
  <c r="G57" i="19"/>
  <c r="O57" i="19"/>
  <c r="W57" i="19"/>
  <c r="D57" i="19"/>
  <c r="T57" i="19"/>
  <c r="H57" i="19"/>
  <c r="X57" i="19"/>
  <c r="L57" i="19"/>
  <c r="P57" i="19"/>
  <c r="A58" i="19"/>
  <c r="D21" i="19"/>
  <c r="H21" i="19"/>
  <c r="L21" i="19"/>
  <c r="P21" i="19"/>
  <c r="T21" i="19"/>
  <c r="X21" i="19"/>
  <c r="F21" i="19"/>
  <c r="K21" i="19"/>
  <c r="Q21" i="19"/>
  <c r="V21" i="19"/>
  <c r="C21" i="19"/>
  <c r="J21" i="19"/>
  <c r="R21" i="19"/>
  <c r="Y21" i="19"/>
  <c r="E21" i="19"/>
  <c r="M21" i="19"/>
  <c r="S21" i="19"/>
  <c r="G21" i="19"/>
  <c r="N21" i="19"/>
  <c r="U21" i="19"/>
  <c r="W21" i="19"/>
  <c r="I21" i="19"/>
  <c r="B21" i="19"/>
  <c r="O21" i="19"/>
  <c r="A22" i="19"/>
  <c r="A91" i="21"/>
  <c r="A56" i="21"/>
  <c r="A301" i="21"/>
  <c r="A130" i="25"/>
  <c r="A126" i="21"/>
  <c r="A161" i="21"/>
  <c r="A128" i="19"/>
  <c r="A21" i="25"/>
  <c r="A23" i="21"/>
  <c r="A57" i="25"/>
  <c r="A93" i="25"/>
  <c r="B130" i="25" l="1"/>
  <c r="F130" i="25"/>
  <c r="J130" i="25"/>
  <c r="N130" i="25"/>
  <c r="R130" i="25"/>
  <c r="V130" i="25"/>
  <c r="C130" i="25"/>
  <c r="G130" i="25"/>
  <c r="K130" i="25"/>
  <c r="O130" i="25"/>
  <c r="S130" i="25"/>
  <c r="W130" i="25"/>
  <c r="I130" i="25"/>
  <c r="Q130" i="25"/>
  <c r="Y130" i="25"/>
  <c r="D130" i="25"/>
  <c r="L130" i="25"/>
  <c r="T130" i="25"/>
  <c r="E130" i="25"/>
  <c r="M130" i="25"/>
  <c r="U130" i="25"/>
  <c r="H130" i="25"/>
  <c r="P130" i="25"/>
  <c r="X130" i="25"/>
  <c r="D58" i="28"/>
  <c r="B58" i="28"/>
  <c r="E58" i="28"/>
  <c r="I58" i="28"/>
  <c r="M58" i="28"/>
  <c r="Q58" i="28"/>
  <c r="U58" i="28"/>
  <c r="Y58" i="28"/>
  <c r="F58" i="28"/>
  <c r="J58" i="28"/>
  <c r="N58" i="28"/>
  <c r="R58" i="28"/>
  <c r="V58" i="28"/>
  <c r="K58" i="28"/>
  <c r="S58" i="28"/>
  <c r="C58" i="28"/>
  <c r="L58" i="28"/>
  <c r="T58" i="28"/>
  <c r="G58" i="28"/>
  <c r="O58" i="28"/>
  <c r="W58" i="28"/>
  <c r="H58" i="28"/>
  <c r="P58" i="28"/>
  <c r="X58" i="28"/>
  <c r="D93" i="28"/>
  <c r="H93" i="28"/>
  <c r="L93" i="28"/>
  <c r="P93" i="28"/>
  <c r="T93" i="28"/>
  <c r="X93" i="28"/>
  <c r="E93" i="28"/>
  <c r="I93" i="28"/>
  <c r="M93" i="28"/>
  <c r="Q93" i="28"/>
  <c r="U93" i="28"/>
  <c r="Y93" i="28"/>
  <c r="B93" i="28"/>
  <c r="J93" i="28"/>
  <c r="R93" i="28"/>
  <c r="F93" i="28"/>
  <c r="N93" i="28"/>
  <c r="V93" i="28"/>
  <c r="K93" i="28"/>
  <c r="C93" i="28"/>
  <c r="S93" i="28"/>
  <c r="G93" i="28"/>
  <c r="O93" i="28"/>
  <c r="W93" i="28"/>
  <c r="B128" i="28"/>
  <c r="F128" i="28"/>
  <c r="J128" i="28"/>
  <c r="N128" i="28"/>
  <c r="R128" i="28"/>
  <c r="V128" i="28"/>
  <c r="C128" i="28"/>
  <c r="G128" i="28"/>
  <c r="K128" i="28"/>
  <c r="O128" i="28"/>
  <c r="S128" i="28"/>
  <c r="W128" i="28"/>
  <c r="D128" i="28"/>
  <c r="L128" i="28"/>
  <c r="T128" i="28"/>
  <c r="E128" i="28"/>
  <c r="M128" i="28"/>
  <c r="U128" i="28"/>
  <c r="P128" i="28"/>
  <c r="Q128" i="28"/>
  <c r="H128" i="28"/>
  <c r="X128" i="28"/>
  <c r="I128" i="28"/>
  <c r="Y128" i="28"/>
  <c r="E23" i="28"/>
  <c r="I23" i="28"/>
  <c r="M23" i="28"/>
  <c r="Q23" i="28"/>
  <c r="U23" i="28"/>
  <c r="Y23" i="28"/>
  <c r="B23" i="28"/>
  <c r="F23" i="28"/>
  <c r="J23" i="28"/>
  <c r="N23" i="28"/>
  <c r="R23" i="28"/>
  <c r="V23" i="28"/>
  <c r="C23" i="28"/>
  <c r="K23" i="28"/>
  <c r="S23" i="28"/>
  <c r="D23" i="28"/>
  <c r="L23" i="28"/>
  <c r="T23" i="28"/>
  <c r="G23" i="28"/>
  <c r="O23" i="28"/>
  <c r="W23" i="28"/>
  <c r="X23" i="28"/>
  <c r="H23" i="28"/>
  <c r="P23" i="28"/>
  <c r="B128" i="19"/>
  <c r="F128" i="19"/>
  <c r="J128" i="19"/>
  <c r="N128" i="19"/>
  <c r="R128" i="19"/>
  <c r="V128" i="19"/>
  <c r="E128" i="19"/>
  <c r="K128" i="19"/>
  <c r="P128" i="19"/>
  <c r="U128" i="19"/>
  <c r="H128" i="19"/>
  <c r="O128" i="19"/>
  <c r="W128" i="19"/>
  <c r="C128" i="19"/>
  <c r="I128" i="19"/>
  <c r="Q128" i="19"/>
  <c r="X128" i="19"/>
  <c r="D128" i="19"/>
  <c r="L128" i="19"/>
  <c r="S128" i="19"/>
  <c r="Y128" i="19"/>
  <c r="G128" i="19"/>
  <c r="M128" i="19"/>
  <c r="T128" i="19"/>
  <c r="A59" i="28"/>
  <c r="X231" i="28"/>
  <c r="T231" i="28"/>
  <c r="P231" i="28"/>
  <c r="L231" i="28"/>
  <c r="H231" i="28"/>
  <c r="D231" i="28"/>
  <c r="V231" i="28"/>
  <c r="Q231" i="28"/>
  <c r="K231" i="28"/>
  <c r="F231" i="28"/>
  <c r="U231" i="28"/>
  <c r="N231" i="28"/>
  <c r="G231" i="28"/>
  <c r="A232" i="28"/>
  <c r="S231" i="28"/>
  <c r="M231" i="28"/>
  <c r="E231" i="28"/>
  <c r="Y231" i="28"/>
  <c r="J231" i="28"/>
  <c r="W231" i="28"/>
  <c r="I231" i="28"/>
  <c r="C231" i="28"/>
  <c r="R231" i="28"/>
  <c r="O231" i="28"/>
  <c r="B231" i="28"/>
  <c r="X163" i="28"/>
  <c r="T163" i="28"/>
  <c r="P163" i="28"/>
  <c r="L163" i="28"/>
  <c r="H163" i="28"/>
  <c r="D163" i="28"/>
  <c r="W163" i="28"/>
  <c r="R163" i="28"/>
  <c r="M163" i="28"/>
  <c r="G163" i="28"/>
  <c r="B163" i="28"/>
  <c r="A164" i="28"/>
  <c r="S163" i="28"/>
  <c r="K163" i="28"/>
  <c r="E163" i="28"/>
  <c r="V163" i="28"/>
  <c r="N163" i="28"/>
  <c r="C163" i="28"/>
  <c r="U163" i="28"/>
  <c r="J163" i="28"/>
  <c r="I163" i="28"/>
  <c r="Q163" i="28"/>
  <c r="F163" i="28"/>
  <c r="Y163" i="28"/>
  <c r="O163" i="28"/>
  <c r="W368" i="28"/>
  <c r="S368" i="28"/>
  <c r="O368" i="28"/>
  <c r="K368" i="28"/>
  <c r="G368" i="28"/>
  <c r="C368" i="28"/>
  <c r="X368" i="28"/>
  <c r="R368" i="28"/>
  <c r="M368" i="28"/>
  <c r="H368" i="28"/>
  <c r="B368" i="28"/>
  <c r="U368" i="28"/>
  <c r="N368" i="28"/>
  <c r="F368" i="28"/>
  <c r="V368" i="28"/>
  <c r="L368" i="28"/>
  <c r="D368" i="28"/>
  <c r="A369" i="28"/>
  <c r="P368" i="28"/>
  <c r="T368" i="28"/>
  <c r="E368" i="28"/>
  <c r="J368" i="28"/>
  <c r="Y368" i="28"/>
  <c r="I368" i="28"/>
  <c r="Q368" i="28"/>
  <c r="A266" i="28"/>
  <c r="V265" i="28"/>
  <c r="R265" i="28"/>
  <c r="N265" i="28"/>
  <c r="J265" i="28"/>
  <c r="F265" i="28"/>
  <c r="B265" i="28"/>
  <c r="X265" i="28"/>
  <c r="S265" i="28"/>
  <c r="M265" i="28"/>
  <c r="H265" i="28"/>
  <c r="C265" i="28"/>
  <c r="W265" i="28"/>
  <c r="P265" i="28"/>
  <c r="I265" i="28"/>
  <c r="U265" i="28"/>
  <c r="L265" i="28"/>
  <c r="D265" i="28"/>
  <c r="T265" i="28"/>
  <c r="K265" i="28"/>
  <c r="G265" i="28"/>
  <c r="Y265" i="28"/>
  <c r="E265" i="28"/>
  <c r="Q265" i="28"/>
  <c r="O265" i="28"/>
  <c r="A24" i="28"/>
  <c r="W402" i="28"/>
  <c r="S402" i="28"/>
  <c r="O402" i="28"/>
  <c r="K402" i="28"/>
  <c r="Y402" i="28"/>
  <c r="T402" i="28"/>
  <c r="N402" i="28"/>
  <c r="I402" i="28"/>
  <c r="E402" i="28"/>
  <c r="X402" i="28"/>
  <c r="Q402" i="28"/>
  <c r="J402" i="28"/>
  <c r="D402" i="28"/>
  <c r="U402" i="28"/>
  <c r="L402" i="28"/>
  <c r="C402" i="28"/>
  <c r="P402" i="28"/>
  <c r="F402" i="28"/>
  <c r="A403" i="28"/>
  <c r="M402" i="28"/>
  <c r="B402" i="28"/>
  <c r="R402" i="28"/>
  <c r="G402" i="28"/>
  <c r="V402" i="28"/>
  <c r="H402" i="28"/>
  <c r="X334" i="28"/>
  <c r="T334" i="28"/>
  <c r="P334" i="28"/>
  <c r="L334" i="28"/>
  <c r="H334" i="28"/>
  <c r="D334" i="28"/>
  <c r="V334" i="28"/>
  <c r="Q334" i="28"/>
  <c r="K334" i="28"/>
  <c r="F334" i="28"/>
  <c r="Y334" i="28"/>
  <c r="R334" i="28"/>
  <c r="J334" i="28"/>
  <c r="C334" i="28"/>
  <c r="A335" i="28"/>
  <c r="O334" i="28"/>
  <c r="G334" i="28"/>
  <c r="N334" i="28"/>
  <c r="B334" i="28"/>
  <c r="U334" i="28"/>
  <c r="I334" i="28"/>
  <c r="S334" i="28"/>
  <c r="M334" i="28"/>
  <c r="W334" i="28"/>
  <c r="E334" i="28"/>
  <c r="A94" i="28"/>
  <c r="A198" i="28"/>
  <c r="V197" i="28"/>
  <c r="R197" i="28"/>
  <c r="N197" i="28"/>
  <c r="J197" i="28"/>
  <c r="F197" i="28"/>
  <c r="B197" i="28"/>
  <c r="Y197" i="28"/>
  <c r="T197" i="28"/>
  <c r="O197" i="28"/>
  <c r="I197" i="28"/>
  <c r="D197" i="28"/>
  <c r="X197" i="28"/>
  <c r="Q197" i="28"/>
  <c r="K197" i="28"/>
  <c r="C197" i="28"/>
  <c r="W197" i="28"/>
  <c r="P197" i="28"/>
  <c r="H197" i="28"/>
  <c r="U197" i="28"/>
  <c r="G197" i="28"/>
  <c r="S197" i="28"/>
  <c r="E197" i="28"/>
  <c r="M197" i="28"/>
  <c r="L197" i="28"/>
  <c r="A301" i="28"/>
  <c r="V300" i="28"/>
  <c r="R300" i="28"/>
  <c r="N300" i="28"/>
  <c r="J300" i="28"/>
  <c r="F300" i="28"/>
  <c r="B300" i="28"/>
  <c r="Y300" i="28"/>
  <c r="T300" i="28"/>
  <c r="O300" i="28"/>
  <c r="I300" i="28"/>
  <c r="D300" i="28"/>
  <c r="U300" i="28"/>
  <c r="M300" i="28"/>
  <c r="G300" i="28"/>
  <c r="Q300" i="28"/>
  <c r="H300" i="28"/>
  <c r="W300" i="28"/>
  <c r="L300" i="28"/>
  <c r="C300" i="28"/>
  <c r="K300" i="28"/>
  <c r="X300" i="28"/>
  <c r="E300" i="28"/>
  <c r="S300" i="28"/>
  <c r="P300" i="28"/>
  <c r="A129" i="28"/>
  <c r="B404" i="21"/>
  <c r="F404" i="21"/>
  <c r="J404" i="21"/>
  <c r="N404" i="21"/>
  <c r="R404" i="21"/>
  <c r="V404" i="21"/>
  <c r="G404" i="21"/>
  <c r="L404" i="21"/>
  <c r="Q404" i="21"/>
  <c r="W404" i="21"/>
  <c r="H404" i="21"/>
  <c r="O404" i="21"/>
  <c r="U404" i="21"/>
  <c r="D404" i="21"/>
  <c r="K404" i="21"/>
  <c r="S404" i="21"/>
  <c r="Y404" i="21"/>
  <c r="C404" i="21"/>
  <c r="I404" i="21"/>
  <c r="P404" i="21"/>
  <c r="X404" i="21"/>
  <c r="M404" i="21"/>
  <c r="T404" i="21"/>
  <c r="E404" i="21"/>
  <c r="A405" i="21"/>
  <c r="B369" i="21"/>
  <c r="F369" i="21"/>
  <c r="J369" i="21"/>
  <c r="N369" i="21"/>
  <c r="R369" i="21"/>
  <c r="V369" i="21"/>
  <c r="E369" i="21"/>
  <c r="K369" i="21"/>
  <c r="P369" i="21"/>
  <c r="U369" i="21"/>
  <c r="H369" i="21"/>
  <c r="O369" i="21"/>
  <c r="W369" i="21"/>
  <c r="C369" i="21"/>
  <c r="I369" i="21"/>
  <c r="Q369" i="21"/>
  <c r="X369" i="21"/>
  <c r="L369" i="21"/>
  <c r="Y369" i="21"/>
  <c r="M369" i="21"/>
  <c r="D369" i="21"/>
  <c r="S369" i="21"/>
  <c r="G369" i="21"/>
  <c r="T369" i="21"/>
  <c r="A370" i="21"/>
  <c r="C335" i="21"/>
  <c r="G335" i="21"/>
  <c r="K335" i="21"/>
  <c r="O335" i="21"/>
  <c r="S335" i="21"/>
  <c r="W335" i="21"/>
  <c r="B335" i="21"/>
  <c r="H335" i="21"/>
  <c r="M335" i="21"/>
  <c r="R335" i="21"/>
  <c r="X335" i="21"/>
  <c r="D335" i="21"/>
  <c r="I335" i="21"/>
  <c r="N335" i="21"/>
  <c r="T335" i="21"/>
  <c r="Y335" i="21"/>
  <c r="E335" i="21"/>
  <c r="J335" i="21"/>
  <c r="P335" i="21"/>
  <c r="U335" i="21"/>
  <c r="F335" i="21"/>
  <c r="L335" i="21"/>
  <c r="Q335" i="21"/>
  <c r="V335" i="21"/>
  <c r="A336" i="21"/>
  <c r="B301" i="21"/>
  <c r="F301" i="21"/>
  <c r="J301" i="21"/>
  <c r="N301" i="21"/>
  <c r="R301" i="21"/>
  <c r="V301" i="21"/>
  <c r="D301" i="21"/>
  <c r="H301" i="21"/>
  <c r="L301" i="21"/>
  <c r="P301" i="21"/>
  <c r="T301" i="21"/>
  <c r="X301" i="21"/>
  <c r="C301" i="21"/>
  <c r="K301" i="21"/>
  <c r="S301" i="21"/>
  <c r="G301" i="21"/>
  <c r="O301" i="21"/>
  <c r="W301" i="21"/>
  <c r="M301" i="21"/>
  <c r="Q301" i="21"/>
  <c r="E301" i="21"/>
  <c r="U301" i="21"/>
  <c r="Y301" i="21"/>
  <c r="I301" i="21"/>
  <c r="E230" i="21"/>
  <c r="I230" i="21"/>
  <c r="M230" i="21"/>
  <c r="Q230" i="21"/>
  <c r="U230" i="21"/>
  <c r="Y230" i="21"/>
  <c r="B230" i="21"/>
  <c r="G230" i="21"/>
  <c r="L230" i="21"/>
  <c r="R230" i="21"/>
  <c r="W230" i="21"/>
  <c r="C230" i="21"/>
  <c r="H230" i="21"/>
  <c r="N230" i="21"/>
  <c r="S230" i="21"/>
  <c r="X230" i="21"/>
  <c r="F230" i="21"/>
  <c r="P230" i="21"/>
  <c r="K230" i="21"/>
  <c r="D230" i="21"/>
  <c r="J230" i="21"/>
  <c r="T230" i="21"/>
  <c r="V230" i="21"/>
  <c r="O230" i="21"/>
  <c r="A231" i="21"/>
  <c r="E264" i="21"/>
  <c r="I264" i="21"/>
  <c r="M264" i="21"/>
  <c r="Q264" i="21"/>
  <c r="U264" i="21"/>
  <c r="Y264" i="21"/>
  <c r="B264" i="21"/>
  <c r="G264" i="21"/>
  <c r="L264" i="21"/>
  <c r="R264" i="21"/>
  <c r="W264" i="21"/>
  <c r="D264" i="21"/>
  <c r="K264" i="21"/>
  <c r="S264" i="21"/>
  <c r="F264" i="21"/>
  <c r="N264" i="21"/>
  <c r="T264" i="21"/>
  <c r="O264" i="21"/>
  <c r="C264" i="21"/>
  <c r="P264" i="21"/>
  <c r="H264" i="21"/>
  <c r="V264" i="21"/>
  <c r="X264" i="21"/>
  <c r="J264" i="21"/>
  <c r="A265" i="21"/>
  <c r="C56" i="21"/>
  <c r="G56" i="21"/>
  <c r="K56" i="21"/>
  <c r="O56" i="21"/>
  <c r="S56" i="21"/>
  <c r="W56" i="21"/>
  <c r="E56" i="21"/>
  <c r="J56" i="21"/>
  <c r="P56" i="21"/>
  <c r="U56" i="21"/>
  <c r="F56" i="21"/>
  <c r="L56" i="21"/>
  <c r="Q56" i="21"/>
  <c r="V56" i="21"/>
  <c r="B56" i="21"/>
  <c r="M56" i="21"/>
  <c r="X56" i="21"/>
  <c r="D56" i="21"/>
  <c r="N56" i="21"/>
  <c r="Y56" i="21"/>
  <c r="R56" i="21"/>
  <c r="H56" i="21"/>
  <c r="T56" i="21"/>
  <c r="I56" i="21"/>
  <c r="B161" i="21"/>
  <c r="F161" i="21"/>
  <c r="J161" i="21"/>
  <c r="N161" i="21"/>
  <c r="R161" i="21"/>
  <c r="V161" i="21"/>
  <c r="E161" i="21"/>
  <c r="K161" i="21"/>
  <c r="P161" i="21"/>
  <c r="U161" i="21"/>
  <c r="C161" i="21"/>
  <c r="I161" i="21"/>
  <c r="Q161" i="21"/>
  <c r="X161" i="21"/>
  <c r="D161" i="21"/>
  <c r="L161" i="21"/>
  <c r="S161" i="21"/>
  <c r="Y161" i="21"/>
  <c r="G161" i="21"/>
  <c r="M161" i="21"/>
  <c r="T161" i="21"/>
  <c r="O161" i="21"/>
  <c r="W161" i="21"/>
  <c r="H161" i="21"/>
  <c r="B126" i="21"/>
  <c r="F126" i="21"/>
  <c r="J126" i="21"/>
  <c r="E126" i="21"/>
  <c r="K126" i="21"/>
  <c r="O126" i="21"/>
  <c r="S126" i="21"/>
  <c r="W126" i="21"/>
  <c r="C126" i="21"/>
  <c r="I126" i="21"/>
  <c r="P126" i="21"/>
  <c r="U126" i="21"/>
  <c r="D126" i="21"/>
  <c r="L126" i="21"/>
  <c r="Q126" i="21"/>
  <c r="V126" i="21"/>
  <c r="M126" i="21"/>
  <c r="X126" i="21"/>
  <c r="N126" i="21"/>
  <c r="Y126" i="21"/>
  <c r="R126" i="21"/>
  <c r="T126" i="21"/>
  <c r="G126" i="21"/>
  <c r="H126" i="21"/>
  <c r="C91" i="21"/>
  <c r="G91" i="21"/>
  <c r="K91" i="21"/>
  <c r="O91" i="21"/>
  <c r="S91" i="21"/>
  <c r="W91" i="21"/>
  <c r="E91" i="21"/>
  <c r="J91" i="21"/>
  <c r="P91" i="21"/>
  <c r="U91" i="21"/>
  <c r="F91" i="21"/>
  <c r="L91" i="21"/>
  <c r="Q91" i="21"/>
  <c r="V91" i="21"/>
  <c r="B91" i="21"/>
  <c r="M91" i="21"/>
  <c r="X91" i="21"/>
  <c r="D91" i="21"/>
  <c r="N91" i="21"/>
  <c r="Y91" i="21"/>
  <c r="R91" i="21"/>
  <c r="H91" i="21"/>
  <c r="I91" i="21"/>
  <c r="T91" i="21"/>
  <c r="B195" i="21"/>
  <c r="F195" i="21"/>
  <c r="J195" i="21"/>
  <c r="N195" i="21"/>
  <c r="R195" i="21"/>
  <c r="V195" i="21"/>
  <c r="E195" i="21"/>
  <c r="K195" i="21"/>
  <c r="P195" i="21"/>
  <c r="U195" i="21"/>
  <c r="C195" i="21"/>
  <c r="I195" i="21"/>
  <c r="Q195" i="21"/>
  <c r="X195" i="21"/>
  <c r="H195" i="21"/>
  <c r="S195" i="21"/>
  <c r="L195" i="21"/>
  <c r="W195" i="21"/>
  <c r="M195" i="21"/>
  <c r="Y195" i="21"/>
  <c r="D195" i="21"/>
  <c r="O195" i="21"/>
  <c r="G195" i="21"/>
  <c r="T195" i="21"/>
  <c r="A196" i="21"/>
  <c r="E23" i="21"/>
  <c r="I23" i="21"/>
  <c r="M23" i="21"/>
  <c r="Q23" i="21"/>
  <c r="U23" i="21"/>
  <c r="Y23" i="21"/>
  <c r="B23" i="21"/>
  <c r="G23" i="21"/>
  <c r="L23" i="21"/>
  <c r="R23" i="21"/>
  <c r="W23" i="21"/>
  <c r="F23" i="21"/>
  <c r="N23" i="21"/>
  <c r="T23" i="21"/>
  <c r="H23" i="21"/>
  <c r="O23" i="21"/>
  <c r="V23" i="21"/>
  <c r="C23" i="21"/>
  <c r="J23" i="21"/>
  <c r="P23" i="21"/>
  <c r="X23" i="21"/>
  <c r="D23" i="21"/>
  <c r="K23" i="21"/>
  <c r="S23" i="21"/>
  <c r="B93" i="25"/>
  <c r="F93" i="25"/>
  <c r="J93" i="25"/>
  <c r="N93" i="25"/>
  <c r="R93" i="25"/>
  <c r="V93" i="25"/>
  <c r="D93" i="25"/>
  <c r="H93" i="25"/>
  <c r="L93" i="25"/>
  <c r="P93" i="25"/>
  <c r="T93" i="25"/>
  <c r="X93" i="25"/>
  <c r="C93" i="25"/>
  <c r="K93" i="25"/>
  <c r="S93" i="25"/>
  <c r="G93" i="25"/>
  <c r="O93" i="25"/>
  <c r="W93" i="25"/>
  <c r="E93" i="25"/>
  <c r="U93" i="25"/>
  <c r="M93" i="25"/>
  <c r="Q93" i="25"/>
  <c r="I93" i="25"/>
  <c r="Y93" i="25"/>
  <c r="B57" i="25"/>
  <c r="F57" i="25"/>
  <c r="J57" i="25"/>
  <c r="N57" i="25"/>
  <c r="R57" i="25"/>
  <c r="V57" i="25"/>
  <c r="C57" i="25"/>
  <c r="G57" i="25"/>
  <c r="K57" i="25"/>
  <c r="O57" i="25"/>
  <c r="S57" i="25"/>
  <c r="W57" i="25"/>
  <c r="D57" i="25"/>
  <c r="L57" i="25"/>
  <c r="T57" i="25"/>
  <c r="E57" i="25"/>
  <c r="M57" i="25"/>
  <c r="U57" i="25"/>
  <c r="H57" i="25"/>
  <c r="X57" i="25"/>
  <c r="I57" i="25"/>
  <c r="Y57" i="25"/>
  <c r="P57" i="25"/>
  <c r="Q57" i="25"/>
  <c r="E21" i="25"/>
  <c r="I21" i="25"/>
  <c r="M21" i="25"/>
  <c r="Q21" i="25"/>
  <c r="U21" i="25"/>
  <c r="Y21" i="25"/>
  <c r="C21" i="25"/>
  <c r="G21" i="25"/>
  <c r="K21" i="25"/>
  <c r="O21" i="25"/>
  <c r="S21" i="25"/>
  <c r="W21" i="25"/>
  <c r="B21" i="25"/>
  <c r="J21" i="25"/>
  <c r="R21" i="25"/>
  <c r="F21" i="25"/>
  <c r="N21" i="25"/>
  <c r="V21" i="25"/>
  <c r="D21" i="25"/>
  <c r="T21" i="25"/>
  <c r="L21" i="25"/>
  <c r="P21" i="25"/>
  <c r="H21" i="25"/>
  <c r="X21" i="25"/>
  <c r="C93" i="19"/>
  <c r="G93" i="19"/>
  <c r="K93" i="19"/>
  <c r="O93" i="19"/>
  <c r="S93" i="19"/>
  <c r="W93" i="19"/>
  <c r="E93" i="19"/>
  <c r="I93" i="19"/>
  <c r="M93" i="19"/>
  <c r="Q93" i="19"/>
  <c r="U93" i="19"/>
  <c r="Y93" i="19"/>
  <c r="H93" i="19"/>
  <c r="P93" i="19"/>
  <c r="X93" i="19"/>
  <c r="D93" i="19"/>
  <c r="L93" i="19"/>
  <c r="T93" i="19"/>
  <c r="B93" i="19"/>
  <c r="R93" i="19"/>
  <c r="J93" i="19"/>
  <c r="N93" i="19"/>
  <c r="F93" i="19"/>
  <c r="V93" i="19"/>
  <c r="A94" i="19"/>
  <c r="E58" i="19"/>
  <c r="I58" i="19"/>
  <c r="M58" i="19"/>
  <c r="Q58" i="19"/>
  <c r="U58" i="19"/>
  <c r="Y58" i="19"/>
  <c r="B58" i="19"/>
  <c r="F58" i="19"/>
  <c r="J58" i="19"/>
  <c r="N58" i="19"/>
  <c r="R58" i="19"/>
  <c r="V58" i="19"/>
  <c r="C58" i="19"/>
  <c r="K58" i="19"/>
  <c r="S58" i="19"/>
  <c r="G58" i="19"/>
  <c r="O58" i="19"/>
  <c r="W58" i="19"/>
  <c r="L58" i="19"/>
  <c r="P58" i="19"/>
  <c r="D58" i="19"/>
  <c r="T58" i="19"/>
  <c r="H58" i="19"/>
  <c r="X58" i="19"/>
  <c r="A59" i="19"/>
  <c r="D22" i="19"/>
  <c r="H22" i="19"/>
  <c r="L22" i="19"/>
  <c r="P22" i="19"/>
  <c r="T22" i="19"/>
  <c r="X22" i="19"/>
  <c r="C22" i="19"/>
  <c r="I22" i="19"/>
  <c r="N22" i="19"/>
  <c r="S22" i="19"/>
  <c r="Y22" i="19"/>
  <c r="G22" i="19"/>
  <c r="O22" i="19"/>
  <c r="V22" i="19"/>
  <c r="B22" i="19"/>
  <c r="J22" i="19"/>
  <c r="Q22" i="19"/>
  <c r="W22" i="19"/>
  <c r="E22" i="19"/>
  <c r="K22" i="19"/>
  <c r="R22" i="19"/>
  <c r="M22" i="19"/>
  <c r="F22" i="19"/>
  <c r="U22" i="19"/>
  <c r="A22" i="25"/>
  <c r="A94" i="25"/>
  <c r="A24" i="21"/>
  <c r="A92" i="21"/>
  <c r="A23" i="19"/>
  <c r="A162" i="21"/>
  <c r="A57" i="21"/>
  <c r="A58" i="25"/>
  <c r="A129" i="19"/>
  <c r="A127" i="21"/>
  <c r="A131" i="25"/>
  <c r="A302" i="21"/>
  <c r="B131" i="25" l="1"/>
  <c r="F131" i="25"/>
  <c r="J131" i="25"/>
  <c r="N131" i="25"/>
  <c r="R131" i="25"/>
  <c r="V131" i="25"/>
  <c r="C131" i="25"/>
  <c r="G131" i="25"/>
  <c r="K131" i="25"/>
  <c r="O131" i="25"/>
  <c r="S131" i="25"/>
  <c r="W131" i="25"/>
  <c r="I131" i="25"/>
  <c r="Q131" i="25"/>
  <c r="Y131" i="25"/>
  <c r="D131" i="25"/>
  <c r="L131" i="25"/>
  <c r="T131" i="25"/>
  <c r="E131" i="25"/>
  <c r="M131" i="25"/>
  <c r="U131" i="25"/>
  <c r="H131" i="25"/>
  <c r="P131" i="25"/>
  <c r="X131" i="25"/>
  <c r="B129" i="28"/>
  <c r="F129" i="28"/>
  <c r="J129" i="28"/>
  <c r="N129" i="28"/>
  <c r="R129" i="28"/>
  <c r="V129" i="28"/>
  <c r="C129" i="28"/>
  <c r="G129" i="28"/>
  <c r="K129" i="28"/>
  <c r="O129" i="28"/>
  <c r="S129" i="28"/>
  <c r="W129" i="28"/>
  <c r="D129" i="28"/>
  <c r="L129" i="28"/>
  <c r="T129" i="28"/>
  <c r="E129" i="28"/>
  <c r="M129" i="28"/>
  <c r="U129" i="28"/>
  <c r="H129" i="28"/>
  <c r="X129" i="28"/>
  <c r="I129" i="28"/>
  <c r="Y129" i="28"/>
  <c r="P129" i="28"/>
  <c r="Q129" i="28"/>
  <c r="D94" i="28"/>
  <c r="H94" i="28"/>
  <c r="L94" i="28"/>
  <c r="P94" i="28"/>
  <c r="T94" i="28"/>
  <c r="X94" i="28"/>
  <c r="E94" i="28"/>
  <c r="I94" i="28"/>
  <c r="M94" i="28"/>
  <c r="Q94" i="28"/>
  <c r="U94" i="28"/>
  <c r="Y94" i="28"/>
  <c r="B94" i="28"/>
  <c r="J94" i="28"/>
  <c r="R94" i="28"/>
  <c r="F94" i="28"/>
  <c r="N94" i="28"/>
  <c r="V94" i="28"/>
  <c r="C94" i="28"/>
  <c r="S94" i="28"/>
  <c r="K94" i="28"/>
  <c r="G94" i="28"/>
  <c r="O94" i="28"/>
  <c r="W94" i="28"/>
  <c r="E24" i="28"/>
  <c r="I24" i="28"/>
  <c r="M24" i="28"/>
  <c r="Q24" i="28"/>
  <c r="U24" i="28"/>
  <c r="Y24" i="28"/>
  <c r="B24" i="28"/>
  <c r="F24" i="28"/>
  <c r="J24" i="28"/>
  <c r="N24" i="28"/>
  <c r="R24" i="28"/>
  <c r="V24" i="28"/>
  <c r="C24" i="28"/>
  <c r="K24" i="28"/>
  <c r="S24" i="28"/>
  <c r="D24" i="28"/>
  <c r="L24" i="28"/>
  <c r="T24" i="28"/>
  <c r="G24" i="28"/>
  <c r="O24" i="28"/>
  <c r="W24" i="28"/>
  <c r="H24" i="28"/>
  <c r="P24" i="28"/>
  <c r="X24" i="28"/>
  <c r="E59" i="28"/>
  <c r="I59" i="28"/>
  <c r="M59" i="28"/>
  <c r="Q59" i="28"/>
  <c r="U59" i="28"/>
  <c r="Y59" i="28"/>
  <c r="B59" i="28"/>
  <c r="F59" i="28"/>
  <c r="J59" i="28"/>
  <c r="N59" i="28"/>
  <c r="R59" i="28"/>
  <c r="V59" i="28"/>
  <c r="C59" i="28"/>
  <c r="K59" i="28"/>
  <c r="S59" i="28"/>
  <c r="D59" i="28"/>
  <c r="L59" i="28"/>
  <c r="T59" i="28"/>
  <c r="G59" i="28"/>
  <c r="O59" i="28"/>
  <c r="W59" i="28"/>
  <c r="H59" i="28"/>
  <c r="P59" i="28"/>
  <c r="X59" i="28"/>
  <c r="B129" i="19"/>
  <c r="F129" i="19"/>
  <c r="J129" i="19"/>
  <c r="N129" i="19"/>
  <c r="R129" i="19"/>
  <c r="V129" i="19"/>
  <c r="C129" i="19"/>
  <c r="H129" i="19"/>
  <c r="M129" i="19"/>
  <c r="S129" i="19"/>
  <c r="X129" i="19"/>
  <c r="E129" i="19"/>
  <c r="L129" i="19"/>
  <c r="T129" i="19"/>
  <c r="G129" i="19"/>
  <c r="O129" i="19"/>
  <c r="U129" i="19"/>
  <c r="I129" i="19"/>
  <c r="P129" i="19"/>
  <c r="W129" i="19"/>
  <c r="D129" i="19"/>
  <c r="K129" i="19"/>
  <c r="Q129" i="19"/>
  <c r="Y129" i="19"/>
  <c r="A25" i="28"/>
  <c r="Y301" i="28"/>
  <c r="U301" i="28"/>
  <c r="Q301" i="28"/>
  <c r="M301" i="28"/>
  <c r="I301" i="28"/>
  <c r="E301" i="28"/>
  <c r="V301" i="28"/>
  <c r="P301" i="28"/>
  <c r="K301" i="28"/>
  <c r="F301" i="28"/>
  <c r="X301" i="28"/>
  <c r="R301" i="28"/>
  <c r="J301" i="28"/>
  <c r="C301" i="28"/>
  <c r="T301" i="28"/>
  <c r="L301" i="28"/>
  <c r="B301" i="28"/>
  <c r="A302" i="28"/>
  <c r="O301" i="28"/>
  <c r="G301" i="28"/>
  <c r="W301" i="28"/>
  <c r="D301" i="28"/>
  <c r="S301" i="28"/>
  <c r="N301" i="28"/>
  <c r="H301" i="28"/>
  <c r="A95" i="28"/>
  <c r="W232" i="28"/>
  <c r="S232" i="28"/>
  <c r="O232" i="28"/>
  <c r="K232" i="28"/>
  <c r="G232" i="28"/>
  <c r="C232" i="28"/>
  <c r="X232" i="28"/>
  <c r="R232" i="28"/>
  <c r="M232" i="28"/>
  <c r="H232" i="28"/>
  <c r="B232" i="28"/>
  <c r="Y232" i="28"/>
  <c r="Q232" i="28"/>
  <c r="J232" i="28"/>
  <c r="D232" i="28"/>
  <c r="V232" i="28"/>
  <c r="P232" i="28"/>
  <c r="I232" i="28"/>
  <c r="N232" i="28"/>
  <c r="A233" i="28"/>
  <c r="L232" i="28"/>
  <c r="F232" i="28"/>
  <c r="U232" i="28"/>
  <c r="T232" i="28"/>
  <c r="E232" i="28"/>
  <c r="Y198" i="28"/>
  <c r="U198" i="28"/>
  <c r="Q198" i="28"/>
  <c r="M198" i="28"/>
  <c r="I198" i="28"/>
  <c r="E198" i="28"/>
  <c r="V198" i="28"/>
  <c r="P198" i="28"/>
  <c r="K198" i="28"/>
  <c r="F198" i="28"/>
  <c r="T198" i="28"/>
  <c r="N198" i="28"/>
  <c r="G198" i="28"/>
  <c r="A199" i="28"/>
  <c r="S198" i="28"/>
  <c r="L198" i="28"/>
  <c r="D198" i="28"/>
  <c r="X198" i="28"/>
  <c r="J198" i="28"/>
  <c r="W198" i="28"/>
  <c r="H198" i="28"/>
  <c r="R198" i="28"/>
  <c r="C198" i="28"/>
  <c r="B198" i="28"/>
  <c r="O198" i="28"/>
  <c r="W335" i="28"/>
  <c r="S335" i="28"/>
  <c r="O335" i="28"/>
  <c r="K335" i="28"/>
  <c r="G335" i="28"/>
  <c r="C335" i="28"/>
  <c r="X335" i="28"/>
  <c r="R335" i="28"/>
  <c r="M335" i="28"/>
  <c r="H335" i="28"/>
  <c r="B335" i="28"/>
  <c r="U335" i="28"/>
  <c r="N335" i="28"/>
  <c r="F335" i="28"/>
  <c r="T335" i="28"/>
  <c r="J335" i="28"/>
  <c r="A336" i="28"/>
  <c r="P335" i="28"/>
  <c r="D335" i="28"/>
  <c r="V335" i="28"/>
  <c r="I335" i="28"/>
  <c r="Q335" i="28"/>
  <c r="L335" i="28"/>
  <c r="E335" i="28"/>
  <c r="Y335" i="28"/>
  <c r="W164" i="28"/>
  <c r="S164" i="28"/>
  <c r="O164" i="28"/>
  <c r="K164" i="28"/>
  <c r="G164" i="28"/>
  <c r="C164" i="28"/>
  <c r="Y164" i="28"/>
  <c r="T164" i="28"/>
  <c r="N164" i="28"/>
  <c r="I164" i="28"/>
  <c r="D164" i="28"/>
  <c r="V164" i="28"/>
  <c r="P164" i="28"/>
  <c r="H164" i="28"/>
  <c r="A165" i="28"/>
  <c r="Q164" i="28"/>
  <c r="F164" i="28"/>
  <c r="X164" i="28"/>
  <c r="M164" i="28"/>
  <c r="E164" i="28"/>
  <c r="U164" i="28"/>
  <c r="B164" i="28"/>
  <c r="L164" i="28"/>
  <c r="J164" i="28"/>
  <c r="R164" i="28"/>
  <c r="A130" i="28"/>
  <c r="A404" i="28"/>
  <c r="V403" i="28"/>
  <c r="R403" i="28"/>
  <c r="N403" i="28"/>
  <c r="J403" i="28"/>
  <c r="F403" i="28"/>
  <c r="B403" i="28"/>
  <c r="U403" i="28"/>
  <c r="P403" i="28"/>
  <c r="K403" i="28"/>
  <c r="E403" i="28"/>
  <c r="T403" i="28"/>
  <c r="M403" i="28"/>
  <c r="G403" i="28"/>
  <c r="X403" i="28"/>
  <c r="O403" i="28"/>
  <c r="D403" i="28"/>
  <c r="Q403" i="28"/>
  <c r="C403" i="28"/>
  <c r="Y403" i="28"/>
  <c r="L403" i="28"/>
  <c r="S403" i="28"/>
  <c r="H403" i="28"/>
  <c r="W403" i="28"/>
  <c r="I403" i="28"/>
  <c r="Y266" i="28"/>
  <c r="U266" i="28"/>
  <c r="Q266" i="28"/>
  <c r="M266" i="28"/>
  <c r="I266" i="28"/>
  <c r="E266" i="28"/>
  <c r="A267" i="28"/>
  <c r="T266" i="28"/>
  <c r="O266" i="28"/>
  <c r="J266" i="28"/>
  <c r="D266" i="28"/>
  <c r="S266" i="28"/>
  <c r="L266" i="28"/>
  <c r="F266" i="28"/>
  <c r="X266" i="28"/>
  <c r="P266" i="28"/>
  <c r="G266" i="28"/>
  <c r="W266" i="28"/>
  <c r="N266" i="28"/>
  <c r="C266" i="28"/>
  <c r="V266" i="28"/>
  <c r="B266" i="28"/>
  <c r="R266" i="28"/>
  <c r="K266" i="28"/>
  <c r="H266" i="28"/>
  <c r="A370" i="28"/>
  <c r="V369" i="28"/>
  <c r="R369" i="28"/>
  <c r="N369" i="28"/>
  <c r="J369" i="28"/>
  <c r="F369" i="28"/>
  <c r="B369" i="28"/>
  <c r="Y369" i="28"/>
  <c r="T369" i="28"/>
  <c r="O369" i="28"/>
  <c r="I369" i="28"/>
  <c r="D369" i="28"/>
  <c r="X369" i="28"/>
  <c r="Q369" i="28"/>
  <c r="K369" i="28"/>
  <c r="C369" i="28"/>
  <c r="P369" i="28"/>
  <c r="G369" i="28"/>
  <c r="M369" i="28"/>
  <c r="L369" i="28"/>
  <c r="U369" i="28"/>
  <c r="E369" i="28"/>
  <c r="S369" i="28"/>
  <c r="H369" i="28"/>
  <c r="W369" i="28"/>
  <c r="A60" i="28"/>
  <c r="B405" i="21"/>
  <c r="F405" i="21"/>
  <c r="J405" i="21"/>
  <c r="N405" i="21"/>
  <c r="R405" i="21"/>
  <c r="V405" i="21"/>
  <c r="D405" i="21"/>
  <c r="I405" i="21"/>
  <c r="O405" i="21"/>
  <c r="T405" i="21"/>
  <c r="Y405" i="21"/>
  <c r="E405" i="21"/>
  <c r="L405" i="21"/>
  <c r="S405" i="21"/>
  <c r="H405" i="21"/>
  <c r="P405" i="21"/>
  <c r="W405" i="21"/>
  <c r="G405" i="21"/>
  <c r="M405" i="21"/>
  <c r="U405" i="21"/>
  <c r="Q405" i="21"/>
  <c r="X405" i="21"/>
  <c r="C405" i="21"/>
  <c r="K405" i="21"/>
  <c r="A406" i="21"/>
  <c r="C336" i="21"/>
  <c r="G336" i="21"/>
  <c r="K336" i="21"/>
  <c r="O336" i="21"/>
  <c r="S336" i="21"/>
  <c r="W336" i="21"/>
  <c r="E336" i="21"/>
  <c r="J336" i="21"/>
  <c r="P336" i="21"/>
  <c r="U336" i="21"/>
  <c r="F336" i="21"/>
  <c r="L336" i="21"/>
  <c r="Q336" i="21"/>
  <c r="V336" i="21"/>
  <c r="B336" i="21"/>
  <c r="H336" i="21"/>
  <c r="M336" i="21"/>
  <c r="R336" i="21"/>
  <c r="X336" i="21"/>
  <c r="D336" i="21"/>
  <c r="Y336" i="21"/>
  <c r="I336" i="21"/>
  <c r="N336" i="21"/>
  <c r="T336" i="21"/>
  <c r="A337" i="21"/>
  <c r="B370" i="21"/>
  <c r="F370" i="21"/>
  <c r="J370" i="21"/>
  <c r="N370" i="21"/>
  <c r="R370" i="21"/>
  <c r="V370" i="21"/>
  <c r="C370" i="21"/>
  <c r="H370" i="21"/>
  <c r="M370" i="21"/>
  <c r="S370" i="21"/>
  <c r="X370" i="21"/>
  <c r="E370" i="21"/>
  <c r="L370" i="21"/>
  <c r="T370" i="21"/>
  <c r="G370" i="21"/>
  <c r="O370" i="21"/>
  <c r="U370" i="21"/>
  <c r="P370" i="21"/>
  <c r="D370" i="21"/>
  <c r="Q370" i="21"/>
  <c r="I370" i="21"/>
  <c r="W370" i="21"/>
  <c r="K370" i="21"/>
  <c r="Y370" i="21"/>
  <c r="A371" i="21"/>
  <c r="B302" i="21"/>
  <c r="F302" i="21"/>
  <c r="J302" i="21"/>
  <c r="N302" i="21"/>
  <c r="R302" i="21"/>
  <c r="V302" i="21"/>
  <c r="D302" i="21"/>
  <c r="H302" i="21"/>
  <c r="L302" i="21"/>
  <c r="P302" i="21"/>
  <c r="T302" i="21"/>
  <c r="X302" i="21"/>
  <c r="C302" i="21"/>
  <c r="K302" i="21"/>
  <c r="S302" i="21"/>
  <c r="G302" i="21"/>
  <c r="O302" i="21"/>
  <c r="W302" i="21"/>
  <c r="E302" i="21"/>
  <c r="U302" i="21"/>
  <c r="I302" i="21"/>
  <c r="Y302" i="21"/>
  <c r="M302" i="21"/>
  <c r="Q302" i="21"/>
  <c r="E265" i="21"/>
  <c r="I265" i="21"/>
  <c r="M265" i="21"/>
  <c r="Q265" i="21"/>
  <c r="U265" i="21"/>
  <c r="Y265" i="21"/>
  <c r="D265" i="21"/>
  <c r="J265" i="21"/>
  <c r="O265" i="21"/>
  <c r="T265" i="21"/>
  <c r="B265" i="21"/>
  <c r="H265" i="21"/>
  <c r="P265" i="21"/>
  <c r="W265" i="21"/>
  <c r="C265" i="21"/>
  <c r="K265" i="21"/>
  <c r="R265" i="21"/>
  <c r="X265" i="21"/>
  <c r="F265" i="21"/>
  <c r="S265" i="21"/>
  <c r="G265" i="21"/>
  <c r="V265" i="21"/>
  <c r="L265" i="21"/>
  <c r="N265" i="21"/>
  <c r="A266" i="21"/>
  <c r="E231" i="21"/>
  <c r="I231" i="21"/>
  <c r="M231" i="21"/>
  <c r="Q231" i="21"/>
  <c r="U231" i="21"/>
  <c r="Y231" i="21"/>
  <c r="D231" i="21"/>
  <c r="J231" i="21"/>
  <c r="O231" i="21"/>
  <c r="T231" i="21"/>
  <c r="F231" i="21"/>
  <c r="K231" i="21"/>
  <c r="P231" i="21"/>
  <c r="V231" i="21"/>
  <c r="C231" i="21"/>
  <c r="N231" i="21"/>
  <c r="X231" i="21"/>
  <c r="S231" i="21"/>
  <c r="B231" i="21"/>
  <c r="G231" i="21"/>
  <c r="R231" i="21"/>
  <c r="H231" i="21"/>
  <c r="L231" i="21"/>
  <c r="W231" i="21"/>
  <c r="A232" i="21"/>
  <c r="B162" i="21"/>
  <c r="F162" i="21"/>
  <c r="J162" i="21"/>
  <c r="N162" i="21"/>
  <c r="R162" i="21"/>
  <c r="V162" i="21"/>
  <c r="C162" i="21"/>
  <c r="H162" i="21"/>
  <c r="M162" i="21"/>
  <c r="S162" i="21"/>
  <c r="X162" i="21"/>
  <c r="G162" i="21"/>
  <c r="O162" i="21"/>
  <c r="U162" i="21"/>
  <c r="I162" i="21"/>
  <c r="P162" i="21"/>
  <c r="W162" i="21"/>
  <c r="D162" i="21"/>
  <c r="K162" i="21"/>
  <c r="Q162" i="21"/>
  <c r="Y162" i="21"/>
  <c r="T162" i="21"/>
  <c r="E162" i="21"/>
  <c r="L162" i="21"/>
  <c r="C57" i="21"/>
  <c r="G57" i="21"/>
  <c r="K57" i="21"/>
  <c r="O57" i="21"/>
  <c r="S57" i="21"/>
  <c r="W57" i="21"/>
  <c r="B57" i="21"/>
  <c r="H57" i="21"/>
  <c r="M57" i="21"/>
  <c r="R57" i="21"/>
  <c r="X57" i="21"/>
  <c r="D57" i="21"/>
  <c r="I57" i="21"/>
  <c r="N57" i="21"/>
  <c r="T57" i="21"/>
  <c r="Y57" i="21"/>
  <c r="J57" i="21"/>
  <c r="U57" i="21"/>
  <c r="L57" i="21"/>
  <c r="V57" i="21"/>
  <c r="P57" i="21"/>
  <c r="F57" i="21"/>
  <c r="Q57" i="21"/>
  <c r="E57" i="21"/>
  <c r="C127" i="21"/>
  <c r="G127" i="21"/>
  <c r="K127" i="21"/>
  <c r="O127" i="21"/>
  <c r="S127" i="21"/>
  <c r="W127" i="21"/>
  <c r="B127" i="21"/>
  <c r="H127" i="21"/>
  <c r="M127" i="21"/>
  <c r="R127" i="21"/>
  <c r="X127" i="21"/>
  <c r="D127" i="21"/>
  <c r="I127" i="21"/>
  <c r="N127" i="21"/>
  <c r="T127" i="21"/>
  <c r="Y127" i="21"/>
  <c r="J127" i="21"/>
  <c r="U127" i="21"/>
  <c r="L127" i="21"/>
  <c r="V127" i="21"/>
  <c r="P127" i="21"/>
  <c r="Q127" i="21"/>
  <c r="E127" i="21"/>
  <c r="F127" i="21"/>
  <c r="C92" i="21"/>
  <c r="G92" i="21"/>
  <c r="K92" i="21"/>
  <c r="O92" i="21"/>
  <c r="S92" i="21"/>
  <c r="W92" i="21"/>
  <c r="B92" i="21"/>
  <c r="H92" i="21"/>
  <c r="M92" i="21"/>
  <c r="R92" i="21"/>
  <c r="X92" i="21"/>
  <c r="D92" i="21"/>
  <c r="I92" i="21"/>
  <c r="N92" i="21"/>
  <c r="T92" i="21"/>
  <c r="Y92" i="21"/>
  <c r="J92" i="21"/>
  <c r="U92" i="21"/>
  <c r="L92" i="21"/>
  <c r="V92" i="21"/>
  <c r="P92" i="21"/>
  <c r="Q92" i="21"/>
  <c r="E92" i="21"/>
  <c r="F92" i="21"/>
  <c r="B196" i="21"/>
  <c r="F196" i="21"/>
  <c r="J196" i="21"/>
  <c r="N196" i="21"/>
  <c r="R196" i="21"/>
  <c r="V196" i="21"/>
  <c r="C196" i="21"/>
  <c r="H196" i="21"/>
  <c r="M196" i="21"/>
  <c r="S196" i="21"/>
  <c r="X196" i="21"/>
  <c r="G196" i="21"/>
  <c r="O196" i="21"/>
  <c r="U196" i="21"/>
  <c r="D196" i="21"/>
  <c r="L196" i="21"/>
  <c r="W196" i="21"/>
  <c r="K196" i="21"/>
  <c r="Y196" i="21"/>
  <c r="P196" i="21"/>
  <c r="E196" i="21"/>
  <c r="Q196" i="21"/>
  <c r="I196" i="21"/>
  <c r="T196" i="21"/>
  <c r="A197" i="21"/>
  <c r="E24" i="21"/>
  <c r="I24" i="21"/>
  <c r="M24" i="21"/>
  <c r="Q24" i="21"/>
  <c r="U24" i="21"/>
  <c r="Y24" i="21"/>
  <c r="D24" i="21"/>
  <c r="J24" i="21"/>
  <c r="O24" i="21"/>
  <c r="T24" i="21"/>
  <c r="C24" i="21"/>
  <c r="K24" i="21"/>
  <c r="R24" i="21"/>
  <c r="X24" i="21"/>
  <c r="F24" i="21"/>
  <c r="L24" i="21"/>
  <c r="S24" i="21"/>
  <c r="G24" i="21"/>
  <c r="N24" i="21"/>
  <c r="V24" i="21"/>
  <c r="H24" i="21"/>
  <c r="P24" i="21"/>
  <c r="W24" i="21"/>
  <c r="B24" i="21"/>
  <c r="B94" i="25"/>
  <c r="F94" i="25"/>
  <c r="J94" i="25"/>
  <c r="N94" i="25"/>
  <c r="R94" i="25"/>
  <c r="V94" i="25"/>
  <c r="D94" i="25"/>
  <c r="H94" i="25"/>
  <c r="L94" i="25"/>
  <c r="P94" i="25"/>
  <c r="T94" i="25"/>
  <c r="X94" i="25"/>
  <c r="C94" i="25"/>
  <c r="K94" i="25"/>
  <c r="S94" i="25"/>
  <c r="G94" i="25"/>
  <c r="O94" i="25"/>
  <c r="W94" i="25"/>
  <c r="M94" i="25"/>
  <c r="E94" i="25"/>
  <c r="U94" i="25"/>
  <c r="I94" i="25"/>
  <c r="Y94" i="25"/>
  <c r="Q94" i="25"/>
  <c r="B58" i="25"/>
  <c r="F58" i="25"/>
  <c r="J58" i="25"/>
  <c r="N58" i="25"/>
  <c r="R58" i="25"/>
  <c r="V58" i="25"/>
  <c r="C58" i="25"/>
  <c r="G58" i="25"/>
  <c r="K58" i="25"/>
  <c r="O58" i="25"/>
  <c r="S58" i="25"/>
  <c r="W58" i="25"/>
  <c r="D58" i="25"/>
  <c r="L58" i="25"/>
  <c r="T58" i="25"/>
  <c r="E58" i="25"/>
  <c r="M58" i="25"/>
  <c r="U58" i="25"/>
  <c r="P58" i="25"/>
  <c r="Q58" i="25"/>
  <c r="H58" i="25"/>
  <c r="X58" i="25"/>
  <c r="I58" i="25"/>
  <c r="Y58" i="25"/>
  <c r="E22" i="25"/>
  <c r="I22" i="25"/>
  <c r="M22" i="25"/>
  <c r="Q22" i="25"/>
  <c r="C22" i="25"/>
  <c r="G22" i="25"/>
  <c r="K22" i="25"/>
  <c r="O22" i="25"/>
  <c r="S22" i="25"/>
  <c r="W22" i="25"/>
  <c r="B22" i="25"/>
  <c r="J22" i="25"/>
  <c r="R22" i="25"/>
  <c r="X22" i="25"/>
  <c r="F22" i="25"/>
  <c r="N22" i="25"/>
  <c r="U22" i="25"/>
  <c r="L22" i="25"/>
  <c r="Y22" i="25"/>
  <c r="D22" i="25"/>
  <c r="T22" i="25"/>
  <c r="H22" i="25"/>
  <c r="V22" i="25"/>
  <c r="P22" i="25"/>
  <c r="C94" i="19"/>
  <c r="G94" i="19"/>
  <c r="K94" i="19"/>
  <c r="O94" i="19"/>
  <c r="S94" i="19"/>
  <c r="W94" i="19"/>
  <c r="E94" i="19"/>
  <c r="I94" i="19"/>
  <c r="M94" i="19"/>
  <c r="Q94" i="19"/>
  <c r="U94" i="19"/>
  <c r="Y94" i="19"/>
  <c r="H94" i="19"/>
  <c r="P94" i="19"/>
  <c r="X94" i="19"/>
  <c r="D94" i="19"/>
  <c r="L94" i="19"/>
  <c r="T94" i="19"/>
  <c r="J94" i="19"/>
  <c r="B94" i="19"/>
  <c r="R94" i="19"/>
  <c r="F94" i="19"/>
  <c r="V94" i="19"/>
  <c r="N94" i="19"/>
  <c r="A95" i="19"/>
  <c r="E59" i="19"/>
  <c r="I59" i="19"/>
  <c r="M59" i="19"/>
  <c r="Q59" i="19"/>
  <c r="U59" i="19"/>
  <c r="Y59" i="19"/>
  <c r="B59" i="19"/>
  <c r="F59" i="19"/>
  <c r="J59" i="19"/>
  <c r="N59" i="19"/>
  <c r="R59" i="19"/>
  <c r="V59" i="19"/>
  <c r="C59" i="19"/>
  <c r="K59" i="19"/>
  <c r="S59" i="19"/>
  <c r="G59" i="19"/>
  <c r="O59" i="19"/>
  <c r="W59" i="19"/>
  <c r="D59" i="19"/>
  <c r="T59" i="19"/>
  <c r="H59" i="19"/>
  <c r="X59" i="19"/>
  <c r="L59" i="19"/>
  <c r="P59" i="19"/>
  <c r="A60" i="19"/>
  <c r="D23" i="19"/>
  <c r="H23" i="19"/>
  <c r="L23" i="19"/>
  <c r="P23" i="19"/>
  <c r="T23" i="19"/>
  <c r="X23" i="19"/>
  <c r="F23" i="19"/>
  <c r="K23" i="19"/>
  <c r="Q23" i="19"/>
  <c r="V23" i="19"/>
  <c r="E23" i="19"/>
  <c r="M23" i="19"/>
  <c r="S23" i="19"/>
  <c r="G23" i="19"/>
  <c r="N23" i="19"/>
  <c r="U23" i="19"/>
  <c r="B23" i="19"/>
  <c r="I23" i="19"/>
  <c r="O23" i="19"/>
  <c r="W23" i="19"/>
  <c r="C23" i="19"/>
  <c r="R23" i="19"/>
  <c r="J23" i="19"/>
  <c r="Y23" i="19"/>
  <c r="A303" i="21"/>
  <c r="A128" i="21"/>
  <c r="A59" i="25"/>
  <c r="A58" i="21"/>
  <c r="A95" i="25"/>
  <c r="A132" i="25"/>
  <c r="A130" i="19"/>
  <c r="A93" i="21"/>
  <c r="A25" i="21"/>
  <c r="A23" i="25"/>
  <c r="A163" i="21"/>
  <c r="A24" i="19"/>
  <c r="B132" i="25" l="1"/>
  <c r="F132" i="25"/>
  <c r="J132" i="25"/>
  <c r="N132" i="25"/>
  <c r="R132" i="25"/>
  <c r="V132" i="25"/>
  <c r="C132" i="25"/>
  <c r="G132" i="25"/>
  <c r="K132" i="25"/>
  <c r="O132" i="25"/>
  <c r="S132" i="25"/>
  <c r="W132" i="25"/>
  <c r="I132" i="25"/>
  <c r="Q132" i="25"/>
  <c r="Y132" i="25"/>
  <c r="D132" i="25"/>
  <c r="L132" i="25"/>
  <c r="T132" i="25"/>
  <c r="E132" i="25"/>
  <c r="M132" i="25"/>
  <c r="U132" i="25"/>
  <c r="H132" i="25"/>
  <c r="P132" i="25"/>
  <c r="X132" i="25"/>
  <c r="E60" i="28"/>
  <c r="I60" i="28"/>
  <c r="M60" i="28"/>
  <c r="Q60" i="28"/>
  <c r="U60" i="28"/>
  <c r="Y60" i="28"/>
  <c r="B60" i="28"/>
  <c r="F60" i="28"/>
  <c r="J60" i="28"/>
  <c r="N60" i="28"/>
  <c r="R60" i="28"/>
  <c r="V60" i="28"/>
  <c r="C60" i="28"/>
  <c r="K60" i="28"/>
  <c r="S60" i="28"/>
  <c r="D60" i="28"/>
  <c r="L60" i="28"/>
  <c r="T60" i="28"/>
  <c r="G60" i="28"/>
  <c r="O60" i="28"/>
  <c r="W60" i="28"/>
  <c r="H60" i="28"/>
  <c r="P60" i="28"/>
  <c r="X60" i="28"/>
  <c r="B130" i="28"/>
  <c r="F130" i="28"/>
  <c r="J130" i="28"/>
  <c r="N130" i="28"/>
  <c r="R130" i="28"/>
  <c r="V130" i="28"/>
  <c r="C130" i="28"/>
  <c r="G130" i="28"/>
  <c r="K130" i="28"/>
  <c r="O130" i="28"/>
  <c r="S130" i="28"/>
  <c r="W130" i="28"/>
  <c r="D130" i="28"/>
  <c r="L130" i="28"/>
  <c r="T130" i="28"/>
  <c r="E130" i="28"/>
  <c r="M130" i="28"/>
  <c r="U130" i="28"/>
  <c r="P130" i="28"/>
  <c r="Q130" i="28"/>
  <c r="X130" i="28"/>
  <c r="H130" i="28"/>
  <c r="Y130" i="28"/>
  <c r="I130" i="28"/>
  <c r="D95" i="28"/>
  <c r="H95" i="28"/>
  <c r="L95" i="28"/>
  <c r="P95" i="28"/>
  <c r="T95" i="28"/>
  <c r="X95" i="28"/>
  <c r="E95" i="28"/>
  <c r="I95" i="28"/>
  <c r="M95" i="28"/>
  <c r="Q95" i="28"/>
  <c r="U95" i="28"/>
  <c r="Y95" i="28"/>
  <c r="B95" i="28"/>
  <c r="J95" i="28"/>
  <c r="R95" i="28"/>
  <c r="F95" i="28"/>
  <c r="N95" i="28"/>
  <c r="V95" i="28"/>
  <c r="K95" i="28"/>
  <c r="C95" i="28"/>
  <c r="S95" i="28"/>
  <c r="O95" i="28"/>
  <c r="W95" i="28"/>
  <c r="G95" i="28"/>
  <c r="E25" i="28"/>
  <c r="I25" i="28"/>
  <c r="M25" i="28"/>
  <c r="Q25" i="28"/>
  <c r="U25" i="28"/>
  <c r="Y25" i="28"/>
  <c r="B25" i="28"/>
  <c r="F25" i="28"/>
  <c r="J25" i="28"/>
  <c r="N25" i="28"/>
  <c r="R25" i="28"/>
  <c r="V25" i="28"/>
  <c r="C25" i="28"/>
  <c r="K25" i="28"/>
  <c r="S25" i="28"/>
  <c r="D25" i="28"/>
  <c r="L25" i="28"/>
  <c r="T25" i="28"/>
  <c r="G25" i="28"/>
  <c r="O25" i="28"/>
  <c r="W25" i="28"/>
  <c r="P25" i="28"/>
  <c r="H25" i="28"/>
  <c r="X25" i="28"/>
  <c r="B130" i="19"/>
  <c r="F130" i="19"/>
  <c r="J130" i="19"/>
  <c r="N130" i="19"/>
  <c r="R130" i="19"/>
  <c r="V130" i="19"/>
  <c r="E130" i="19"/>
  <c r="K130" i="19"/>
  <c r="P130" i="19"/>
  <c r="U130" i="19"/>
  <c r="C130" i="19"/>
  <c r="I130" i="19"/>
  <c r="Q130" i="19"/>
  <c r="X130" i="19"/>
  <c r="D130" i="19"/>
  <c r="L130" i="19"/>
  <c r="S130" i="19"/>
  <c r="Y130" i="19"/>
  <c r="G130" i="19"/>
  <c r="M130" i="19"/>
  <c r="T130" i="19"/>
  <c r="H130" i="19"/>
  <c r="O130" i="19"/>
  <c r="W130" i="19"/>
  <c r="X267" i="28"/>
  <c r="T267" i="28"/>
  <c r="P267" i="28"/>
  <c r="L267" i="28"/>
  <c r="H267" i="28"/>
  <c r="D267" i="28"/>
  <c r="V267" i="28"/>
  <c r="Q267" i="28"/>
  <c r="K267" i="28"/>
  <c r="F267" i="28"/>
  <c r="W267" i="28"/>
  <c r="O267" i="28"/>
  <c r="I267" i="28"/>
  <c r="B267" i="28"/>
  <c r="S267" i="28"/>
  <c r="J267" i="28"/>
  <c r="A268" i="28"/>
  <c r="R267" i="28"/>
  <c r="G267" i="28"/>
  <c r="N267" i="28"/>
  <c r="M267" i="28"/>
  <c r="Y267" i="28"/>
  <c r="E267" i="28"/>
  <c r="U267" i="28"/>
  <c r="C267" i="28"/>
  <c r="Y370" i="28"/>
  <c r="U370" i="28"/>
  <c r="Q370" i="28"/>
  <c r="M370" i="28"/>
  <c r="I370" i="28"/>
  <c r="E370" i="28"/>
  <c r="V370" i="28"/>
  <c r="P370" i="28"/>
  <c r="K370" i="28"/>
  <c r="F370" i="28"/>
  <c r="T370" i="28"/>
  <c r="N370" i="28"/>
  <c r="G370" i="28"/>
  <c r="S370" i="28"/>
  <c r="J370" i="28"/>
  <c r="B370" i="28"/>
  <c r="A371" i="28"/>
  <c r="O370" i="28"/>
  <c r="C370" i="28"/>
  <c r="W370" i="28"/>
  <c r="D370" i="28"/>
  <c r="L370" i="28"/>
  <c r="H370" i="28"/>
  <c r="X370" i="28"/>
  <c r="R370" i="28"/>
  <c r="A131" i="28"/>
  <c r="A234" i="28"/>
  <c r="V233" i="28"/>
  <c r="R233" i="28"/>
  <c r="N233" i="28"/>
  <c r="J233" i="28"/>
  <c r="F233" i="28"/>
  <c r="B233" i="28"/>
  <c r="Y233" i="28"/>
  <c r="T233" i="28"/>
  <c r="O233" i="28"/>
  <c r="I233" i="28"/>
  <c r="D233" i="28"/>
  <c r="U233" i="28"/>
  <c r="M233" i="28"/>
  <c r="G233" i="28"/>
  <c r="S233" i="28"/>
  <c r="L233" i="28"/>
  <c r="E233" i="28"/>
  <c r="Q233" i="28"/>
  <c r="C233" i="28"/>
  <c r="P233" i="28"/>
  <c r="K233" i="28"/>
  <c r="X233" i="28"/>
  <c r="W233" i="28"/>
  <c r="H233" i="28"/>
  <c r="A96" i="28"/>
  <c r="X302" i="28"/>
  <c r="T302" i="28"/>
  <c r="P302" i="28"/>
  <c r="L302" i="28"/>
  <c r="H302" i="28"/>
  <c r="D302" i="28"/>
  <c r="W302" i="28"/>
  <c r="R302" i="28"/>
  <c r="M302" i="28"/>
  <c r="G302" i="28"/>
  <c r="B302" i="28"/>
  <c r="U302" i="28"/>
  <c r="N302" i="28"/>
  <c r="F302" i="28"/>
  <c r="Y302" i="28"/>
  <c r="O302" i="28"/>
  <c r="E302" i="28"/>
  <c r="S302" i="28"/>
  <c r="J302" i="28"/>
  <c r="Q302" i="28"/>
  <c r="K302" i="28"/>
  <c r="I302" i="28"/>
  <c r="C302" i="28"/>
  <c r="A303" i="28"/>
  <c r="V302" i="28"/>
  <c r="A61" i="28"/>
  <c r="A337" i="28"/>
  <c r="V336" i="28"/>
  <c r="R336" i="28"/>
  <c r="N336" i="28"/>
  <c r="J336" i="28"/>
  <c r="F336" i="28"/>
  <c r="B336" i="28"/>
  <c r="Y336" i="28"/>
  <c r="T336" i="28"/>
  <c r="O336" i="28"/>
  <c r="I336" i="28"/>
  <c r="D336" i="28"/>
  <c r="X336" i="28"/>
  <c r="Q336" i="28"/>
  <c r="K336" i="28"/>
  <c r="C336" i="28"/>
  <c r="W336" i="28"/>
  <c r="M336" i="28"/>
  <c r="E336" i="28"/>
  <c r="P336" i="28"/>
  <c r="U336" i="28"/>
  <c r="H336" i="28"/>
  <c r="S336" i="28"/>
  <c r="L336" i="28"/>
  <c r="G336" i="28"/>
  <c r="X199" i="28"/>
  <c r="T199" i="28"/>
  <c r="P199" i="28"/>
  <c r="L199" i="28"/>
  <c r="H199" i="28"/>
  <c r="D199" i="28"/>
  <c r="W199" i="28"/>
  <c r="R199" i="28"/>
  <c r="M199" i="28"/>
  <c r="G199" i="28"/>
  <c r="B199" i="28"/>
  <c r="Y199" i="28"/>
  <c r="Q199" i="28"/>
  <c r="J199" i="28"/>
  <c r="C199" i="28"/>
  <c r="V199" i="28"/>
  <c r="O199" i="28"/>
  <c r="I199" i="28"/>
  <c r="N199" i="28"/>
  <c r="A200" i="28"/>
  <c r="K199" i="28"/>
  <c r="U199" i="28"/>
  <c r="F199" i="28"/>
  <c r="S199" i="28"/>
  <c r="E199" i="28"/>
  <c r="Y404" i="28"/>
  <c r="U404" i="28"/>
  <c r="Q404" i="28"/>
  <c r="M404" i="28"/>
  <c r="I404" i="28"/>
  <c r="E404" i="28"/>
  <c r="W404" i="28"/>
  <c r="R404" i="28"/>
  <c r="L404" i="28"/>
  <c r="G404" i="28"/>
  <c r="B404" i="28"/>
  <c r="X404" i="28"/>
  <c r="P404" i="28"/>
  <c r="J404" i="28"/>
  <c r="C404" i="28"/>
  <c r="S404" i="28"/>
  <c r="H404" i="28"/>
  <c r="O404" i="28"/>
  <c r="D404" i="28"/>
  <c r="A405" i="28"/>
  <c r="N404" i="28"/>
  <c r="T404" i="28"/>
  <c r="F404" i="28"/>
  <c r="V404" i="28"/>
  <c r="K404" i="28"/>
  <c r="A166" i="28"/>
  <c r="V165" i="28"/>
  <c r="R165" i="28"/>
  <c r="N165" i="28"/>
  <c r="J165" i="28"/>
  <c r="F165" i="28"/>
  <c r="B165" i="28"/>
  <c r="U165" i="28"/>
  <c r="P165" i="28"/>
  <c r="K165" i="28"/>
  <c r="E165" i="28"/>
  <c r="Y165" i="28"/>
  <c r="S165" i="28"/>
  <c r="L165" i="28"/>
  <c r="D165" i="28"/>
  <c r="T165" i="28"/>
  <c r="I165" i="28"/>
  <c r="Q165" i="28"/>
  <c r="H165" i="28"/>
  <c r="O165" i="28"/>
  <c r="X165" i="28"/>
  <c r="G165" i="28"/>
  <c r="W165" i="28"/>
  <c r="C165" i="28"/>
  <c r="M165" i="28"/>
  <c r="A26" i="28"/>
  <c r="B406" i="21"/>
  <c r="F406" i="21"/>
  <c r="J406" i="21"/>
  <c r="N406" i="21"/>
  <c r="R406" i="21"/>
  <c r="V406" i="21"/>
  <c r="G406" i="21"/>
  <c r="L406" i="21"/>
  <c r="Q406" i="21"/>
  <c r="W406" i="21"/>
  <c r="C406" i="21"/>
  <c r="I406" i="21"/>
  <c r="P406" i="21"/>
  <c r="X406" i="21"/>
  <c r="E406" i="21"/>
  <c r="M406" i="21"/>
  <c r="T406" i="21"/>
  <c r="D406" i="21"/>
  <c r="K406" i="21"/>
  <c r="S406" i="21"/>
  <c r="Y406" i="21"/>
  <c r="U406" i="21"/>
  <c r="H406" i="21"/>
  <c r="O406" i="21"/>
  <c r="A407" i="21"/>
  <c r="B371" i="21"/>
  <c r="F371" i="21"/>
  <c r="J371" i="21"/>
  <c r="N371" i="21"/>
  <c r="R371" i="21"/>
  <c r="V371" i="21"/>
  <c r="E371" i="21"/>
  <c r="K371" i="21"/>
  <c r="P371" i="21"/>
  <c r="U371" i="21"/>
  <c r="C371" i="21"/>
  <c r="I371" i="21"/>
  <c r="Q371" i="21"/>
  <c r="X371" i="21"/>
  <c r="D371" i="21"/>
  <c r="L371" i="21"/>
  <c r="S371" i="21"/>
  <c r="Y371" i="21"/>
  <c r="G371" i="21"/>
  <c r="T371" i="21"/>
  <c r="H371" i="21"/>
  <c r="W371" i="21"/>
  <c r="M371" i="21"/>
  <c r="O371" i="21"/>
  <c r="A372" i="21"/>
  <c r="C337" i="21"/>
  <c r="G337" i="21"/>
  <c r="K337" i="21"/>
  <c r="O337" i="21"/>
  <c r="S337" i="21"/>
  <c r="W337" i="21"/>
  <c r="B337" i="21"/>
  <c r="H337" i="21"/>
  <c r="M337" i="21"/>
  <c r="R337" i="21"/>
  <c r="X337" i="21"/>
  <c r="D337" i="21"/>
  <c r="I337" i="21"/>
  <c r="N337" i="21"/>
  <c r="T337" i="21"/>
  <c r="Y337" i="21"/>
  <c r="E337" i="21"/>
  <c r="J337" i="21"/>
  <c r="P337" i="21"/>
  <c r="U337" i="21"/>
  <c r="V337" i="21"/>
  <c r="F337" i="21"/>
  <c r="L337" i="21"/>
  <c r="Q337" i="21"/>
  <c r="A338" i="21"/>
  <c r="B303" i="21"/>
  <c r="F303" i="21"/>
  <c r="J303" i="21"/>
  <c r="N303" i="21"/>
  <c r="R303" i="21"/>
  <c r="V303" i="21"/>
  <c r="D303" i="21"/>
  <c r="H303" i="21"/>
  <c r="L303" i="21"/>
  <c r="P303" i="21"/>
  <c r="T303" i="21"/>
  <c r="X303" i="21"/>
  <c r="C303" i="21"/>
  <c r="K303" i="21"/>
  <c r="S303" i="21"/>
  <c r="G303" i="21"/>
  <c r="O303" i="21"/>
  <c r="W303" i="21"/>
  <c r="M303" i="21"/>
  <c r="Q303" i="21"/>
  <c r="U303" i="21"/>
  <c r="E303" i="21"/>
  <c r="I303" i="21"/>
  <c r="Y303" i="21"/>
  <c r="E232" i="21"/>
  <c r="I232" i="21"/>
  <c r="M232" i="21"/>
  <c r="Q232" i="21"/>
  <c r="U232" i="21"/>
  <c r="Y232" i="21"/>
  <c r="B232" i="21"/>
  <c r="G232" i="21"/>
  <c r="L232" i="21"/>
  <c r="R232" i="21"/>
  <c r="W232" i="21"/>
  <c r="C232" i="21"/>
  <c r="H232" i="21"/>
  <c r="N232" i="21"/>
  <c r="S232" i="21"/>
  <c r="X232" i="21"/>
  <c r="K232" i="21"/>
  <c r="V232" i="21"/>
  <c r="P232" i="21"/>
  <c r="J232" i="21"/>
  <c r="D232" i="21"/>
  <c r="O232" i="21"/>
  <c r="F232" i="21"/>
  <c r="T232" i="21"/>
  <c r="A233" i="21"/>
  <c r="E266" i="21"/>
  <c r="I266" i="21"/>
  <c r="M266" i="21"/>
  <c r="Q266" i="21"/>
  <c r="U266" i="21"/>
  <c r="Y266" i="21"/>
  <c r="B266" i="21"/>
  <c r="G266" i="21"/>
  <c r="L266" i="21"/>
  <c r="R266" i="21"/>
  <c r="W266" i="21"/>
  <c r="F266" i="21"/>
  <c r="N266" i="21"/>
  <c r="T266" i="21"/>
  <c r="H266" i="21"/>
  <c r="O266" i="21"/>
  <c r="V266" i="21"/>
  <c r="J266" i="21"/>
  <c r="X266" i="21"/>
  <c r="K266" i="21"/>
  <c r="C266" i="21"/>
  <c r="P266" i="21"/>
  <c r="D266" i="21"/>
  <c r="S266" i="21"/>
  <c r="A267" i="21"/>
  <c r="B163" i="21"/>
  <c r="F163" i="21"/>
  <c r="J163" i="21"/>
  <c r="N163" i="21"/>
  <c r="R163" i="21"/>
  <c r="V163" i="21"/>
  <c r="E163" i="21"/>
  <c r="K163" i="21"/>
  <c r="P163" i="21"/>
  <c r="U163" i="21"/>
  <c r="D163" i="21"/>
  <c r="L163" i="21"/>
  <c r="S163" i="21"/>
  <c r="Y163" i="21"/>
  <c r="G163" i="21"/>
  <c r="M163" i="21"/>
  <c r="T163" i="21"/>
  <c r="H163" i="21"/>
  <c r="O163" i="21"/>
  <c r="W163" i="21"/>
  <c r="X163" i="21"/>
  <c r="C163" i="21"/>
  <c r="I163" i="21"/>
  <c r="Q163" i="21"/>
  <c r="C58" i="21"/>
  <c r="G58" i="21"/>
  <c r="K58" i="21"/>
  <c r="O58" i="21"/>
  <c r="S58" i="21"/>
  <c r="W58" i="21"/>
  <c r="E58" i="21"/>
  <c r="J58" i="21"/>
  <c r="P58" i="21"/>
  <c r="U58" i="21"/>
  <c r="F58" i="21"/>
  <c r="L58" i="21"/>
  <c r="Q58" i="21"/>
  <c r="V58" i="21"/>
  <c r="H58" i="21"/>
  <c r="R58" i="21"/>
  <c r="I58" i="21"/>
  <c r="T58" i="21"/>
  <c r="M58" i="21"/>
  <c r="B58" i="21"/>
  <c r="Y58" i="21"/>
  <c r="N58" i="21"/>
  <c r="X58" i="21"/>
  <c r="D58" i="21"/>
  <c r="C93" i="21"/>
  <c r="G93" i="21"/>
  <c r="K93" i="21"/>
  <c r="O93" i="21"/>
  <c r="S93" i="21"/>
  <c r="W93" i="21"/>
  <c r="E93" i="21"/>
  <c r="J93" i="21"/>
  <c r="P93" i="21"/>
  <c r="U93" i="21"/>
  <c r="F93" i="21"/>
  <c r="L93" i="21"/>
  <c r="Q93" i="21"/>
  <c r="V93" i="21"/>
  <c r="H93" i="21"/>
  <c r="R93" i="21"/>
  <c r="I93" i="21"/>
  <c r="T93" i="21"/>
  <c r="M93" i="21"/>
  <c r="B93" i="21"/>
  <c r="D93" i="21"/>
  <c r="N93" i="21"/>
  <c r="X93" i="21"/>
  <c r="Y93" i="21"/>
  <c r="C128" i="21"/>
  <c r="G128" i="21"/>
  <c r="K128" i="21"/>
  <c r="O128" i="21"/>
  <c r="S128" i="21"/>
  <c r="W128" i="21"/>
  <c r="E128" i="21"/>
  <c r="J128" i="21"/>
  <c r="P128" i="21"/>
  <c r="U128" i="21"/>
  <c r="F128" i="21"/>
  <c r="L128" i="21"/>
  <c r="Q128" i="21"/>
  <c r="V128" i="21"/>
  <c r="H128" i="21"/>
  <c r="R128" i="21"/>
  <c r="I128" i="21"/>
  <c r="T128" i="21"/>
  <c r="M128" i="21"/>
  <c r="N128" i="21"/>
  <c r="X128" i="21"/>
  <c r="B128" i="21"/>
  <c r="Y128" i="21"/>
  <c r="D128" i="21"/>
  <c r="B197" i="21"/>
  <c r="F197" i="21"/>
  <c r="J197" i="21"/>
  <c r="N197" i="21"/>
  <c r="R197" i="21"/>
  <c r="V197" i="21"/>
  <c r="E197" i="21"/>
  <c r="K197" i="21"/>
  <c r="P197" i="21"/>
  <c r="U197" i="21"/>
  <c r="D197" i="21"/>
  <c r="L197" i="21"/>
  <c r="S197" i="21"/>
  <c r="Y197" i="21"/>
  <c r="H197" i="21"/>
  <c r="Q197" i="21"/>
  <c r="M197" i="21"/>
  <c r="X197" i="21"/>
  <c r="C197" i="21"/>
  <c r="O197" i="21"/>
  <c r="G197" i="21"/>
  <c r="T197" i="21"/>
  <c r="I197" i="21"/>
  <c r="W197" i="21"/>
  <c r="A198" i="21"/>
  <c r="E25" i="21"/>
  <c r="I25" i="21"/>
  <c r="M25" i="21"/>
  <c r="Q25" i="21"/>
  <c r="U25" i="21"/>
  <c r="Y25" i="21"/>
  <c r="B25" i="21"/>
  <c r="G25" i="21"/>
  <c r="L25" i="21"/>
  <c r="R25" i="21"/>
  <c r="W25" i="21"/>
  <c r="H25" i="21"/>
  <c r="O25" i="21"/>
  <c r="V25" i="21"/>
  <c r="C25" i="21"/>
  <c r="J25" i="21"/>
  <c r="P25" i="21"/>
  <c r="X25" i="21"/>
  <c r="D25" i="21"/>
  <c r="K25" i="21"/>
  <c r="S25" i="21"/>
  <c r="N25" i="21"/>
  <c r="T25" i="21"/>
  <c r="F25" i="21"/>
  <c r="B95" i="25"/>
  <c r="F95" i="25"/>
  <c r="J95" i="25"/>
  <c r="N95" i="25"/>
  <c r="R95" i="25"/>
  <c r="V95" i="25"/>
  <c r="D95" i="25"/>
  <c r="H95" i="25"/>
  <c r="L95" i="25"/>
  <c r="P95" i="25"/>
  <c r="T95" i="25"/>
  <c r="X95" i="25"/>
  <c r="C95" i="25"/>
  <c r="K95" i="25"/>
  <c r="S95" i="25"/>
  <c r="G95" i="25"/>
  <c r="O95" i="25"/>
  <c r="W95" i="25"/>
  <c r="E95" i="25"/>
  <c r="U95" i="25"/>
  <c r="M95" i="25"/>
  <c r="Q95" i="25"/>
  <c r="Y95" i="25"/>
  <c r="I95" i="25"/>
  <c r="B59" i="25"/>
  <c r="F59" i="25"/>
  <c r="J59" i="25"/>
  <c r="N59" i="25"/>
  <c r="R59" i="25"/>
  <c r="V59" i="25"/>
  <c r="C59" i="25"/>
  <c r="G59" i="25"/>
  <c r="K59" i="25"/>
  <c r="O59" i="25"/>
  <c r="S59" i="25"/>
  <c r="W59" i="25"/>
  <c r="D59" i="25"/>
  <c r="L59" i="25"/>
  <c r="T59" i="25"/>
  <c r="E59" i="25"/>
  <c r="M59" i="25"/>
  <c r="U59" i="25"/>
  <c r="H59" i="25"/>
  <c r="X59" i="25"/>
  <c r="I59" i="25"/>
  <c r="Y59" i="25"/>
  <c r="P59" i="25"/>
  <c r="Q59" i="25"/>
  <c r="C23" i="25"/>
  <c r="G23" i="25"/>
  <c r="K23" i="25"/>
  <c r="O23" i="25"/>
  <c r="S23" i="25"/>
  <c r="W23" i="25"/>
  <c r="E23" i="25"/>
  <c r="J23" i="25"/>
  <c r="P23" i="25"/>
  <c r="U23" i="25"/>
  <c r="B23" i="25"/>
  <c r="H23" i="25"/>
  <c r="M23" i="25"/>
  <c r="R23" i="25"/>
  <c r="X23" i="25"/>
  <c r="L23" i="25"/>
  <c r="V23" i="25"/>
  <c r="F23" i="25"/>
  <c r="Q23" i="25"/>
  <c r="I23" i="25"/>
  <c r="T23" i="25"/>
  <c r="N23" i="25"/>
  <c r="Y23" i="25"/>
  <c r="D23" i="25"/>
  <c r="E95" i="19"/>
  <c r="I95" i="19"/>
  <c r="M95" i="19"/>
  <c r="Q95" i="19"/>
  <c r="U95" i="19"/>
  <c r="Y95" i="19"/>
  <c r="F95" i="19"/>
  <c r="K95" i="19"/>
  <c r="P95" i="19"/>
  <c r="V95" i="19"/>
  <c r="C95" i="19"/>
  <c r="H95" i="19"/>
  <c r="N95" i="19"/>
  <c r="S95" i="19"/>
  <c r="X95" i="19"/>
  <c r="B95" i="19"/>
  <c r="L95" i="19"/>
  <c r="W95" i="19"/>
  <c r="G95" i="19"/>
  <c r="R95" i="19"/>
  <c r="J95" i="19"/>
  <c r="T95" i="19"/>
  <c r="D95" i="19"/>
  <c r="O95" i="19"/>
  <c r="A96" i="19"/>
  <c r="E60" i="19"/>
  <c r="I60" i="19"/>
  <c r="M60" i="19"/>
  <c r="Q60" i="19"/>
  <c r="U60" i="19"/>
  <c r="Y60" i="19"/>
  <c r="B60" i="19"/>
  <c r="F60" i="19"/>
  <c r="J60" i="19"/>
  <c r="N60" i="19"/>
  <c r="R60" i="19"/>
  <c r="V60" i="19"/>
  <c r="C60" i="19"/>
  <c r="K60" i="19"/>
  <c r="S60" i="19"/>
  <c r="G60" i="19"/>
  <c r="O60" i="19"/>
  <c r="W60" i="19"/>
  <c r="L60" i="19"/>
  <c r="P60" i="19"/>
  <c r="D60" i="19"/>
  <c r="T60" i="19"/>
  <c r="H60" i="19"/>
  <c r="X60" i="19"/>
  <c r="A61" i="19"/>
  <c r="D24" i="19"/>
  <c r="H24" i="19"/>
  <c r="L24" i="19"/>
  <c r="P24" i="19"/>
  <c r="T24" i="19"/>
  <c r="X24" i="19"/>
  <c r="C24" i="19"/>
  <c r="I24" i="19"/>
  <c r="N24" i="19"/>
  <c r="S24" i="19"/>
  <c r="Y24" i="19"/>
  <c r="B24" i="19"/>
  <c r="J24" i="19"/>
  <c r="Q24" i="19"/>
  <c r="W24" i="19"/>
  <c r="E24" i="19"/>
  <c r="K24" i="19"/>
  <c r="R24" i="19"/>
  <c r="F24" i="19"/>
  <c r="M24" i="19"/>
  <c r="U24" i="19"/>
  <c r="G24" i="19"/>
  <c r="V24" i="19"/>
  <c r="O24" i="19"/>
  <c r="A59" i="21"/>
  <c r="A129" i="21"/>
  <c r="A25" i="19"/>
  <c r="A26" i="21"/>
  <c r="A133" i="25"/>
  <c r="A131" i="19"/>
  <c r="A60" i="25"/>
  <c r="A24" i="25"/>
  <c r="A164" i="21"/>
  <c r="A94" i="21"/>
  <c r="A96" i="25"/>
  <c r="A304" i="21"/>
  <c r="B133" i="25" l="1"/>
  <c r="F133" i="25"/>
  <c r="J133" i="25"/>
  <c r="N133" i="25"/>
  <c r="R133" i="25"/>
  <c r="V133" i="25"/>
  <c r="C133" i="25"/>
  <c r="G133" i="25"/>
  <c r="K133" i="25"/>
  <c r="O133" i="25"/>
  <c r="S133" i="25"/>
  <c r="W133" i="25"/>
  <c r="I133" i="25"/>
  <c r="Q133" i="25"/>
  <c r="Y133" i="25"/>
  <c r="D133" i="25"/>
  <c r="L133" i="25"/>
  <c r="T133" i="25"/>
  <c r="E133" i="25"/>
  <c r="M133" i="25"/>
  <c r="U133" i="25"/>
  <c r="H133" i="25"/>
  <c r="P133" i="25"/>
  <c r="X133" i="25"/>
  <c r="E26" i="28"/>
  <c r="I26" i="28"/>
  <c r="M26" i="28"/>
  <c r="Q26" i="28"/>
  <c r="U26" i="28"/>
  <c r="Y26" i="28"/>
  <c r="B26" i="28"/>
  <c r="F26" i="28"/>
  <c r="J26" i="28"/>
  <c r="N26" i="28"/>
  <c r="R26" i="28"/>
  <c r="V26" i="28"/>
  <c r="C26" i="28"/>
  <c r="K26" i="28"/>
  <c r="S26" i="28"/>
  <c r="D26" i="28"/>
  <c r="L26" i="28"/>
  <c r="T26" i="28"/>
  <c r="G26" i="28"/>
  <c r="O26" i="28"/>
  <c r="W26" i="28"/>
  <c r="X26" i="28"/>
  <c r="P26" i="28"/>
  <c r="H26" i="28"/>
  <c r="E61" i="28"/>
  <c r="I61" i="28"/>
  <c r="M61" i="28"/>
  <c r="Q61" i="28"/>
  <c r="U61" i="28"/>
  <c r="Y61" i="28"/>
  <c r="B61" i="28"/>
  <c r="F61" i="28"/>
  <c r="J61" i="28"/>
  <c r="N61" i="28"/>
  <c r="R61" i="28"/>
  <c r="V61" i="28"/>
  <c r="C61" i="28"/>
  <c r="K61" i="28"/>
  <c r="S61" i="28"/>
  <c r="D61" i="28"/>
  <c r="L61" i="28"/>
  <c r="T61" i="28"/>
  <c r="G61" i="28"/>
  <c r="O61" i="28"/>
  <c r="W61" i="28"/>
  <c r="H61" i="28"/>
  <c r="P61" i="28"/>
  <c r="X61" i="28"/>
  <c r="D96" i="28"/>
  <c r="H96" i="28"/>
  <c r="L96" i="28"/>
  <c r="P96" i="28"/>
  <c r="T96" i="28"/>
  <c r="X96" i="28"/>
  <c r="E96" i="28"/>
  <c r="I96" i="28"/>
  <c r="M96" i="28"/>
  <c r="Q96" i="28"/>
  <c r="U96" i="28"/>
  <c r="Y96" i="28"/>
  <c r="B96" i="28"/>
  <c r="J96" i="28"/>
  <c r="R96" i="28"/>
  <c r="F96" i="28"/>
  <c r="N96" i="28"/>
  <c r="V96" i="28"/>
  <c r="C96" i="28"/>
  <c r="S96" i="28"/>
  <c r="K96" i="28"/>
  <c r="W96" i="28"/>
  <c r="G96" i="28"/>
  <c r="O96" i="28"/>
  <c r="B131" i="28"/>
  <c r="F131" i="28"/>
  <c r="J131" i="28"/>
  <c r="N131" i="28"/>
  <c r="R131" i="28"/>
  <c r="V131" i="28"/>
  <c r="C131" i="28"/>
  <c r="G131" i="28"/>
  <c r="K131" i="28"/>
  <c r="O131" i="28"/>
  <c r="S131" i="28"/>
  <c r="W131" i="28"/>
  <c r="D131" i="28"/>
  <c r="L131" i="28"/>
  <c r="T131" i="28"/>
  <c r="E131" i="28"/>
  <c r="M131" i="28"/>
  <c r="U131" i="28"/>
  <c r="H131" i="28"/>
  <c r="X131" i="28"/>
  <c r="I131" i="28"/>
  <c r="Y131" i="28"/>
  <c r="P131" i="28"/>
  <c r="Q131" i="28"/>
  <c r="B131" i="19"/>
  <c r="F131" i="19"/>
  <c r="J131" i="19"/>
  <c r="N131" i="19"/>
  <c r="R131" i="19"/>
  <c r="V131" i="19"/>
  <c r="C131" i="19"/>
  <c r="H131" i="19"/>
  <c r="M131" i="19"/>
  <c r="S131" i="19"/>
  <c r="X131" i="19"/>
  <c r="G131" i="19"/>
  <c r="O131" i="19"/>
  <c r="U131" i="19"/>
  <c r="I131" i="19"/>
  <c r="P131" i="19"/>
  <c r="W131" i="19"/>
  <c r="D131" i="19"/>
  <c r="K131" i="19"/>
  <c r="Q131" i="19"/>
  <c r="Y131" i="19"/>
  <c r="L131" i="19"/>
  <c r="T131" i="19"/>
  <c r="E131" i="19"/>
  <c r="W200" i="28"/>
  <c r="S200" i="28"/>
  <c r="O200" i="28"/>
  <c r="K200" i="28"/>
  <c r="G200" i="28"/>
  <c r="C200" i="28"/>
  <c r="Y200" i="28"/>
  <c r="T200" i="28"/>
  <c r="N200" i="28"/>
  <c r="I200" i="28"/>
  <c r="D200" i="28"/>
  <c r="U200" i="28"/>
  <c r="M200" i="28"/>
  <c r="F200" i="28"/>
  <c r="A201" i="28"/>
  <c r="R200" i="28"/>
  <c r="L200" i="28"/>
  <c r="E200" i="28"/>
  <c r="Q200" i="28"/>
  <c r="B200" i="28"/>
  <c r="P200" i="28"/>
  <c r="X200" i="28"/>
  <c r="J200" i="28"/>
  <c r="H200" i="28"/>
  <c r="V200" i="28"/>
  <c r="Y337" i="28"/>
  <c r="U337" i="28"/>
  <c r="Q337" i="28"/>
  <c r="M337" i="28"/>
  <c r="I337" i="28"/>
  <c r="E337" i="28"/>
  <c r="V337" i="28"/>
  <c r="P337" i="28"/>
  <c r="K337" i="28"/>
  <c r="F337" i="28"/>
  <c r="T337" i="28"/>
  <c r="N337" i="28"/>
  <c r="G337" i="28"/>
  <c r="A338" i="28"/>
  <c r="R337" i="28"/>
  <c r="H337" i="28"/>
  <c r="O337" i="28"/>
  <c r="C337" i="28"/>
  <c r="W337" i="28"/>
  <c r="J337" i="28"/>
  <c r="S337" i="28"/>
  <c r="L337" i="28"/>
  <c r="D337" i="28"/>
  <c r="B337" i="28"/>
  <c r="X337" i="28"/>
  <c r="Y234" i="28"/>
  <c r="U234" i="28"/>
  <c r="Q234" i="28"/>
  <c r="M234" i="28"/>
  <c r="I234" i="28"/>
  <c r="E234" i="28"/>
  <c r="V234" i="28"/>
  <c r="P234" i="28"/>
  <c r="K234" i="28"/>
  <c r="F234" i="28"/>
  <c r="X234" i="28"/>
  <c r="R234" i="28"/>
  <c r="J234" i="28"/>
  <c r="C234" i="28"/>
  <c r="W234" i="28"/>
  <c r="O234" i="28"/>
  <c r="H234" i="28"/>
  <c r="B234" i="28"/>
  <c r="T234" i="28"/>
  <c r="G234" i="28"/>
  <c r="S234" i="28"/>
  <c r="D234" i="28"/>
  <c r="N234" i="28"/>
  <c r="A235" i="28"/>
  <c r="L234" i="28"/>
  <c r="Y166" i="28"/>
  <c r="U166" i="28"/>
  <c r="Q166" i="28"/>
  <c r="M166" i="28"/>
  <c r="I166" i="28"/>
  <c r="E166" i="28"/>
  <c r="W166" i="28"/>
  <c r="R166" i="28"/>
  <c r="L166" i="28"/>
  <c r="G166" i="28"/>
  <c r="B166" i="28"/>
  <c r="V166" i="28"/>
  <c r="O166" i="28"/>
  <c r="H166" i="28"/>
  <c r="X166" i="28"/>
  <c r="N166" i="28"/>
  <c r="D166" i="28"/>
  <c r="T166" i="28"/>
  <c r="K166" i="28"/>
  <c r="C166" i="28"/>
  <c r="J166" i="28"/>
  <c r="S166" i="28"/>
  <c r="F166" i="28"/>
  <c r="A167" i="28"/>
  <c r="P166" i="28"/>
  <c r="A27" i="28"/>
  <c r="A97" i="28"/>
  <c r="A132" i="28"/>
  <c r="X371" i="28"/>
  <c r="T371" i="28"/>
  <c r="P371" i="28"/>
  <c r="L371" i="28"/>
  <c r="H371" i="28"/>
  <c r="D371" i="28"/>
  <c r="W371" i="28"/>
  <c r="R371" i="28"/>
  <c r="M371" i="28"/>
  <c r="G371" i="28"/>
  <c r="B371" i="28"/>
  <c r="Y371" i="28"/>
  <c r="Q371" i="28"/>
  <c r="J371" i="28"/>
  <c r="C371" i="28"/>
  <c r="V371" i="28"/>
  <c r="N371" i="28"/>
  <c r="E371" i="28"/>
  <c r="O371" i="28"/>
  <c r="K371" i="28"/>
  <c r="U371" i="28"/>
  <c r="F371" i="28"/>
  <c r="S371" i="28"/>
  <c r="A372" i="28"/>
  <c r="I371" i="28"/>
  <c r="X405" i="28"/>
  <c r="T405" i="28"/>
  <c r="P405" i="28"/>
  <c r="L405" i="28"/>
  <c r="H405" i="28"/>
  <c r="D405" i="28"/>
  <c r="Y405" i="28"/>
  <c r="S405" i="28"/>
  <c r="N405" i="28"/>
  <c r="I405" i="28"/>
  <c r="C405" i="28"/>
  <c r="U405" i="28"/>
  <c r="M405" i="28"/>
  <c r="F405" i="28"/>
  <c r="V405" i="28"/>
  <c r="K405" i="28"/>
  <c r="B405" i="28"/>
  <c r="Q405" i="28"/>
  <c r="E405" i="28"/>
  <c r="A406" i="28"/>
  <c r="O405" i="28"/>
  <c r="R405" i="28"/>
  <c r="G405" i="28"/>
  <c r="W405" i="28"/>
  <c r="J405" i="28"/>
  <c r="A62" i="28"/>
  <c r="W303" i="28"/>
  <c r="S303" i="28"/>
  <c r="O303" i="28"/>
  <c r="K303" i="28"/>
  <c r="G303" i="28"/>
  <c r="C303" i="28"/>
  <c r="Y303" i="28"/>
  <c r="T303" i="28"/>
  <c r="N303" i="28"/>
  <c r="I303" i="28"/>
  <c r="D303" i="28"/>
  <c r="X303" i="28"/>
  <c r="Q303" i="28"/>
  <c r="J303" i="28"/>
  <c r="B303" i="28"/>
  <c r="R303" i="28"/>
  <c r="H303" i="28"/>
  <c r="V303" i="28"/>
  <c r="M303" i="28"/>
  <c r="E303" i="28"/>
  <c r="L303" i="28"/>
  <c r="A304" i="28"/>
  <c r="F303" i="28"/>
  <c r="U303" i="28"/>
  <c r="P303" i="28"/>
  <c r="W268" i="28"/>
  <c r="S268" i="28"/>
  <c r="O268" i="28"/>
  <c r="K268" i="28"/>
  <c r="G268" i="28"/>
  <c r="C268" i="28"/>
  <c r="X268" i="28"/>
  <c r="R268" i="28"/>
  <c r="M268" i="28"/>
  <c r="H268" i="28"/>
  <c r="B268" i="28"/>
  <c r="A269" i="28"/>
  <c r="T268" i="28"/>
  <c r="L268" i="28"/>
  <c r="E268" i="28"/>
  <c r="V268" i="28"/>
  <c r="N268" i="28"/>
  <c r="D268" i="28"/>
  <c r="U268" i="28"/>
  <c r="J268" i="28"/>
  <c r="I268" i="28"/>
  <c r="Y268" i="28"/>
  <c r="F268" i="28"/>
  <c r="Q268" i="28"/>
  <c r="P268" i="28"/>
  <c r="B407" i="21"/>
  <c r="F407" i="21"/>
  <c r="J407" i="21"/>
  <c r="N407" i="21"/>
  <c r="R407" i="21"/>
  <c r="V407" i="21"/>
  <c r="D407" i="21"/>
  <c r="I407" i="21"/>
  <c r="O407" i="21"/>
  <c r="T407" i="21"/>
  <c r="Y407" i="21"/>
  <c r="G407" i="21"/>
  <c r="M407" i="21"/>
  <c r="U407" i="21"/>
  <c r="C407" i="21"/>
  <c r="K407" i="21"/>
  <c r="Q407" i="21"/>
  <c r="X407" i="21"/>
  <c r="H407" i="21"/>
  <c r="P407" i="21"/>
  <c r="W407" i="21"/>
  <c r="E407" i="21"/>
  <c r="L407" i="21"/>
  <c r="S407" i="21"/>
  <c r="A408" i="21"/>
  <c r="C338" i="21"/>
  <c r="G338" i="21"/>
  <c r="K338" i="21"/>
  <c r="O338" i="21"/>
  <c r="S338" i="21"/>
  <c r="W338" i="21"/>
  <c r="E338" i="21"/>
  <c r="J338" i="21"/>
  <c r="P338" i="21"/>
  <c r="U338" i="21"/>
  <c r="F338" i="21"/>
  <c r="L338" i="21"/>
  <c r="Q338" i="21"/>
  <c r="V338" i="21"/>
  <c r="B338" i="21"/>
  <c r="H338" i="21"/>
  <c r="M338" i="21"/>
  <c r="R338" i="21"/>
  <c r="X338" i="21"/>
  <c r="T338" i="21"/>
  <c r="D338" i="21"/>
  <c r="Y338" i="21"/>
  <c r="I338" i="21"/>
  <c r="N338" i="21"/>
  <c r="A339" i="21"/>
  <c r="B372" i="21"/>
  <c r="F372" i="21"/>
  <c r="J372" i="21"/>
  <c r="N372" i="21"/>
  <c r="R372" i="21"/>
  <c r="V372" i="21"/>
  <c r="C372" i="21"/>
  <c r="H372" i="21"/>
  <c r="M372" i="21"/>
  <c r="S372" i="21"/>
  <c r="X372" i="21"/>
  <c r="G372" i="21"/>
  <c r="O372" i="21"/>
  <c r="U372" i="21"/>
  <c r="I372" i="21"/>
  <c r="P372" i="21"/>
  <c r="W372" i="21"/>
  <c r="K372" i="21"/>
  <c r="Y372" i="21"/>
  <c r="L372" i="21"/>
  <c r="D372" i="21"/>
  <c r="Q372" i="21"/>
  <c r="E372" i="21"/>
  <c r="T372" i="21"/>
  <c r="A373" i="21"/>
  <c r="B304" i="21"/>
  <c r="F304" i="21"/>
  <c r="J304" i="21"/>
  <c r="N304" i="21"/>
  <c r="R304" i="21"/>
  <c r="V304" i="21"/>
  <c r="D304" i="21"/>
  <c r="H304" i="21"/>
  <c r="L304" i="21"/>
  <c r="P304" i="21"/>
  <c r="T304" i="21"/>
  <c r="X304" i="21"/>
  <c r="C304" i="21"/>
  <c r="K304" i="21"/>
  <c r="S304" i="21"/>
  <c r="G304" i="21"/>
  <c r="O304" i="21"/>
  <c r="W304" i="21"/>
  <c r="E304" i="21"/>
  <c r="U304" i="21"/>
  <c r="I304" i="21"/>
  <c r="Y304" i="21"/>
  <c r="M304" i="21"/>
  <c r="Q304" i="21"/>
  <c r="E267" i="21"/>
  <c r="I267" i="21"/>
  <c r="M267" i="21"/>
  <c r="Q267" i="21"/>
  <c r="U267" i="21"/>
  <c r="Y267" i="21"/>
  <c r="D267" i="21"/>
  <c r="J267" i="21"/>
  <c r="O267" i="21"/>
  <c r="T267" i="21"/>
  <c r="C267" i="21"/>
  <c r="K267" i="21"/>
  <c r="R267" i="21"/>
  <c r="X267" i="21"/>
  <c r="F267" i="21"/>
  <c r="L267" i="21"/>
  <c r="S267" i="21"/>
  <c r="N267" i="21"/>
  <c r="B267" i="21"/>
  <c r="P267" i="21"/>
  <c r="G267" i="21"/>
  <c r="V267" i="21"/>
  <c r="H267" i="21"/>
  <c r="W267" i="21"/>
  <c r="A268" i="21"/>
  <c r="E233" i="21"/>
  <c r="I233" i="21"/>
  <c r="M233" i="21"/>
  <c r="Q233" i="21"/>
  <c r="U233" i="21"/>
  <c r="Y233" i="21"/>
  <c r="D233" i="21"/>
  <c r="J233" i="21"/>
  <c r="O233" i="21"/>
  <c r="T233" i="21"/>
  <c r="F233" i="21"/>
  <c r="K233" i="21"/>
  <c r="P233" i="21"/>
  <c r="V233" i="21"/>
  <c r="H233" i="21"/>
  <c r="S233" i="21"/>
  <c r="N233" i="21"/>
  <c r="G233" i="21"/>
  <c r="B233" i="21"/>
  <c r="L233" i="21"/>
  <c r="W233" i="21"/>
  <c r="C233" i="21"/>
  <c r="X233" i="21"/>
  <c r="R233" i="21"/>
  <c r="A234" i="21"/>
  <c r="C59" i="21"/>
  <c r="G59" i="21"/>
  <c r="K59" i="21"/>
  <c r="O59" i="21"/>
  <c r="S59" i="21"/>
  <c r="W59" i="21"/>
  <c r="B59" i="21"/>
  <c r="H59" i="21"/>
  <c r="M59" i="21"/>
  <c r="R59" i="21"/>
  <c r="X59" i="21"/>
  <c r="D59" i="21"/>
  <c r="I59" i="21"/>
  <c r="N59" i="21"/>
  <c r="T59" i="21"/>
  <c r="Y59" i="21"/>
  <c r="E59" i="21"/>
  <c r="P59" i="21"/>
  <c r="F59" i="21"/>
  <c r="Q59" i="21"/>
  <c r="J59" i="21"/>
  <c r="U59" i="21"/>
  <c r="L59" i="21"/>
  <c r="V59" i="21"/>
  <c r="C94" i="21"/>
  <c r="G94" i="21"/>
  <c r="K94" i="21"/>
  <c r="O94" i="21"/>
  <c r="S94" i="21"/>
  <c r="W94" i="21"/>
  <c r="B94" i="21"/>
  <c r="H94" i="21"/>
  <c r="M94" i="21"/>
  <c r="R94" i="21"/>
  <c r="X94" i="21"/>
  <c r="D94" i="21"/>
  <c r="I94" i="21"/>
  <c r="N94" i="21"/>
  <c r="T94" i="21"/>
  <c r="Y94" i="21"/>
  <c r="E94" i="21"/>
  <c r="P94" i="21"/>
  <c r="F94" i="21"/>
  <c r="Q94" i="21"/>
  <c r="J94" i="21"/>
  <c r="U94" i="21"/>
  <c r="V94" i="21"/>
  <c r="L94" i="21"/>
  <c r="B164" i="21"/>
  <c r="F164" i="21"/>
  <c r="J164" i="21"/>
  <c r="N164" i="21"/>
  <c r="R164" i="21"/>
  <c r="V164" i="21"/>
  <c r="C164" i="21"/>
  <c r="H164" i="21"/>
  <c r="M164" i="21"/>
  <c r="S164" i="21"/>
  <c r="X164" i="21"/>
  <c r="I164" i="21"/>
  <c r="P164" i="21"/>
  <c r="W164" i="21"/>
  <c r="D164" i="21"/>
  <c r="K164" i="21"/>
  <c r="Q164" i="21"/>
  <c r="Y164" i="21"/>
  <c r="E164" i="21"/>
  <c r="L164" i="21"/>
  <c r="T164" i="21"/>
  <c r="G164" i="21"/>
  <c r="O164" i="21"/>
  <c r="U164" i="21"/>
  <c r="C129" i="21"/>
  <c r="G129" i="21"/>
  <c r="K129" i="21"/>
  <c r="O129" i="21"/>
  <c r="S129" i="21"/>
  <c r="W129" i="21"/>
  <c r="B129" i="21"/>
  <c r="H129" i="21"/>
  <c r="M129" i="21"/>
  <c r="R129" i="21"/>
  <c r="X129" i="21"/>
  <c r="D129" i="21"/>
  <c r="I129" i="21"/>
  <c r="N129" i="21"/>
  <c r="T129" i="21"/>
  <c r="Y129" i="21"/>
  <c r="E129" i="21"/>
  <c r="P129" i="21"/>
  <c r="F129" i="21"/>
  <c r="Q129" i="21"/>
  <c r="J129" i="21"/>
  <c r="L129" i="21"/>
  <c r="U129" i="21"/>
  <c r="V129" i="21"/>
  <c r="B198" i="21"/>
  <c r="F198" i="21"/>
  <c r="J198" i="21"/>
  <c r="N198" i="21"/>
  <c r="R198" i="21"/>
  <c r="V198" i="21"/>
  <c r="C198" i="21"/>
  <c r="H198" i="21"/>
  <c r="M198" i="21"/>
  <c r="S198" i="21"/>
  <c r="X198" i="21"/>
  <c r="I198" i="21"/>
  <c r="P198" i="21"/>
  <c r="W198" i="21"/>
  <c r="D198" i="21"/>
  <c r="L198" i="21"/>
  <c r="U198" i="21"/>
  <c r="O198" i="21"/>
  <c r="E198" i="21"/>
  <c r="Q198" i="21"/>
  <c r="G198" i="21"/>
  <c r="T198" i="21"/>
  <c r="K198" i="21"/>
  <c r="Y198" i="21"/>
  <c r="A199" i="21"/>
  <c r="E26" i="21"/>
  <c r="I26" i="21"/>
  <c r="M26" i="21"/>
  <c r="Q26" i="21"/>
  <c r="U26" i="21"/>
  <c r="Y26" i="21"/>
  <c r="D26" i="21"/>
  <c r="J26" i="21"/>
  <c r="O26" i="21"/>
  <c r="T26" i="21"/>
  <c r="F26" i="21"/>
  <c r="L26" i="21"/>
  <c r="S26" i="21"/>
  <c r="G26" i="21"/>
  <c r="N26" i="21"/>
  <c r="V26" i="21"/>
  <c r="B26" i="21"/>
  <c r="H26" i="21"/>
  <c r="P26" i="21"/>
  <c r="W26" i="21"/>
  <c r="R26" i="21"/>
  <c r="X26" i="21"/>
  <c r="C26" i="21"/>
  <c r="K26" i="21"/>
  <c r="B96" i="25"/>
  <c r="F96" i="25"/>
  <c r="J96" i="25"/>
  <c r="N96" i="25"/>
  <c r="R96" i="25"/>
  <c r="V96" i="25"/>
  <c r="D96" i="25"/>
  <c r="H96" i="25"/>
  <c r="L96" i="25"/>
  <c r="P96" i="25"/>
  <c r="T96" i="25"/>
  <c r="X96" i="25"/>
  <c r="C96" i="25"/>
  <c r="K96" i="25"/>
  <c r="S96" i="25"/>
  <c r="G96" i="25"/>
  <c r="O96" i="25"/>
  <c r="W96" i="25"/>
  <c r="M96" i="25"/>
  <c r="E96" i="25"/>
  <c r="U96" i="25"/>
  <c r="I96" i="25"/>
  <c r="Y96" i="25"/>
  <c r="Q96" i="25"/>
  <c r="B60" i="25"/>
  <c r="F60" i="25"/>
  <c r="J60" i="25"/>
  <c r="N60" i="25"/>
  <c r="R60" i="25"/>
  <c r="V60" i="25"/>
  <c r="C60" i="25"/>
  <c r="G60" i="25"/>
  <c r="K60" i="25"/>
  <c r="O60" i="25"/>
  <c r="S60" i="25"/>
  <c r="W60" i="25"/>
  <c r="D60" i="25"/>
  <c r="L60" i="25"/>
  <c r="T60" i="25"/>
  <c r="E60" i="25"/>
  <c r="M60" i="25"/>
  <c r="U60" i="25"/>
  <c r="P60" i="25"/>
  <c r="Q60" i="25"/>
  <c r="H60" i="25"/>
  <c r="X60" i="25"/>
  <c r="I60" i="25"/>
  <c r="Y60" i="25"/>
  <c r="C24" i="25"/>
  <c r="G24" i="25"/>
  <c r="K24" i="25"/>
  <c r="O24" i="25"/>
  <c r="S24" i="25"/>
  <c r="W24" i="25"/>
  <c r="B24" i="25"/>
  <c r="H24" i="25"/>
  <c r="M24" i="25"/>
  <c r="R24" i="25"/>
  <c r="X24" i="25"/>
  <c r="E24" i="25"/>
  <c r="J24" i="25"/>
  <c r="P24" i="25"/>
  <c r="U24" i="25"/>
  <c r="I24" i="25"/>
  <c r="T24" i="25"/>
  <c r="D24" i="25"/>
  <c r="N24" i="25"/>
  <c r="Y24" i="25"/>
  <c r="F24" i="25"/>
  <c r="Q24" i="25"/>
  <c r="L24" i="25"/>
  <c r="V24" i="25"/>
  <c r="E96" i="19"/>
  <c r="I96" i="19"/>
  <c r="M96" i="19"/>
  <c r="Q96" i="19"/>
  <c r="U96" i="19"/>
  <c r="Y96" i="19"/>
  <c r="C96" i="19"/>
  <c r="H96" i="19"/>
  <c r="N96" i="19"/>
  <c r="S96" i="19"/>
  <c r="X96" i="19"/>
  <c r="F96" i="19"/>
  <c r="K96" i="19"/>
  <c r="P96" i="19"/>
  <c r="V96" i="19"/>
  <c r="J96" i="19"/>
  <c r="T96" i="19"/>
  <c r="D96" i="19"/>
  <c r="O96" i="19"/>
  <c r="G96" i="19"/>
  <c r="R96" i="19"/>
  <c r="W96" i="19"/>
  <c r="B96" i="19"/>
  <c r="L96" i="19"/>
  <c r="A97" i="19"/>
  <c r="E61" i="19"/>
  <c r="I61" i="19"/>
  <c r="M61" i="19"/>
  <c r="Q61" i="19"/>
  <c r="U61" i="19"/>
  <c r="Y61" i="19"/>
  <c r="B61" i="19"/>
  <c r="F61" i="19"/>
  <c r="J61" i="19"/>
  <c r="N61" i="19"/>
  <c r="R61" i="19"/>
  <c r="V61" i="19"/>
  <c r="C61" i="19"/>
  <c r="K61" i="19"/>
  <c r="S61" i="19"/>
  <c r="G61" i="19"/>
  <c r="O61" i="19"/>
  <c r="W61" i="19"/>
  <c r="D61" i="19"/>
  <c r="T61" i="19"/>
  <c r="H61" i="19"/>
  <c r="X61" i="19"/>
  <c r="L61" i="19"/>
  <c r="P61" i="19"/>
  <c r="A62" i="19"/>
  <c r="D25" i="19"/>
  <c r="H25" i="19"/>
  <c r="L25" i="19"/>
  <c r="P25" i="19"/>
  <c r="T25" i="19"/>
  <c r="X25" i="19"/>
  <c r="F25" i="19"/>
  <c r="K25" i="19"/>
  <c r="Q25" i="19"/>
  <c r="V25" i="19"/>
  <c r="G25" i="19"/>
  <c r="N25" i="19"/>
  <c r="U25" i="19"/>
  <c r="B25" i="19"/>
  <c r="I25" i="19"/>
  <c r="O25" i="19"/>
  <c r="W25" i="19"/>
  <c r="C25" i="19"/>
  <c r="J25" i="19"/>
  <c r="R25" i="19"/>
  <c r="Y25" i="19"/>
  <c r="M25" i="19"/>
  <c r="S25" i="19"/>
  <c r="E25" i="19"/>
  <c r="A25" i="25"/>
  <c r="A305" i="21"/>
  <c r="A61" i="25"/>
  <c r="A132" i="19"/>
  <c r="A130" i="21"/>
  <c r="A60" i="21"/>
  <c r="A97" i="25"/>
  <c r="A95" i="21"/>
  <c r="A165" i="21"/>
  <c r="A134" i="25"/>
  <c r="A27" i="21"/>
  <c r="A26" i="19"/>
  <c r="B134" i="25" l="1"/>
  <c r="F134" i="25"/>
  <c r="J134" i="25"/>
  <c r="N134" i="25"/>
  <c r="R134" i="25"/>
  <c r="V134" i="25"/>
  <c r="C134" i="25"/>
  <c r="G134" i="25"/>
  <c r="K134" i="25"/>
  <c r="O134" i="25"/>
  <c r="S134" i="25"/>
  <c r="W134" i="25"/>
  <c r="I134" i="25"/>
  <c r="Q134" i="25"/>
  <c r="Y134" i="25"/>
  <c r="D134" i="25"/>
  <c r="L134" i="25"/>
  <c r="T134" i="25"/>
  <c r="E134" i="25"/>
  <c r="M134" i="25"/>
  <c r="U134" i="25"/>
  <c r="H134" i="25"/>
  <c r="P134" i="25"/>
  <c r="X134" i="25"/>
  <c r="E62" i="28"/>
  <c r="I62" i="28"/>
  <c r="M62" i="28"/>
  <c r="Q62" i="28"/>
  <c r="U62" i="28"/>
  <c r="Y62" i="28"/>
  <c r="B62" i="28"/>
  <c r="F62" i="28"/>
  <c r="J62" i="28"/>
  <c r="N62" i="28"/>
  <c r="R62" i="28"/>
  <c r="V62" i="28"/>
  <c r="C62" i="28"/>
  <c r="K62" i="28"/>
  <c r="S62" i="28"/>
  <c r="D62" i="28"/>
  <c r="L62" i="28"/>
  <c r="T62" i="28"/>
  <c r="G62" i="28"/>
  <c r="O62" i="28"/>
  <c r="W62" i="28"/>
  <c r="H62" i="28"/>
  <c r="P62" i="28"/>
  <c r="X62" i="28"/>
  <c r="B132" i="28"/>
  <c r="F132" i="28"/>
  <c r="J132" i="28"/>
  <c r="N132" i="28"/>
  <c r="R132" i="28"/>
  <c r="V132" i="28"/>
  <c r="C132" i="28"/>
  <c r="G132" i="28"/>
  <c r="K132" i="28"/>
  <c r="O132" i="28"/>
  <c r="S132" i="28"/>
  <c r="W132" i="28"/>
  <c r="D132" i="28"/>
  <c r="L132" i="28"/>
  <c r="T132" i="28"/>
  <c r="E132" i="28"/>
  <c r="M132" i="28"/>
  <c r="U132" i="28"/>
  <c r="P132" i="28"/>
  <c r="Q132" i="28"/>
  <c r="H132" i="28"/>
  <c r="X132" i="28"/>
  <c r="I132" i="28"/>
  <c r="Y132" i="28"/>
  <c r="D97" i="28"/>
  <c r="H97" i="28"/>
  <c r="L97" i="28"/>
  <c r="P97" i="28"/>
  <c r="T97" i="28"/>
  <c r="X97" i="28"/>
  <c r="E97" i="28"/>
  <c r="I97" i="28"/>
  <c r="M97" i="28"/>
  <c r="Q97" i="28"/>
  <c r="U97" i="28"/>
  <c r="Y97" i="28"/>
  <c r="B97" i="28"/>
  <c r="J97" i="28"/>
  <c r="R97" i="28"/>
  <c r="F97" i="28"/>
  <c r="N97" i="28"/>
  <c r="V97" i="28"/>
  <c r="K97" i="28"/>
  <c r="C97" i="28"/>
  <c r="S97" i="28"/>
  <c r="G97" i="28"/>
  <c r="O97" i="28"/>
  <c r="W97" i="28"/>
  <c r="E27" i="28"/>
  <c r="I27" i="28"/>
  <c r="M27" i="28"/>
  <c r="Q27" i="28"/>
  <c r="U27" i="28"/>
  <c r="Y27" i="28"/>
  <c r="B27" i="28"/>
  <c r="F27" i="28"/>
  <c r="J27" i="28"/>
  <c r="N27" i="28"/>
  <c r="R27" i="28"/>
  <c r="V27" i="28"/>
  <c r="C27" i="28"/>
  <c r="K27" i="28"/>
  <c r="S27" i="28"/>
  <c r="D27" i="28"/>
  <c r="L27" i="28"/>
  <c r="T27" i="28"/>
  <c r="G27" i="28"/>
  <c r="O27" i="28"/>
  <c r="W27" i="28"/>
  <c r="X27" i="28"/>
  <c r="H27" i="28"/>
  <c r="P27" i="28"/>
  <c r="B132" i="19"/>
  <c r="F132" i="19"/>
  <c r="J132" i="19"/>
  <c r="N132" i="19"/>
  <c r="R132" i="19"/>
  <c r="V132" i="19"/>
  <c r="E132" i="19"/>
  <c r="K132" i="19"/>
  <c r="P132" i="19"/>
  <c r="U132" i="19"/>
  <c r="D132" i="19"/>
  <c r="L132" i="19"/>
  <c r="S132" i="19"/>
  <c r="Y132" i="19"/>
  <c r="G132" i="19"/>
  <c r="M132" i="19"/>
  <c r="T132" i="19"/>
  <c r="H132" i="19"/>
  <c r="O132" i="19"/>
  <c r="W132" i="19"/>
  <c r="Q132" i="19"/>
  <c r="X132" i="19"/>
  <c r="C132" i="19"/>
  <c r="I132" i="19"/>
  <c r="A305" i="28"/>
  <c r="V304" i="28"/>
  <c r="R304" i="28"/>
  <c r="N304" i="28"/>
  <c r="J304" i="28"/>
  <c r="F304" i="28"/>
  <c r="B304" i="28"/>
  <c r="U304" i="28"/>
  <c r="P304" i="28"/>
  <c r="K304" i="28"/>
  <c r="E304" i="28"/>
  <c r="T304" i="28"/>
  <c r="M304" i="28"/>
  <c r="G304" i="28"/>
  <c r="W304" i="28"/>
  <c r="L304" i="28"/>
  <c r="C304" i="28"/>
  <c r="Y304" i="28"/>
  <c r="Q304" i="28"/>
  <c r="H304" i="28"/>
  <c r="X304" i="28"/>
  <c r="D304" i="28"/>
  <c r="S304" i="28"/>
  <c r="O304" i="28"/>
  <c r="I304" i="28"/>
  <c r="W406" i="28"/>
  <c r="S406" i="28"/>
  <c r="O406" i="28"/>
  <c r="K406" i="28"/>
  <c r="G406" i="28"/>
  <c r="C406" i="28"/>
  <c r="A407" i="28"/>
  <c r="U406" i="28"/>
  <c r="P406" i="28"/>
  <c r="J406" i="28"/>
  <c r="E406" i="28"/>
  <c r="X406" i="28"/>
  <c r="Q406" i="28"/>
  <c r="I406" i="28"/>
  <c r="B406" i="28"/>
  <c r="Y406" i="28"/>
  <c r="N406" i="28"/>
  <c r="F406" i="28"/>
  <c r="R406" i="28"/>
  <c r="D406" i="28"/>
  <c r="M406" i="28"/>
  <c r="T406" i="28"/>
  <c r="H406" i="28"/>
  <c r="V406" i="28"/>
  <c r="L406" i="28"/>
  <c r="A98" i="28"/>
  <c r="W372" i="28"/>
  <c r="S372" i="28"/>
  <c r="O372" i="28"/>
  <c r="K372" i="28"/>
  <c r="G372" i="28"/>
  <c r="C372" i="28"/>
  <c r="Y372" i="28"/>
  <c r="T372" i="28"/>
  <c r="N372" i="28"/>
  <c r="I372" i="28"/>
  <c r="D372" i="28"/>
  <c r="U372" i="28"/>
  <c r="M372" i="28"/>
  <c r="F372" i="28"/>
  <c r="A373" i="28"/>
  <c r="Q372" i="28"/>
  <c r="H372" i="28"/>
  <c r="P372" i="28"/>
  <c r="B372" i="28"/>
  <c r="V372" i="28"/>
  <c r="E372" i="28"/>
  <c r="L372" i="28"/>
  <c r="X372" i="28"/>
  <c r="J372" i="28"/>
  <c r="R372" i="28"/>
  <c r="A28" i="28"/>
  <c r="X167" i="28"/>
  <c r="T167" i="28"/>
  <c r="P167" i="28"/>
  <c r="L167" i="28"/>
  <c r="H167" i="28"/>
  <c r="D167" i="28"/>
  <c r="Y167" i="28"/>
  <c r="S167" i="28"/>
  <c r="N167" i="28"/>
  <c r="I167" i="28"/>
  <c r="C167" i="28"/>
  <c r="A168" i="28"/>
  <c r="R167" i="28"/>
  <c r="K167" i="28"/>
  <c r="E167" i="28"/>
  <c r="Q167" i="28"/>
  <c r="G167" i="28"/>
  <c r="W167" i="28"/>
  <c r="O167" i="28"/>
  <c r="F167" i="28"/>
  <c r="V167" i="28"/>
  <c r="B167" i="28"/>
  <c r="M167" i="28"/>
  <c r="J167" i="28"/>
  <c r="U167" i="28"/>
  <c r="X338" i="28"/>
  <c r="T338" i="28"/>
  <c r="P338" i="28"/>
  <c r="L338" i="28"/>
  <c r="H338" i="28"/>
  <c r="D338" i="28"/>
  <c r="W338" i="28"/>
  <c r="R338" i="28"/>
  <c r="M338" i="28"/>
  <c r="G338" i="28"/>
  <c r="B338" i="28"/>
  <c r="Y338" i="28"/>
  <c r="Q338" i="28"/>
  <c r="J338" i="28"/>
  <c r="C338" i="28"/>
  <c r="U338" i="28"/>
  <c r="K338" i="28"/>
  <c r="O338" i="28"/>
  <c r="E338" i="28"/>
  <c r="V338" i="28"/>
  <c r="I338" i="28"/>
  <c r="S338" i="28"/>
  <c r="N338" i="28"/>
  <c r="A339" i="28"/>
  <c r="F338" i="28"/>
  <c r="A202" i="28"/>
  <c r="V201" i="28"/>
  <c r="R201" i="28"/>
  <c r="N201" i="28"/>
  <c r="J201" i="28"/>
  <c r="F201" i="28"/>
  <c r="B201" i="28"/>
  <c r="U201" i="28"/>
  <c r="P201" i="28"/>
  <c r="K201" i="28"/>
  <c r="E201" i="28"/>
  <c r="X201" i="28"/>
  <c r="Q201" i="28"/>
  <c r="I201" i="28"/>
  <c r="C201" i="28"/>
  <c r="W201" i="28"/>
  <c r="O201" i="28"/>
  <c r="H201" i="28"/>
  <c r="T201" i="28"/>
  <c r="G201" i="28"/>
  <c r="S201" i="28"/>
  <c r="D201" i="28"/>
  <c r="M201" i="28"/>
  <c r="Y201" i="28"/>
  <c r="L201" i="28"/>
  <c r="A270" i="28"/>
  <c r="V269" i="28"/>
  <c r="R269" i="28"/>
  <c r="N269" i="28"/>
  <c r="J269" i="28"/>
  <c r="F269" i="28"/>
  <c r="B269" i="28"/>
  <c r="Y269" i="28"/>
  <c r="T269" i="28"/>
  <c r="O269" i="28"/>
  <c r="I269" i="28"/>
  <c r="D269" i="28"/>
  <c r="W269" i="28"/>
  <c r="P269" i="28"/>
  <c r="H269" i="28"/>
  <c r="Q269" i="28"/>
  <c r="G269" i="28"/>
  <c r="X269" i="28"/>
  <c r="M269" i="28"/>
  <c r="E269" i="28"/>
  <c r="U269" i="28"/>
  <c r="C269" i="28"/>
  <c r="S269" i="28"/>
  <c r="L269" i="28"/>
  <c r="K269" i="28"/>
  <c r="A63" i="28"/>
  <c r="X235" i="28"/>
  <c r="T235" i="28"/>
  <c r="P235" i="28"/>
  <c r="L235" i="28"/>
  <c r="H235" i="28"/>
  <c r="D235" i="28"/>
  <c r="W235" i="28"/>
  <c r="R235" i="28"/>
  <c r="M235" i="28"/>
  <c r="G235" i="28"/>
  <c r="B235" i="28"/>
  <c r="U235" i="28"/>
  <c r="N235" i="28"/>
  <c r="F235" i="28"/>
  <c r="A236" i="28"/>
  <c r="S235" i="28"/>
  <c r="K235" i="28"/>
  <c r="E235" i="28"/>
  <c r="Y235" i="28"/>
  <c r="J235" i="28"/>
  <c r="V235" i="28"/>
  <c r="I235" i="28"/>
  <c r="Q235" i="28"/>
  <c r="C235" i="28"/>
  <c r="O235" i="28"/>
  <c r="A133" i="28"/>
  <c r="B408" i="21"/>
  <c r="F408" i="21"/>
  <c r="J408" i="21"/>
  <c r="N408" i="21"/>
  <c r="R408" i="21"/>
  <c r="V408" i="21"/>
  <c r="G408" i="21"/>
  <c r="L408" i="21"/>
  <c r="Q408" i="21"/>
  <c r="W408" i="21"/>
  <c r="D408" i="21"/>
  <c r="K408" i="21"/>
  <c r="S408" i="21"/>
  <c r="Y408" i="21"/>
  <c r="H408" i="21"/>
  <c r="O408" i="21"/>
  <c r="U408" i="21"/>
  <c r="E408" i="21"/>
  <c r="M408" i="21"/>
  <c r="T408" i="21"/>
  <c r="C408" i="21"/>
  <c r="I408" i="21"/>
  <c r="P408" i="21"/>
  <c r="X408" i="21"/>
  <c r="A409" i="21"/>
  <c r="B373" i="21"/>
  <c r="F373" i="21"/>
  <c r="J373" i="21"/>
  <c r="N373" i="21"/>
  <c r="R373" i="21"/>
  <c r="V373" i="21"/>
  <c r="E373" i="21"/>
  <c r="K373" i="21"/>
  <c r="P373" i="21"/>
  <c r="U373" i="21"/>
  <c r="D373" i="21"/>
  <c r="L373" i="21"/>
  <c r="S373" i="21"/>
  <c r="Y373" i="21"/>
  <c r="G373" i="21"/>
  <c r="M373" i="21"/>
  <c r="T373" i="21"/>
  <c r="O373" i="21"/>
  <c r="C373" i="21"/>
  <c r="Q373" i="21"/>
  <c r="H373" i="21"/>
  <c r="W373" i="21"/>
  <c r="I373" i="21"/>
  <c r="X373" i="21"/>
  <c r="A374" i="21"/>
  <c r="C339" i="21"/>
  <c r="G339" i="21"/>
  <c r="K339" i="21"/>
  <c r="O339" i="21"/>
  <c r="S339" i="21"/>
  <c r="W339" i="21"/>
  <c r="B339" i="21"/>
  <c r="H339" i="21"/>
  <c r="M339" i="21"/>
  <c r="R339" i="21"/>
  <c r="X339" i="21"/>
  <c r="D339" i="21"/>
  <c r="I339" i="21"/>
  <c r="N339" i="21"/>
  <c r="T339" i="21"/>
  <c r="Y339" i="21"/>
  <c r="E339" i="21"/>
  <c r="J339" i="21"/>
  <c r="P339" i="21"/>
  <c r="U339" i="21"/>
  <c r="Q339" i="21"/>
  <c r="V339" i="21"/>
  <c r="F339" i="21"/>
  <c r="L339" i="21"/>
  <c r="A340" i="21"/>
  <c r="B305" i="21"/>
  <c r="F305" i="21"/>
  <c r="J305" i="21"/>
  <c r="N305" i="21"/>
  <c r="R305" i="21"/>
  <c r="V305" i="21"/>
  <c r="D305" i="21"/>
  <c r="H305" i="21"/>
  <c r="L305" i="21"/>
  <c r="P305" i="21"/>
  <c r="T305" i="21"/>
  <c r="X305" i="21"/>
  <c r="C305" i="21"/>
  <c r="K305" i="21"/>
  <c r="S305" i="21"/>
  <c r="G305" i="21"/>
  <c r="O305" i="21"/>
  <c r="W305" i="21"/>
  <c r="M305" i="21"/>
  <c r="Q305" i="21"/>
  <c r="E305" i="21"/>
  <c r="U305" i="21"/>
  <c r="I305" i="21"/>
  <c r="Y305" i="21"/>
  <c r="E234" i="21"/>
  <c r="I234" i="21"/>
  <c r="M234" i="21"/>
  <c r="Q234" i="21"/>
  <c r="U234" i="21"/>
  <c r="Y234" i="21"/>
  <c r="B234" i="21"/>
  <c r="G234" i="21"/>
  <c r="L234" i="21"/>
  <c r="R234" i="21"/>
  <c r="W234" i="21"/>
  <c r="C234" i="21"/>
  <c r="H234" i="21"/>
  <c r="N234" i="21"/>
  <c r="S234" i="21"/>
  <c r="X234" i="21"/>
  <c r="F234" i="21"/>
  <c r="P234" i="21"/>
  <c r="K234" i="21"/>
  <c r="D234" i="21"/>
  <c r="J234" i="21"/>
  <c r="T234" i="21"/>
  <c r="V234" i="21"/>
  <c r="O234" i="21"/>
  <c r="A235" i="21"/>
  <c r="E268" i="21"/>
  <c r="I268" i="21"/>
  <c r="M268" i="21"/>
  <c r="Q268" i="21"/>
  <c r="U268" i="21"/>
  <c r="Y268" i="21"/>
  <c r="B268" i="21"/>
  <c r="G268" i="21"/>
  <c r="L268" i="21"/>
  <c r="R268" i="21"/>
  <c r="W268" i="21"/>
  <c r="H268" i="21"/>
  <c r="O268" i="21"/>
  <c r="V268" i="21"/>
  <c r="C268" i="21"/>
  <c r="J268" i="21"/>
  <c r="P268" i="21"/>
  <c r="X268" i="21"/>
  <c r="D268" i="21"/>
  <c r="S268" i="21"/>
  <c r="F268" i="21"/>
  <c r="T268" i="21"/>
  <c r="K268" i="21"/>
  <c r="N268" i="21"/>
  <c r="A269" i="21"/>
  <c r="B165" i="21"/>
  <c r="F165" i="21"/>
  <c r="J165" i="21"/>
  <c r="N165" i="21"/>
  <c r="R165" i="21"/>
  <c r="V165" i="21"/>
  <c r="E165" i="21"/>
  <c r="K165" i="21"/>
  <c r="P165" i="21"/>
  <c r="U165" i="21"/>
  <c r="G165" i="21"/>
  <c r="M165" i="21"/>
  <c r="T165" i="21"/>
  <c r="H165" i="21"/>
  <c r="O165" i="21"/>
  <c r="W165" i="21"/>
  <c r="C165" i="21"/>
  <c r="I165" i="21"/>
  <c r="Q165" i="21"/>
  <c r="X165" i="21"/>
  <c r="D165" i="21"/>
  <c r="L165" i="21"/>
  <c r="S165" i="21"/>
  <c r="Y165" i="21"/>
  <c r="C60" i="21"/>
  <c r="G60" i="21"/>
  <c r="K60" i="21"/>
  <c r="O60" i="21"/>
  <c r="S60" i="21"/>
  <c r="W60" i="21"/>
  <c r="E60" i="21"/>
  <c r="J60" i="21"/>
  <c r="P60" i="21"/>
  <c r="U60" i="21"/>
  <c r="F60" i="21"/>
  <c r="L60" i="21"/>
  <c r="Q60" i="21"/>
  <c r="V60" i="21"/>
  <c r="B60" i="21"/>
  <c r="M60" i="21"/>
  <c r="X60" i="21"/>
  <c r="D60" i="21"/>
  <c r="N60" i="21"/>
  <c r="Y60" i="21"/>
  <c r="H60" i="21"/>
  <c r="T60" i="21"/>
  <c r="I60" i="21"/>
  <c r="R60" i="21"/>
  <c r="C130" i="21"/>
  <c r="G130" i="21"/>
  <c r="K130" i="21"/>
  <c r="O130" i="21"/>
  <c r="S130" i="21"/>
  <c r="W130" i="21"/>
  <c r="E130" i="21"/>
  <c r="J130" i="21"/>
  <c r="P130" i="21"/>
  <c r="U130" i="21"/>
  <c r="F130" i="21"/>
  <c r="L130" i="21"/>
  <c r="Q130" i="21"/>
  <c r="V130" i="21"/>
  <c r="B130" i="21"/>
  <c r="M130" i="21"/>
  <c r="X130" i="21"/>
  <c r="D130" i="21"/>
  <c r="N130" i="21"/>
  <c r="Y130" i="21"/>
  <c r="H130" i="21"/>
  <c r="I130" i="21"/>
  <c r="R130" i="21"/>
  <c r="T130" i="21"/>
  <c r="C95" i="21"/>
  <c r="G95" i="21"/>
  <c r="K95" i="21"/>
  <c r="O95" i="21"/>
  <c r="S95" i="21"/>
  <c r="W95" i="21"/>
  <c r="E95" i="21"/>
  <c r="J95" i="21"/>
  <c r="P95" i="21"/>
  <c r="U95" i="21"/>
  <c r="F95" i="21"/>
  <c r="L95" i="21"/>
  <c r="Q95" i="21"/>
  <c r="V95" i="21"/>
  <c r="B95" i="21"/>
  <c r="M95" i="21"/>
  <c r="X95" i="21"/>
  <c r="D95" i="21"/>
  <c r="N95" i="21"/>
  <c r="Y95" i="21"/>
  <c r="H95" i="21"/>
  <c r="I95" i="21"/>
  <c r="R95" i="21"/>
  <c r="T95" i="21"/>
  <c r="B199" i="21"/>
  <c r="F199" i="21"/>
  <c r="J199" i="21"/>
  <c r="N199" i="21"/>
  <c r="R199" i="21"/>
  <c r="V199" i="21"/>
  <c r="E199" i="21"/>
  <c r="K199" i="21"/>
  <c r="P199" i="21"/>
  <c r="U199" i="21"/>
  <c r="G199" i="21"/>
  <c r="M199" i="21"/>
  <c r="T199" i="21"/>
  <c r="H199" i="21"/>
  <c r="Q199" i="21"/>
  <c r="Y199" i="21"/>
  <c r="C199" i="21"/>
  <c r="O199" i="21"/>
  <c r="D199" i="21"/>
  <c r="S199" i="21"/>
  <c r="I199" i="21"/>
  <c r="W199" i="21"/>
  <c r="L199" i="21"/>
  <c r="X199" i="21"/>
  <c r="A200" i="21"/>
  <c r="B27" i="21"/>
  <c r="F27" i="21"/>
  <c r="J27" i="21"/>
  <c r="N27" i="21"/>
  <c r="R27" i="21"/>
  <c r="V27" i="21"/>
  <c r="C27" i="21"/>
  <c r="H27" i="21"/>
  <c r="M27" i="21"/>
  <c r="S27" i="21"/>
  <c r="X27" i="21"/>
  <c r="D27" i="21"/>
  <c r="I27" i="21"/>
  <c r="O27" i="21"/>
  <c r="T27" i="21"/>
  <c r="Y27" i="21"/>
  <c r="E27" i="21"/>
  <c r="K27" i="21"/>
  <c r="P27" i="21"/>
  <c r="U27" i="21"/>
  <c r="Q27" i="21"/>
  <c r="W27" i="21"/>
  <c r="G27" i="21"/>
  <c r="L27" i="21"/>
  <c r="B97" i="25"/>
  <c r="F97" i="25"/>
  <c r="J97" i="25"/>
  <c r="N97" i="25"/>
  <c r="R97" i="25"/>
  <c r="V97" i="25"/>
  <c r="D97" i="25"/>
  <c r="H97" i="25"/>
  <c r="L97" i="25"/>
  <c r="P97" i="25"/>
  <c r="T97" i="25"/>
  <c r="X97" i="25"/>
  <c r="C97" i="25"/>
  <c r="K97" i="25"/>
  <c r="S97" i="25"/>
  <c r="G97" i="25"/>
  <c r="O97" i="25"/>
  <c r="W97" i="25"/>
  <c r="E97" i="25"/>
  <c r="U97" i="25"/>
  <c r="M97" i="25"/>
  <c r="Q97" i="25"/>
  <c r="Y97" i="25"/>
  <c r="I97" i="25"/>
  <c r="B61" i="25"/>
  <c r="F61" i="25"/>
  <c r="J61" i="25"/>
  <c r="N61" i="25"/>
  <c r="R61" i="25"/>
  <c r="V61" i="25"/>
  <c r="C61" i="25"/>
  <c r="G61" i="25"/>
  <c r="K61" i="25"/>
  <c r="O61" i="25"/>
  <c r="S61" i="25"/>
  <c r="W61" i="25"/>
  <c r="D61" i="25"/>
  <c r="L61" i="25"/>
  <c r="T61" i="25"/>
  <c r="E61" i="25"/>
  <c r="M61" i="25"/>
  <c r="U61" i="25"/>
  <c r="H61" i="25"/>
  <c r="X61" i="25"/>
  <c r="I61" i="25"/>
  <c r="Y61" i="25"/>
  <c r="P61" i="25"/>
  <c r="Q61" i="25"/>
  <c r="C25" i="25"/>
  <c r="G25" i="25"/>
  <c r="K25" i="25"/>
  <c r="O25" i="25"/>
  <c r="S25" i="25"/>
  <c r="W25" i="25"/>
  <c r="E25" i="25"/>
  <c r="J25" i="25"/>
  <c r="P25" i="25"/>
  <c r="U25" i="25"/>
  <c r="B25" i="25"/>
  <c r="H25" i="25"/>
  <c r="M25" i="25"/>
  <c r="R25" i="25"/>
  <c r="X25" i="25"/>
  <c r="F25" i="25"/>
  <c r="Q25" i="25"/>
  <c r="L25" i="25"/>
  <c r="V25" i="25"/>
  <c r="D25" i="25"/>
  <c r="N25" i="25"/>
  <c r="Y25" i="25"/>
  <c r="I25" i="25"/>
  <c r="T25" i="25"/>
  <c r="E97" i="19"/>
  <c r="I97" i="19"/>
  <c r="M97" i="19"/>
  <c r="Q97" i="19"/>
  <c r="U97" i="19"/>
  <c r="Y97" i="19"/>
  <c r="F97" i="19"/>
  <c r="K97" i="19"/>
  <c r="P97" i="19"/>
  <c r="V97" i="19"/>
  <c r="C97" i="19"/>
  <c r="H97" i="19"/>
  <c r="N97" i="19"/>
  <c r="S97" i="19"/>
  <c r="X97" i="19"/>
  <c r="G97" i="19"/>
  <c r="R97" i="19"/>
  <c r="B97" i="19"/>
  <c r="L97" i="19"/>
  <c r="W97" i="19"/>
  <c r="D97" i="19"/>
  <c r="O97" i="19"/>
  <c r="J97" i="19"/>
  <c r="T97" i="19"/>
  <c r="A98" i="19"/>
  <c r="E62" i="19"/>
  <c r="I62" i="19"/>
  <c r="M62" i="19"/>
  <c r="Q62" i="19"/>
  <c r="U62" i="19"/>
  <c r="Y62" i="19"/>
  <c r="B62" i="19"/>
  <c r="F62" i="19"/>
  <c r="J62" i="19"/>
  <c r="N62" i="19"/>
  <c r="R62" i="19"/>
  <c r="V62" i="19"/>
  <c r="C62" i="19"/>
  <c r="K62" i="19"/>
  <c r="S62" i="19"/>
  <c r="G62" i="19"/>
  <c r="O62" i="19"/>
  <c r="W62" i="19"/>
  <c r="L62" i="19"/>
  <c r="P62" i="19"/>
  <c r="D62" i="19"/>
  <c r="T62" i="19"/>
  <c r="H62" i="19"/>
  <c r="X62" i="19"/>
  <c r="A63" i="19"/>
  <c r="D26" i="19"/>
  <c r="H26" i="19"/>
  <c r="L26" i="19"/>
  <c r="P26" i="19"/>
  <c r="T26" i="19"/>
  <c r="X26" i="19"/>
  <c r="C26" i="19"/>
  <c r="I26" i="19"/>
  <c r="N26" i="19"/>
  <c r="S26" i="19"/>
  <c r="Y26" i="19"/>
  <c r="E26" i="19"/>
  <c r="K26" i="19"/>
  <c r="R26" i="19"/>
  <c r="F26" i="19"/>
  <c r="M26" i="19"/>
  <c r="U26" i="19"/>
  <c r="G26" i="19"/>
  <c r="O26" i="19"/>
  <c r="V26" i="19"/>
  <c r="Q26" i="19"/>
  <c r="B26" i="19"/>
  <c r="W26" i="19"/>
  <c r="J26" i="19"/>
  <c r="A28" i="21"/>
  <c r="A98" i="25"/>
  <c r="A62" i="25"/>
  <c r="A166" i="21"/>
  <c r="A96" i="21"/>
  <c r="A131" i="21"/>
  <c r="A133" i="19"/>
  <c r="A27" i="19"/>
  <c r="A135" i="25"/>
  <c r="A61" i="21"/>
  <c r="A306" i="21"/>
  <c r="A26" i="25"/>
  <c r="B135" i="25" l="1"/>
  <c r="F135" i="25"/>
  <c r="J135" i="25"/>
  <c r="N135" i="25"/>
  <c r="R135" i="25"/>
  <c r="V135" i="25"/>
  <c r="C135" i="25"/>
  <c r="G135" i="25"/>
  <c r="K135" i="25"/>
  <c r="O135" i="25"/>
  <c r="S135" i="25"/>
  <c r="W135" i="25"/>
  <c r="I135" i="25"/>
  <c r="Q135" i="25"/>
  <c r="Y135" i="25"/>
  <c r="D135" i="25"/>
  <c r="L135" i="25"/>
  <c r="T135" i="25"/>
  <c r="E135" i="25"/>
  <c r="M135" i="25"/>
  <c r="U135" i="25"/>
  <c r="H135" i="25"/>
  <c r="P135" i="25"/>
  <c r="X135" i="25"/>
  <c r="B133" i="28"/>
  <c r="F133" i="28"/>
  <c r="J133" i="28"/>
  <c r="N133" i="28"/>
  <c r="R133" i="28"/>
  <c r="V133" i="28"/>
  <c r="C133" i="28"/>
  <c r="G133" i="28"/>
  <c r="K133" i="28"/>
  <c r="O133" i="28"/>
  <c r="S133" i="28"/>
  <c r="W133" i="28"/>
  <c r="D133" i="28"/>
  <c r="L133" i="28"/>
  <c r="T133" i="28"/>
  <c r="E133" i="28"/>
  <c r="M133" i="28"/>
  <c r="U133" i="28"/>
  <c r="H133" i="28"/>
  <c r="X133" i="28"/>
  <c r="I133" i="28"/>
  <c r="Y133" i="28"/>
  <c r="P133" i="28"/>
  <c r="Q133" i="28"/>
  <c r="E63" i="28"/>
  <c r="I63" i="28"/>
  <c r="M63" i="28"/>
  <c r="Q63" i="28"/>
  <c r="U63" i="28"/>
  <c r="Y63" i="28"/>
  <c r="B63" i="28"/>
  <c r="F63" i="28"/>
  <c r="J63" i="28"/>
  <c r="N63" i="28"/>
  <c r="R63" i="28"/>
  <c r="V63" i="28"/>
  <c r="C63" i="28"/>
  <c r="K63" i="28"/>
  <c r="S63" i="28"/>
  <c r="D63" i="28"/>
  <c r="L63" i="28"/>
  <c r="T63" i="28"/>
  <c r="G63" i="28"/>
  <c r="O63" i="28"/>
  <c r="W63" i="28"/>
  <c r="H63" i="28"/>
  <c r="P63" i="28"/>
  <c r="X63" i="28"/>
  <c r="E28" i="28"/>
  <c r="I28" i="28"/>
  <c r="M28" i="28"/>
  <c r="Q28" i="28"/>
  <c r="U28" i="28"/>
  <c r="Y28" i="28"/>
  <c r="B28" i="28"/>
  <c r="F28" i="28"/>
  <c r="J28" i="28"/>
  <c r="N28" i="28"/>
  <c r="R28" i="28"/>
  <c r="V28" i="28"/>
  <c r="C28" i="28"/>
  <c r="K28" i="28"/>
  <c r="S28" i="28"/>
  <c r="D28" i="28"/>
  <c r="T28" i="28"/>
  <c r="L28" i="28"/>
  <c r="G28" i="28"/>
  <c r="O28" i="28"/>
  <c r="W28" i="28"/>
  <c r="H28" i="28"/>
  <c r="P28" i="28"/>
  <c r="X28" i="28"/>
  <c r="D98" i="28"/>
  <c r="H98" i="28"/>
  <c r="L98" i="28"/>
  <c r="P98" i="28"/>
  <c r="T98" i="28"/>
  <c r="X98" i="28"/>
  <c r="E98" i="28"/>
  <c r="I98" i="28"/>
  <c r="M98" i="28"/>
  <c r="Q98" i="28"/>
  <c r="U98" i="28"/>
  <c r="Y98" i="28"/>
  <c r="B98" i="28"/>
  <c r="J98" i="28"/>
  <c r="R98" i="28"/>
  <c r="F98" i="28"/>
  <c r="N98" i="28"/>
  <c r="V98" i="28"/>
  <c r="C98" i="28"/>
  <c r="S98" i="28"/>
  <c r="K98" i="28"/>
  <c r="G98" i="28"/>
  <c r="O98" i="28"/>
  <c r="W98" i="28"/>
  <c r="B133" i="19"/>
  <c r="F133" i="19"/>
  <c r="J133" i="19"/>
  <c r="N133" i="19"/>
  <c r="R133" i="19"/>
  <c r="V133" i="19"/>
  <c r="C133" i="19"/>
  <c r="H133" i="19"/>
  <c r="M133" i="19"/>
  <c r="S133" i="19"/>
  <c r="X133" i="19"/>
  <c r="I133" i="19"/>
  <c r="P133" i="19"/>
  <c r="W133" i="19"/>
  <c r="D133" i="19"/>
  <c r="K133" i="19"/>
  <c r="Q133" i="19"/>
  <c r="Y133" i="19"/>
  <c r="E133" i="19"/>
  <c r="L133" i="19"/>
  <c r="T133" i="19"/>
  <c r="U133" i="19"/>
  <c r="G133" i="19"/>
  <c r="O133" i="19"/>
  <c r="A134" i="28"/>
  <c r="A64" i="28"/>
  <c r="Y202" i="28"/>
  <c r="U202" i="28"/>
  <c r="Q202" i="28"/>
  <c r="M202" i="28"/>
  <c r="I202" i="28"/>
  <c r="E202" i="28"/>
  <c r="W202" i="28"/>
  <c r="R202" i="28"/>
  <c r="L202" i="28"/>
  <c r="G202" i="28"/>
  <c r="B202" i="28"/>
  <c r="T202" i="28"/>
  <c r="N202" i="28"/>
  <c r="F202" i="28"/>
  <c r="A203" i="28"/>
  <c r="S202" i="28"/>
  <c r="K202" i="28"/>
  <c r="D202" i="28"/>
  <c r="X202" i="28"/>
  <c r="J202" i="28"/>
  <c r="V202" i="28"/>
  <c r="H202" i="28"/>
  <c r="C202" i="28"/>
  <c r="P202" i="28"/>
  <c r="O202" i="28"/>
  <c r="A408" i="28"/>
  <c r="V407" i="28"/>
  <c r="R407" i="28"/>
  <c r="N407" i="28"/>
  <c r="J407" i="28"/>
  <c r="F407" i="28"/>
  <c r="B407" i="28"/>
  <c r="W407" i="28"/>
  <c r="Q407" i="28"/>
  <c r="L407" i="28"/>
  <c r="G407" i="28"/>
  <c r="T407" i="28"/>
  <c r="M407" i="28"/>
  <c r="E407" i="28"/>
  <c r="S407" i="28"/>
  <c r="I407" i="28"/>
  <c r="P407" i="28"/>
  <c r="D407" i="28"/>
  <c r="Y407" i="28"/>
  <c r="O407" i="28"/>
  <c r="C407" i="28"/>
  <c r="U407" i="28"/>
  <c r="H407" i="28"/>
  <c r="X407" i="28"/>
  <c r="K407" i="28"/>
  <c r="W339" i="28"/>
  <c r="S339" i="28"/>
  <c r="O339" i="28"/>
  <c r="K339" i="28"/>
  <c r="G339" i="28"/>
  <c r="C339" i="28"/>
  <c r="Y339" i="28"/>
  <c r="T339" i="28"/>
  <c r="N339" i="28"/>
  <c r="I339" i="28"/>
  <c r="D339" i="28"/>
  <c r="U339" i="28"/>
  <c r="M339" i="28"/>
  <c r="F339" i="28"/>
  <c r="X339" i="28"/>
  <c r="P339" i="28"/>
  <c r="E339" i="28"/>
  <c r="Q339" i="28"/>
  <c r="B339" i="28"/>
  <c r="V339" i="28"/>
  <c r="J339" i="28"/>
  <c r="R339" i="28"/>
  <c r="L339" i="28"/>
  <c r="H339" i="28"/>
  <c r="A340" i="28"/>
  <c r="A29" i="28"/>
  <c r="A374" i="28"/>
  <c r="V373" i="28"/>
  <c r="R373" i="28"/>
  <c r="N373" i="28"/>
  <c r="J373" i="28"/>
  <c r="F373" i="28"/>
  <c r="B373" i="28"/>
  <c r="U373" i="28"/>
  <c r="P373" i="28"/>
  <c r="K373" i="28"/>
  <c r="E373" i="28"/>
  <c r="X373" i="28"/>
  <c r="Q373" i="28"/>
  <c r="I373" i="28"/>
  <c r="C373" i="28"/>
  <c r="T373" i="28"/>
  <c r="L373" i="28"/>
  <c r="O373" i="28"/>
  <c r="D373" i="28"/>
  <c r="M373" i="28"/>
  <c r="W373" i="28"/>
  <c r="G373" i="28"/>
  <c r="S373" i="28"/>
  <c r="Y373" i="28"/>
  <c r="H373" i="28"/>
  <c r="W236" i="28"/>
  <c r="S236" i="28"/>
  <c r="O236" i="28"/>
  <c r="K236" i="28"/>
  <c r="G236" i="28"/>
  <c r="C236" i="28"/>
  <c r="Y236" i="28"/>
  <c r="T236" i="28"/>
  <c r="N236" i="28"/>
  <c r="I236" i="28"/>
  <c r="D236" i="28"/>
  <c r="X236" i="28"/>
  <c r="Q236" i="28"/>
  <c r="J236" i="28"/>
  <c r="B236" i="28"/>
  <c r="V236" i="28"/>
  <c r="P236" i="28"/>
  <c r="H236" i="28"/>
  <c r="M236" i="28"/>
  <c r="A237" i="28"/>
  <c r="L236" i="28"/>
  <c r="U236" i="28"/>
  <c r="F236" i="28"/>
  <c r="E236" i="28"/>
  <c r="R236" i="28"/>
  <c r="Y270" i="28"/>
  <c r="U270" i="28"/>
  <c r="Q270" i="28"/>
  <c r="M270" i="28"/>
  <c r="I270" i="28"/>
  <c r="E270" i="28"/>
  <c r="V270" i="28"/>
  <c r="P270" i="28"/>
  <c r="K270" i="28"/>
  <c r="F270" i="28"/>
  <c r="A271" i="28"/>
  <c r="S270" i="28"/>
  <c r="L270" i="28"/>
  <c r="D270" i="28"/>
  <c r="T270" i="28"/>
  <c r="J270" i="28"/>
  <c r="B270" i="28"/>
  <c r="R270" i="28"/>
  <c r="H270" i="28"/>
  <c r="O270" i="28"/>
  <c r="N270" i="28"/>
  <c r="X270" i="28"/>
  <c r="G270" i="28"/>
  <c r="W270" i="28"/>
  <c r="C270" i="28"/>
  <c r="W168" i="28"/>
  <c r="S168" i="28"/>
  <c r="O168" i="28"/>
  <c r="K168" i="28"/>
  <c r="G168" i="28"/>
  <c r="C168" i="28"/>
  <c r="A169" i="28"/>
  <c r="U168" i="28"/>
  <c r="P168" i="28"/>
  <c r="J168" i="28"/>
  <c r="E168" i="28"/>
  <c r="V168" i="28"/>
  <c r="N168" i="28"/>
  <c r="H168" i="28"/>
  <c r="T168" i="28"/>
  <c r="L168" i="28"/>
  <c r="B168" i="28"/>
  <c r="R168" i="28"/>
  <c r="I168" i="28"/>
  <c r="Q168" i="28"/>
  <c r="Y168" i="28"/>
  <c r="F168" i="28"/>
  <c r="X168" i="28"/>
  <c r="M168" i="28"/>
  <c r="D168" i="28"/>
  <c r="A99" i="28"/>
  <c r="Y305" i="28"/>
  <c r="U305" i="28"/>
  <c r="Q305" i="28"/>
  <c r="M305" i="28"/>
  <c r="I305" i="28"/>
  <c r="E305" i="28"/>
  <c r="W305" i="28"/>
  <c r="R305" i="28"/>
  <c r="L305" i="28"/>
  <c r="G305" i="28"/>
  <c r="B305" i="28"/>
  <c r="X305" i="28"/>
  <c r="P305" i="28"/>
  <c r="J305" i="28"/>
  <c r="C305" i="28"/>
  <c r="A306" i="28"/>
  <c r="O305" i="28"/>
  <c r="F305" i="28"/>
  <c r="T305" i="28"/>
  <c r="K305" i="28"/>
  <c r="S305" i="28"/>
  <c r="N305" i="28"/>
  <c r="H305" i="28"/>
  <c r="D305" i="28"/>
  <c r="V305" i="28"/>
  <c r="B409" i="21"/>
  <c r="F409" i="21"/>
  <c r="J409" i="21"/>
  <c r="N409" i="21"/>
  <c r="R409" i="21"/>
  <c r="V409" i="21"/>
  <c r="D409" i="21"/>
  <c r="I409" i="21"/>
  <c r="O409" i="21"/>
  <c r="T409" i="21"/>
  <c r="Y409" i="21"/>
  <c r="H409" i="21"/>
  <c r="P409" i="21"/>
  <c r="W409" i="21"/>
  <c r="E409" i="21"/>
  <c r="L409" i="21"/>
  <c r="S409" i="21"/>
  <c r="C409" i="21"/>
  <c r="K409" i="21"/>
  <c r="Q409" i="21"/>
  <c r="X409" i="21"/>
  <c r="G409" i="21"/>
  <c r="M409" i="21"/>
  <c r="U409" i="21"/>
  <c r="A410" i="21"/>
  <c r="C340" i="21"/>
  <c r="G340" i="21"/>
  <c r="K340" i="21"/>
  <c r="O340" i="21"/>
  <c r="S340" i="21"/>
  <c r="W340" i="21"/>
  <c r="E340" i="21"/>
  <c r="J340" i="21"/>
  <c r="P340" i="21"/>
  <c r="U340" i="21"/>
  <c r="F340" i="21"/>
  <c r="L340" i="21"/>
  <c r="Q340" i="21"/>
  <c r="V340" i="21"/>
  <c r="B340" i="21"/>
  <c r="H340" i="21"/>
  <c r="M340" i="21"/>
  <c r="R340" i="21"/>
  <c r="X340" i="21"/>
  <c r="N340" i="21"/>
  <c r="T340" i="21"/>
  <c r="D340" i="21"/>
  <c r="Y340" i="21"/>
  <c r="I340" i="21"/>
  <c r="A341" i="21"/>
  <c r="A342" i="21" s="1"/>
  <c r="B374" i="21"/>
  <c r="F374" i="21"/>
  <c r="J374" i="21"/>
  <c r="N374" i="21"/>
  <c r="R374" i="21"/>
  <c r="V374" i="21"/>
  <c r="C374" i="21"/>
  <c r="H374" i="21"/>
  <c r="M374" i="21"/>
  <c r="S374" i="21"/>
  <c r="X374" i="21"/>
  <c r="I374" i="21"/>
  <c r="P374" i="21"/>
  <c r="W374" i="21"/>
  <c r="D374" i="21"/>
  <c r="K374" i="21"/>
  <c r="Q374" i="21"/>
  <c r="Y374" i="21"/>
  <c r="E374" i="21"/>
  <c r="T374" i="21"/>
  <c r="G374" i="21"/>
  <c r="U374" i="21"/>
  <c r="L374" i="21"/>
  <c r="O374" i="21"/>
  <c r="A375" i="21"/>
  <c r="B306" i="21"/>
  <c r="F306" i="21"/>
  <c r="J306" i="21"/>
  <c r="N306" i="21"/>
  <c r="R306" i="21"/>
  <c r="V306" i="21"/>
  <c r="D306" i="21"/>
  <c r="H306" i="21"/>
  <c r="L306" i="21"/>
  <c r="P306" i="21"/>
  <c r="T306" i="21"/>
  <c r="X306" i="21"/>
  <c r="C306" i="21"/>
  <c r="K306" i="21"/>
  <c r="S306" i="21"/>
  <c r="G306" i="21"/>
  <c r="O306" i="21"/>
  <c r="W306" i="21"/>
  <c r="E306" i="21"/>
  <c r="U306" i="21"/>
  <c r="I306" i="21"/>
  <c r="Y306" i="21"/>
  <c r="M306" i="21"/>
  <c r="Q306" i="21"/>
  <c r="E269" i="21"/>
  <c r="I269" i="21"/>
  <c r="M269" i="21"/>
  <c r="Q269" i="21"/>
  <c r="U269" i="21"/>
  <c r="Y269" i="21"/>
  <c r="D269" i="21"/>
  <c r="J269" i="21"/>
  <c r="O269" i="21"/>
  <c r="T269" i="21"/>
  <c r="F269" i="21"/>
  <c r="L269" i="21"/>
  <c r="S269" i="21"/>
  <c r="G269" i="21"/>
  <c r="N269" i="21"/>
  <c r="V269" i="21"/>
  <c r="H269" i="21"/>
  <c r="W269" i="21"/>
  <c r="K269" i="21"/>
  <c r="X269" i="21"/>
  <c r="B269" i="21"/>
  <c r="P269" i="21"/>
  <c r="R269" i="21"/>
  <c r="C269" i="21"/>
  <c r="A270" i="21"/>
  <c r="E235" i="21"/>
  <c r="I235" i="21"/>
  <c r="M235" i="21"/>
  <c r="Q235" i="21"/>
  <c r="U235" i="21"/>
  <c r="Y235" i="21"/>
  <c r="D235" i="21"/>
  <c r="J235" i="21"/>
  <c r="O235" i="21"/>
  <c r="T235" i="21"/>
  <c r="F235" i="21"/>
  <c r="K235" i="21"/>
  <c r="P235" i="21"/>
  <c r="V235" i="21"/>
  <c r="C235" i="21"/>
  <c r="N235" i="21"/>
  <c r="X235" i="21"/>
  <c r="H235" i="21"/>
  <c r="B235" i="21"/>
  <c r="W235" i="21"/>
  <c r="G235" i="21"/>
  <c r="R235" i="21"/>
  <c r="S235" i="21"/>
  <c r="L235" i="21"/>
  <c r="A236" i="21"/>
  <c r="C131" i="21"/>
  <c r="G131" i="21"/>
  <c r="K131" i="21"/>
  <c r="O131" i="21"/>
  <c r="S131" i="21"/>
  <c r="W131" i="21"/>
  <c r="B131" i="21"/>
  <c r="H131" i="21"/>
  <c r="M131" i="21"/>
  <c r="R131" i="21"/>
  <c r="X131" i="21"/>
  <c r="D131" i="21"/>
  <c r="I131" i="21"/>
  <c r="N131" i="21"/>
  <c r="T131" i="21"/>
  <c r="Y131" i="21"/>
  <c r="J131" i="21"/>
  <c r="U131" i="21"/>
  <c r="L131" i="21"/>
  <c r="V131" i="21"/>
  <c r="E131" i="21"/>
  <c r="F131" i="21"/>
  <c r="P131" i="21"/>
  <c r="Q131" i="21"/>
  <c r="C96" i="21"/>
  <c r="G96" i="21"/>
  <c r="K96" i="21"/>
  <c r="O96" i="21"/>
  <c r="S96" i="21"/>
  <c r="W96" i="21"/>
  <c r="B96" i="21"/>
  <c r="H96" i="21"/>
  <c r="M96" i="21"/>
  <c r="R96" i="21"/>
  <c r="X96" i="21"/>
  <c r="D96" i="21"/>
  <c r="I96" i="21"/>
  <c r="N96" i="21"/>
  <c r="T96" i="21"/>
  <c r="Y96" i="21"/>
  <c r="J96" i="21"/>
  <c r="U96" i="21"/>
  <c r="L96" i="21"/>
  <c r="V96" i="21"/>
  <c r="E96" i="21"/>
  <c r="P96" i="21"/>
  <c r="F96" i="21"/>
  <c r="Q96" i="21"/>
  <c r="C61" i="21"/>
  <c r="G61" i="21"/>
  <c r="K61" i="21"/>
  <c r="O61" i="21"/>
  <c r="S61" i="21"/>
  <c r="W61" i="21"/>
  <c r="B61" i="21"/>
  <c r="H61" i="21"/>
  <c r="M61" i="21"/>
  <c r="R61" i="21"/>
  <c r="X61" i="21"/>
  <c r="D61" i="21"/>
  <c r="I61" i="21"/>
  <c r="N61" i="21"/>
  <c r="T61" i="21"/>
  <c r="Y61" i="21"/>
  <c r="J61" i="21"/>
  <c r="U61" i="21"/>
  <c r="L61" i="21"/>
  <c r="V61" i="21"/>
  <c r="E61" i="21"/>
  <c r="P61" i="21"/>
  <c r="F61" i="21"/>
  <c r="Q61" i="21"/>
  <c r="B166" i="21"/>
  <c r="F166" i="21"/>
  <c r="J166" i="21"/>
  <c r="N166" i="21"/>
  <c r="R166" i="21"/>
  <c r="V166" i="21"/>
  <c r="C166" i="21"/>
  <c r="H166" i="21"/>
  <c r="M166" i="21"/>
  <c r="S166" i="21"/>
  <c r="X166" i="21"/>
  <c r="D166" i="21"/>
  <c r="K166" i="21"/>
  <c r="Q166" i="21"/>
  <c r="Y166" i="21"/>
  <c r="E166" i="21"/>
  <c r="L166" i="21"/>
  <c r="T166" i="21"/>
  <c r="G166" i="21"/>
  <c r="O166" i="21"/>
  <c r="U166" i="21"/>
  <c r="I166" i="21"/>
  <c r="P166" i="21"/>
  <c r="W166" i="21"/>
  <c r="B200" i="21"/>
  <c r="F200" i="21"/>
  <c r="J200" i="21"/>
  <c r="N200" i="21"/>
  <c r="R200" i="21"/>
  <c r="V200" i="21"/>
  <c r="C200" i="21"/>
  <c r="H200" i="21"/>
  <c r="M200" i="21"/>
  <c r="S200" i="21"/>
  <c r="X200" i="21"/>
  <c r="D200" i="21"/>
  <c r="K200" i="21"/>
  <c r="Q200" i="21"/>
  <c r="Y200" i="21"/>
  <c r="L200" i="21"/>
  <c r="U200" i="21"/>
  <c r="E200" i="21"/>
  <c r="P200" i="21"/>
  <c r="G200" i="21"/>
  <c r="T200" i="21"/>
  <c r="I200" i="21"/>
  <c r="W200" i="21"/>
  <c r="O200" i="21"/>
  <c r="A201" i="21"/>
  <c r="B28" i="21"/>
  <c r="F28" i="21"/>
  <c r="J28" i="21"/>
  <c r="N28" i="21"/>
  <c r="R28" i="21"/>
  <c r="V28" i="21"/>
  <c r="E28" i="21"/>
  <c r="K28" i="21"/>
  <c r="P28" i="21"/>
  <c r="U28" i="21"/>
  <c r="G28" i="21"/>
  <c r="L28" i="21"/>
  <c r="Q28" i="21"/>
  <c r="W28" i="21"/>
  <c r="C28" i="21"/>
  <c r="H28" i="21"/>
  <c r="M28" i="21"/>
  <c r="S28" i="21"/>
  <c r="X28" i="21"/>
  <c r="O28" i="21"/>
  <c r="T28" i="21"/>
  <c r="D28" i="21"/>
  <c r="Y28" i="21"/>
  <c r="I28" i="21"/>
  <c r="B98" i="25"/>
  <c r="F98" i="25"/>
  <c r="D98" i="25"/>
  <c r="H98" i="25"/>
  <c r="L98" i="25"/>
  <c r="P98" i="25"/>
  <c r="T98" i="25"/>
  <c r="X98" i="25"/>
  <c r="C98" i="25"/>
  <c r="J98" i="25"/>
  <c r="O98" i="25"/>
  <c r="U98" i="25"/>
  <c r="G98" i="25"/>
  <c r="M98" i="25"/>
  <c r="R98" i="25"/>
  <c r="W98" i="25"/>
  <c r="K98" i="25"/>
  <c r="V98" i="25"/>
  <c r="E98" i="25"/>
  <c r="Q98" i="25"/>
  <c r="I98" i="25"/>
  <c r="S98" i="25"/>
  <c r="N98" i="25"/>
  <c r="Y98" i="25"/>
  <c r="B62" i="25"/>
  <c r="F62" i="25"/>
  <c r="J62" i="25"/>
  <c r="N62" i="25"/>
  <c r="R62" i="25"/>
  <c r="V62" i="25"/>
  <c r="C62" i="25"/>
  <c r="G62" i="25"/>
  <c r="K62" i="25"/>
  <c r="O62" i="25"/>
  <c r="S62" i="25"/>
  <c r="W62" i="25"/>
  <c r="D62" i="25"/>
  <c r="L62" i="25"/>
  <c r="T62" i="25"/>
  <c r="E62" i="25"/>
  <c r="M62" i="25"/>
  <c r="U62" i="25"/>
  <c r="P62" i="25"/>
  <c r="Q62" i="25"/>
  <c r="H62" i="25"/>
  <c r="X62" i="25"/>
  <c r="I62" i="25"/>
  <c r="Y62" i="25"/>
  <c r="C26" i="25"/>
  <c r="G26" i="25"/>
  <c r="K26" i="25"/>
  <c r="O26" i="25"/>
  <c r="S26" i="25"/>
  <c r="W26" i="25"/>
  <c r="B26" i="25"/>
  <c r="H26" i="25"/>
  <c r="M26" i="25"/>
  <c r="R26" i="25"/>
  <c r="X26" i="25"/>
  <c r="E26" i="25"/>
  <c r="J26" i="25"/>
  <c r="P26" i="25"/>
  <c r="U26" i="25"/>
  <c r="D26" i="25"/>
  <c r="N26" i="25"/>
  <c r="Y26" i="25"/>
  <c r="I26" i="25"/>
  <c r="T26" i="25"/>
  <c r="L26" i="25"/>
  <c r="V26" i="25"/>
  <c r="F26" i="25"/>
  <c r="Q26" i="25"/>
  <c r="E98" i="19"/>
  <c r="I98" i="19"/>
  <c r="M98" i="19"/>
  <c r="Q98" i="19"/>
  <c r="U98" i="19"/>
  <c r="Y98" i="19"/>
  <c r="C98" i="19"/>
  <c r="H98" i="19"/>
  <c r="N98" i="19"/>
  <c r="S98" i="19"/>
  <c r="X98" i="19"/>
  <c r="F98" i="19"/>
  <c r="K98" i="19"/>
  <c r="P98" i="19"/>
  <c r="V98" i="19"/>
  <c r="D98" i="19"/>
  <c r="O98" i="19"/>
  <c r="J98" i="19"/>
  <c r="T98" i="19"/>
  <c r="B98" i="19"/>
  <c r="L98" i="19"/>
  <c r="W98" i="19"/>
  <c r="R98" i="19"/>
  <c r="G98" i="19"/>
  <c r="A99" i="19"/>
  <c r="B63" i="19"/>
  <c r="C63" i="19"/>
  <c r="G63" i="19"/>
  <c r="K63" i="19"/>
  <c r="O63" i="19"/>
  <c r="S63" i="19"/>
  <c r="W63" i="19"/>
  <c r="E63" i="19"/>
  <c r="I63" i="19"/>
  <c r="M63" i="19"/>
  <c r="Q63" i="19"/>
  <c r="U63" i="19"/>
  <c r="Y63" i="19"/>
  <c r="D63" i="19"/>
  <c r="L63" i="19"/>
  <c r="T63" i="19"/>
  <c r="F63" i="19"/>
  <c r="N63" i="19"/>
  <c r="V63" i="19"/>
  <c r="H63" i="19"/>
  <c r="P63" i="19"/>
  <c r="X63" i="19"/>
  <c r="J63" i="19"/>
  <c r="R63" i="19"/>
  <c r="A64" i="19"/>
  <c r="E27" i="19"/>
  <c r="I27" i="19"/>
  <c r="M27" i="19"/>
  <c r="Q27" i="19"/>
  <c r="U27" i="19"/>
  <c r="Y27" i="19"/>
  <c r="B27" i="19"/>
  <c r="G27" i="19"/>
  <c r="L27" i="19"/>
  <c r="R27" i="19"/>
  <c r="W27" i="19"/>
  <c r="C27" i="19"/>
  <c r="H27" i="19"/>
  <c r="N27" i="19"/>
  <c r="S27" i="19"/>
  <c r="X27" i="19"/>
  <c r="D27" i="19"/>
  <c r="J27" i="19"/>
  <c r="O27" i="19"/>
  <c r="T27" i="19"/>
  <c r="P27" i="19"/>
  <c r="F27" i="19"/>
  <c r="V27" i="19"/>
  <c r="K27" i="19"/>
  <c r="A62" i="21"/>
  <c r="A167" i="21"/>
  <c r="A63" i="25"/>
  <c r="A307" i="21"/>
  <c r="A27" i="25"/>
  <c r="A136" i="25"/>
  <c r="A132" i="21"/>
  <c r="A97" i="21"/>
  <c r="A99" i="25"/>
  <c r="A29" i="21"/>
  <c r="A28" i="19"/>
  <c r="A134" i="19"/>
  <c r="B136" i="25" l="1"/>
  <c r="F136" i="25"/>
  <c r="J136" i="25"/>
  <c r="N136" i="25"/>
  <c r="R136" i="25"/>
  <c r="V136" i="25"/>
  <c r="C136" i="25"/>
  <c r="G136" i="25"/>
  <c r="K136" i="25"/>
  <c r="O136" i="25"/>
  <c r="S136" i="25"/>
  <c r="W136" i="25"/>
  <c r="I136" i="25"/>
  <c r="Q136" i="25"/>
  <c r="Y136" i="25"/>
  <c r="D136" i="25"/>
  <c r="L136" i="25"/>
  <c r="T136" i="25"/>
  <c r="E136" i="25"/>
  <c r="M136" i="25"/>
  <c r="U136" i="25"/>
  <c r="H136" i="25"/>
  <c r="P136" i="25"/>
  <c r="X136" i="25"/>
  <c r="D99" i="28"/>
  <c r="H99" i="28"/>
  <c r="L99" i="28"/>
  <c r="P99" i="28"/>
  <c r="T99" i="28"/>
  <c r="X99" i="28"/>
  <c r="E99" i="28"/>
  <c r="I99" i="28"/>
  <c r="M99" i="28"/>
  <c r="Q99" i="28"/>
  <c r="U99" i="28"/>
  <c r="Y99" i="28"/>
  <c r="B99" i="28"/>
  <c r="J99" i="28"/>
  <c r="R99" i="28"/>
  <c r="F99" i="28"/>
  <c r="N99" i="28"/>
  <c r="V99" i="28"/>
  <c r="K99" i="28"/>
  <c r="C99" i="28"/>
  <c r="S99" i="28"/>
  <c r="O99" i="28"/>
  <c r="W99" i="28"/>
  <c r="G99" i="28"/>
  <c r="E29" i="28"/>
  <c r="I29" i="28"/>
  <c r="M29" i="28"/>
  <c r="Q29" i="28"/>
  <c r="U29" i="28"/>
  <c r="Y29" i="28"/>
  <c r="B29" i="28"/>
  <c r="F29" i="28"/>
  <c r="J29" i="28"/>
  <c r="N29" i="28"/>
  <c r="R29" i="28"/>
  <c r="V29" i="28"/>
  <c r="C29" i="28"/>
  <c r="K29" i="28"/>
  <c r="S29" i="28"/>
  <c r="L29" i="28"/>
  <c r="D29" i="28"/>
  <c r="T29" i="28"/>
  <c r="G29" i="28"/>
  <c r="O29" i="28"/>
  <c r="W29" i="28"/>
  <c r="P29" i="28"/>
  <c r="H29" i="28"/>
  <c r="X29" i="28"/>
  <c r="E64" i="28"/>
  <c r="I64" i="28"/>
  <c r="M64" i="28"/>
  <c r="Q64" i="28"/>
  <c r="U64" i="28"/>
  <c r="Y64" i="28"/>
  <c r="B64" i="28"/>
  <c r="F64" i="28"/>
  <c r="J64" i="28"/>
  <c r="N64" i="28"/>
  <c r="R64" i="28"/>
  <c r="V64" i="28"/>
  <c r="C64" i="28"/>
  <c r="K64" i="28"/>
  <c r="S64" i="28"/>
  <c r="D64" i="28"/>
  <c r="L64" i="28"/>
  <c r="T64" i="28"/>
  <c r="G64" i="28"/>
  <c r="O64" i="28"/>
  <c r="W64" i="28"/>
  <c r="H64" i="28"/>
  <c r="P64" i="28"/>
  <c r="X64" i="28"/>
  <c r="B134" i="28"/>
  <c r="F134" i="28"/>
  <c r="J134" i="28"/>
  <c r="N134" i="28"/>
  <c r="R134" i="28"/>
  <c r="V134" i="28"/>
  <c r="C134" i="28"/>
  <c r="G134" i="28"/>
  <c r="K134" i="28"/>
  <c r="O134" i="28"/>
  <c r="S134" i="28"/>
  <c r="W134" i="28"/>
  <c r="D134" i="28"/>
  <c r="L134" i="28"/>
  <c r="T134" i="28"/>
  <c r="E134" i="28"/>
  <c r="M134" i="28"/>
  <c r="U134" i="28"/>
  <c r="P134" i="28"/>
  <c r="Q134" i="28"/>
  <c r="X134" i="28"/>
  <c r="H134" i="28"/>
  <c r="Y134" i="28"/>
  <c r="I134" i="28"/>
  <c r="B134" i="19"/>
  <c r="F134" i="19"/>
  <c r="J134" i="19"/>
  <c r="N134" i="19"/>
  <c r="R134" i="19"/>
  <c r="V134" i="19"/>
  <c r="E134" i="19"/>
  <c r="K134" i="19"/>
  <c r="P134" i="19"/>
  <c r="U134" i="19"/>
  <c r="G134" i="19"/>
  <c r="M134" i="19"/>
  <c r="T134" i="19"/>
  <c r="H134" i="19"/>
  <c r="O134" i="19"/>
  <c r="W134" i="19"/>
  <c r="C134" i="19"/>
  <c r="I134" i="19"/>
  <c r="Q134" i="19"/>
  <c r="X134" i="19"/>
  <c r="Y134" i="19"/>
  <c r="D134" i="19"/>
  <c r="L134" i="19"/>
  <c r="S134" i="19"/>
  <c r="A170" i="28"/>
  <c r="V169" i="28"/>
  <c r="R169" i="28"/>
  <c r="N169" i="28"/>
  <c r="J169" i="28"/>
  <c r="F169" i="28"/>
  <c r="B169" i="28"/>
  <c r="W169" i="28"/>
  <c r="Q169" i="28"/>
  <c r="L169" i="28"/>
  <c r="G169" i="28"/>
  <c r="Y169" i="28"/>
  <c r="S169" i="28"/>
  <c r="K169" i="28"/>
  <c r="D169" i="28"/>
  <c r="X169" i="28"/>
  <c r="O169" i="28"/>
  <c r="E169" i="28"/>
  <c r="U169" i="28"/>
  <c r="M169" i="28"/>
  <c r="C169" i="28"/>
  <c r="I169" i="28"/>
  <c r="T169" i="28"/>
  <c r="H169" i="28"/>
  <c r="P169" i="28"/>
  <c r="Y408" i="28"/>
  <c r="U408" i="28"/>
  <c r="Q408" i="28"/>
  <c r="M408" i="28"/>
  <c r="I408" i="28"/>
  <c r="E408" i="28"/>
  <c r="X408" i="28"/>
  <c r="S408" i="28"/>
  <c r="N408" i="28"/>
  <c r="H408" i="28"/>
  <c r="C408" i="28"/>
  <c r="W408" i="28"/>
  <c r="P408" i="28"/>
  <c r="J408" i="28"/>
  <c r="B408" i="28"/>
  <c r="V408" i="28"/>
  <c r="L408" i="28"/>
  <c r="D408" i="28"/>
  <c r="R408" i="28"/>
  <c r="F408" i="28"/>
  <c r="O408" i="28"/>
  <c r="T408" i="28"/>
  <c r="G408" i="28"/>
  <c r="A409" i="28"/>
  <c r="K408" i="28"/>
  <c r="A65" i="28"/>
  <c r="A135" i="28"/>
  <c r="X306" i="28"/>
  <c r="T306" i="28"/>
  <c r="P306" i="28"/>
  <c r="L306" i="28"/>
  <c r="H306" i="28"/>
  <c r="D306" i="28"/>
  <c r="Y306" i="28"/>
  <c r="S306" i="28"/>
  <c r="N306" i="28"/>
  <c r="I306" i="28"/>
  <c r="C306" i="28"/>
  <c r="U306" i="28"/>
  <c r="M306" i="28"/>
  <c r="F306" i="28"/>
  <c r="R306" i="28"/>
  <c r="J306" i="28"/>
  <c r="W306" i="28"/>
  <c r="O306" i="28"/>
  <c r="E306" i="28"/>
  <c r="K306" i="28"/>
  <c r="A307" i="28"/>
  <c r="G306" i="28"/>
  <c r="V306" i="28"/>
  <c r="Q306" i="28"/>
  <c r="B306" i="28"/>
  <c r="A100" i="28"/>
  <c r="X271" i="28"/>
  <c r="T271" i="28"/>
  <c r="P271" i="28"/>
  <c r="L271" i="28"/>
  <c r="H271" i="28"/>
  <c r="D271" i="28"/>
  <c r="W271" i="28"/>
  <c r="R271" i="28"/>
  <c r="M271" i="28"/>
  <c r="G271" i="28"/>
  <c r="B271" i="28"/>
  <c r="V271" i="28"/>
  <c r="O271" i="28"/>
  <c r="I271" i="28"/>
  <c r="Y271" i="28"/>
  <c r="N271" i="28"/>
  <c r="E271" i="28"/>
  <c r="U271" i="28"/>
  <c r="K271" i="28"/>
  <c r="C271" i="28"/>
  <c r="J271" i="28"/>
  <c r="A272" i="28"/>
  <c r="F271" i="28"/>
  <c r="S271" i="28"/>
  <c r="Q271" i="28"/>
  <c r="A238" i="28"/>
  <c r="V237" i="28"/>
  <c r="R237" i="28"/>
  <c r="N237" i="28"/>
  <c r="J237" i="28"/>
  <c r="F237" i="28"/>
  <c r="B237" i="28"/>
  <c r="U237" i="28"/>
  <c r="P237" i="28"/>
  <c r="K237" i="28"/>
  <c r="E237" i="28"/>
  <c r="T237" i="28"/>
  <c r="M237" i="28"/>
  <c r="G237" i="28"/>
  <c r="Y237" i="28"/>
  <c r="S237" i="28"/>
  <c r="L237" i="28"/>
  <c r="D237" i="28"/>
  <c r="Q237" i="28"/>
  <c r="C237" i="28"/>
  <c r="O237" i="28"/>
  <c r="X237" i="28"/>
  <c r="I237" i="28"/>
  <c r="W237" i="28"/>
  <c r="H237" i="28"/>
  <c r="Y374" i="28"/>
  <c r="U374" i="28"/>
  <c r="Q374" i="28"/>
  <c r="M374" i="28"/>
  <c r="I374" i="28"/>
  <c r="E374" i="28"/>
  <c r="W374" i="28"/>
  <c r="R374" i="28"/>
  <c r="L374" i="28"/>
  <c r="G374" i="28"/>
  <c r="B374" i="28"/>
  <c r="T374" i="28"/>
  <c r="N374" i="28"/>
  <c r="F374" i="28"/>
  <c r="X374" i="28"/>
  <c r="O374" i="28"/>
  <c r="D374" i="28"/>
  <c r="P374" i="28"/>
  <c r="C374" i="28"/>
  <c r="V374" i="28"/>
  <c r="H374" i="28"/>
  <c r="K374" i="28"/>
  <c r="J374" i="28"/>
  <c r="A375" i="28"/>
  <c r="S374" i="28"/>
  <c r="A30" i="28"/>
  <c r="A341" i="28"/>
  <c r="V340" i="28"/>
  <c r="R340" i="28"/>
  <c r="N340" i="28"/>
  <c r="J340" i="28"/>
  <c r="F340" i="28"/>
  <c r="B340" i="28"/>
  <c r="U340" i="28"/>
  <c r="P340" i="28"/>
  <c r="K340" i="28"/>
  <c r="E340" i="28"/>
  <c r="X340" i="28"/>
  <c r="Q340" i="28"/>
  <c r="I340" i="28"/>
  <c r="C340" i="28"/>
  <c r="S340" i="28"/>
  <c r="H340" i="28"/>
  <c r="O340" i="28"/>
  <c r="D340" i="28"/>
  <c r="W340" i="28"/>
  <c r="L340" i="28"/>
  <c r="T340" i="28"/>
  <c r="M340" i="28"/>
  <c r="Y340" i="28"/>
  <c r="G340" i="28"/>
  <c r="X203" i="28"/>
  <c r="T203" i="28"/>
  <c r="P203" i="28"/>
  <c r="L203" i="28"/>
  <c r="H203" i="28"/>
  <c r="D203" i="28"/>
  <c r="Y203" i="28"/>
  <c r="S203" i="28"/>
  <c r="N203" i="28"/>
  <c r="I203" i="28"/>
  <c r="C203" i="28"/>
  <c r="W203" i="28"/>
  <c r="Q203" i="28"/>
  <c r="J203" i="28"/>
  <c r="B203" i="28"/>
  <c r="V203" i="28"/>
  <c r="O203" i="28"/>
  <c r="G203" i="28"/>
  <c r="M203" i="28"/>
  <c r="A204" i="28"/>
  <c r="K203" i="28"/>
  <c r="F203" i="28"/>
  <c r="U203" i="28"/>
  <c r="R203" i="28"/>
  <c r="E203" i="28"/>
  <c r="B410" i="21"/>
  <c r="F410" i="21"/>
  <c r="J410" i="21"/>
  <c r="N410" i="21"/>
  <c r="R410" i="21"/>
  <c r="V410" i="21"/>
  <c r="G410" i="21"/>
  <c r="L410" i="21"/>
  <c r="Q410" i="21"/>
  <c r="W410" i="21"/>
  <c r="E410" i="21"/>
  <c r="M410" i="21"/>
  <c r="T410" i="21"/>
  <c r="C410" i="21"/>
  <c r="I410" i="21"/>
  <c r="H410" i="21"/>
  <c r="O410" i="21"/>
  <c r="U410" i="21"/>
  <c r="K410" i="21"/>
  <c r="Y410" i="21"/>
  <c r="P410" i="21"/>
  <c r="S410" i="21"/>
  <c r="D410" i="21"/>
  <c r="X410" i="21"/>
  <c r="A411" i="21"/>
  <c r="C342" i="21"/>
  <c r="S342" i="21"/>
  <c r="P342" i="21"/>
  <c r="Q342" i="21"/>
  <c r="M342" i="21"/>
  <c r="N342" i="21"/>
  <c r="G342" i="21"/>
  <c r="W342" i="21"/>
  <c r="U342" i="21"/>
  <c r="V342" i="21"/>
  <c r="R342" i="21"/>
  <c r="T342" i="21"/>
  <c r="K342" i="21"/>
  <c r="E342" i="21"/>
  <c r="F342" i="21"/>
  <c r="B342" i="21"/>
  <c r="X342" i="21"/>
  <c r="D342" i="21"/>
  <c r="O342" i="21"/>
  <c r="J342" i="21"/>
  <c r="L342" i="21"/>
  <c r="H342" i="21"/>
  <c r="I342" i="21"/>
  <c r="Y342" i="21"/>
  <c r="A343" i="21"/>
  <c r="B375" i="21"/>
  <c r="F375" i="21"/>
  <c r="J375" i="21"/>
  <c r="N375" i="21"/>
  <c r="R375" i="21"/>
  <c r="V375" i="21"/>
  <c r="E375" i="21"/>
  <c r="K375" i="21"/>
  <c r="P375" i="21"/>
  <c r="U375" i="21"/>
  <c r="G375" i="21"/>
  <c r="M375" i="21"/>
  <c r="T375" i="21"/>
  <c r="H375" i="21"/>
  <c r="O375" i="21"/>
  <c r="W375" i="21"/>
  <c r="I375" i="21"/>
  <c r="X375" i="21"/>
  <c r="L375" i="21"/>
  <c r="Y375" i="21"/>
  <c r="C375" i="21"/>
  <c r="Q375" i="21"/>
  <c r="D375" i="21"/>
  <c r="S375" i="21"/>
  <c r="A376" i="21"/>
  <c r="A377" i="21" s="1"/>
  <c r="C341" i="21"/>
  <c r="G341" i="21"/>
  <c r="K341" i="21"/>
  <c r="O341" i="21"/>
  <c r="S341" i="21"/>
  <c r="W341" i="21"/>
  <c r="B341" i="21"/>
  <c r="H341" i="21"/>
  <c r="M341" i="21"/>
  <c r="R341" i="21"/>
  <c r="X341" i="21"/>
  <c r="D341" i="21"/>
  <c r="I341" i="21"/>
  <c r="N341" i="21"/>
  <c r="T341" i="21"/>
  <c r="Y341" i="21"/>
  <c r="E341" i="21"/>
  <c r="J341" i="21"/>
  <c r="P341" i="21"/>
  <c r="U341" i="21"/>
  <c r="L341" i="21"/>
  <c r="Q341" i="21"/>
  <c r="V341" i="21"/>
  <c r="F341" i="21"/>
  <c r="B307" i="21"/>
  <c r="F307" i="21"/>
  <c r="J307" i="21"/>
  <c r="N307" i="21"/>
  <c r="R307" i="21"/>
  <c r="D307" i="21"/>
  <c r="H307" i="21"/>
  <c r="L307" i="21"/>
  <c r="P307" i="21"/>
  <c r="T307" i="21"/>
  <c r="X307" i="21"/>
  <c r="C307" i="21"/>
  <c r="K307" i="21"/>
  <c r="S307" i="21"/>
  <c r="Y307" i="21"/>
  <c r="G307" i="21"/>
  <c r="O307" i="21"/>
  <c r="V307" i="21"/>
  <c r="M307" i="21"/>
  <c r="Q307" i="21"/>
  <c r="U307" i="21"/>
  <c r="E307" i="21"/>
  <c r="I307" i="21"/>
  <c r="W307" i="21"/>
  <c r="E236" i="21"/>
  <c r="I236" i="21"/>
  <c r="M236" i="21"/>
  <c r="Q236" i="21"/>
  <c r="U236" i="21"/>
  <c r="Y236" i="21"/>
  <c r="B236" i="21"/>
  <c r="G236" i="21"/>
  <c r="L236" i="21"/>
  <c r="R236" i="21"/>
  <c r="W236" i="21"/>
  <c r="C236" i="21"/>
  <c r="H236" i="21"/>
  <c r="N236" i="21"/>
  <c r="S236" i="21"/>
  <c r="X236" i="21"/>
  <c r="K236" i="21"/>
  <c r="V236" i="21"/>
  <c r="F236" i="21"/>
  <c r="D236" i="21"/>
  <c r="O236" i="21"/>
  <c r="P236" i="21"/>
  <c r="J236" i="21"/>
  <c r="T236" i="21"/>
  <c r="A237" i="21"/>
  <c r="E270" i="21"/>
  <c r="I270" i="21"/>
  <c r="M270" i="21"/>
  <c r="Q270" i="21"/>
  <c r="U270" i="21"/>
  <c r="Y270" i="21"/>
  <c r="B270" i="21"/>
  <c r="G270" i="21"/>
  <c r="L270" i="21"/>
  <c r="R270" i="21"/>
  <c r="W270" i="21"/>
  <c r="C270" i="21"/>
  <c r="J270" i="21"/>
  <c r="P270" i="21"/>
  <c r="X270" i="21"/>
  <c r="D270" i="21"/>
  <c r="K270" i="21"/>
  <c r="S270" i="21"/>
  <c r="N270" i="21"/>
  <c r="O270" i="21"/>
  <c r="F270" i="21"/>
  <c r="T270" i="21"/>
  <c r="V270" i="21"/>
  <c r="H270" i="21"/>
  <c r="A271" i="21"/>
  <c r="B167" i="21"/>
  <c r="F167" i="21"/>
  <c r="J167" i="21"/>
  <c r="N167" i="21"/>
  <c r="R167" i="21"/>
  <c r="V167" i="21"/>
  <c r="E167" i="21"/>
  <c r="K167" i="21"/>
  <c r="P167" i="21"/>
  <c r="U167" i="21"/>
  <c r="H167" i="21"/>
  <c r="O167" i="21"/>
  <c r="W167" i="21"/>
  <c r="C167" i="21"/>
  <c r="I167" i="21"/>
  <c r="Q167" i="21"/>
  <c r="X167" i="21"/>
  <c r="D167" i="21"/>
  <c r="L167" i="21"/>
  <c r="S167" i="21"/>
  <c r="Y167" i="21"/>
  <c r="M167" i="21"/>
  <c r="T167" i="21"/>
  <c r="G167" i="21"/>
  <c r="C97" i="21"/>
  <c r="G97" i="21"/>
  <c r="K97" i="21"/>
  <c r="O97" i="21"/>
  <c r="S97" i="21"/>
  <c r="W97" i="21"/>
  <c r="E97" i="21"/>
  <c r="J97" i="21"/>
  <c r="P97" i="21"/>
  <c r="U97" i="21"/>
  <c r="F97" i="21"/>
  <c r="L97" i="21"/>
  <c r="Q97" i="21"/>
  <c r="V97" i="21"/>
  <c r="H97" i="21"/>
  <c r="R97" i="21"/>
  <c r="I97" i="21"/>
  <c r="T97" i="21"/>
  <c r="B97" i="21"/>
  <c r="X97" i="21"/>
  <c r="N97" i="21"/>
  <c r="D97" i="21"/>
  <c r="Y97" i="21"/>
  <c r="M97" i="21"/>
  <c r="C132" i="21"/>
  <c r="G132" i="21"/>
  <c r="K132" i="21"/>
  <c r="O132" i="21"/>
  <c r="S132" i="21"/>
  <c r="W132" i="21"/>
  <c r="E132" i="21"/>
  <c r="J132" i="21"/>
  <c r="P132" i="21"/>
  <c r="U132" i="21"/>
  <c r="F132" i="21"/>
  <c r="L132" i="21"/>
  <c r="Q132" i="21"/>
  <c r="V132" i="21"/>
  <c r="H132" i="21"/>
  <c r="R132" i="21"/>
  <c r="I132" i="21"/>
  <c r="T132" i="21"/>
  <c r="B132" i="21"/>
  <c r="X132" i="21"/>
  <c r="D132" i="21"/>
  <c r="Y132" i="21"/>
  <c r="M132" i="21"/>
  <c r="N132" i="21"/>
  <c r="C62" i="21"/>
  <c r="G62" i="21"/>
  <c r="K62" i="21"/>
  <c r="O62" i="21"/>
  <c r="S62" i="21"/>
  <c r="W62" i="21"/>
  <c r="E62" i="21"/>
  <c r="J62" i="21"/>
  <c r="P62" i="21"/>
  <c r="U62" i="21"/>
  <c r="F62" i="21"/>
  <c r="L62" i="21"/>
  <c r="Q62" i="21"/>
  <c r="V62" i="21"/>
  <c r="H62" i="21"/>
  <c r="R62" i="21"/>
  <c r="I62" i="21"/>
  <c r="T62" i="21"/>
  <c r="B62" i="21"/>
  <c r="X62" i="21"/>
  <c r="N62" i="21"/>
  <c r="D62" i="21"/>
  <c r="Y62" i="21"/>
  <c r="M62" i="21"/>
  <c r="B201" i="21"/>
  <c r="F201" i="21"/>
  <c r="J201" i="21"/>
  <c r="N201" i="21"/>
  <c r="R201" i="21"/>
  <c r="V201" i="21"/>
  <c r="E201" i="21"/>
  <c r="K201" i="21"/>
  <c r="P201" i="21"/>
  <c r="U201" i="21"/>
  <c r="H201" i="21"/>
  <c r="O201" i="21"/>
  <c r="W201" i="21"/>
  <c r="G201" i="21"/>
  <c r="Q201" i="21"/>
  <c r="Y201" i="21"/>
  <c r="D201" i="21"/>
  <c r="S201" i="21"/>
  <c r="I201" i="21"/>
  <c r="T201" i="21"/>
  <c r="L201" i="21"/>
  <c r="X201" i="21"/>
  <c r="C201" i="21"/>
  <c r="M201" i="21"/>
  <c r="A202" i="21"/>
  <c r="B29" i="21"/>
  <c r="F29" i="21"/>
  <c r="J29" i="21"/>
  <c r="N29" i="21"/>
  <c r="R29" i="21"/>
  <c r="V29" i="21"/>
  <c r="C29" i="21"/>
  <c r="H29" i="21"/>
  <c r="M29" i="21"/>
  <c r="S29" i="21"/>
  <c r="X29" i="21"/>
  <c r="D29" i="21"/>
  <c r="I29" i="21"/>
  <c r="O29" i="21"/>
  <c r="T29" i="21"/>
  <c r="Y29" i="21"/>
  <c r="E29" i="21"/>
  <c r="K29" i="21"/>
  <c r="P29" i="21"/>
  <c r="U29" i="21"/>
  <c r="L29" i="21"/>
  <c r="Q29" i="21"/>
  <c r="W29" i="21"/>
  <c r="G29" i="21"/>
  <c r="D99" i="25"/>
  <c r="B99" i="25"/>
  <c r="G99" i="25"/>
  <c r="K99" i="25"/>
  <c r="O99" i="25"/>
  <c r="S99" i="25"/>
  <c r="W99" i="25"/>
  <c r="E99" i="25"/>
  <c r="I99" i="25"/>
  <c r="M99" i="25"/>
  <c r="Q99" i="25"/>
  <c r="U99" i="25"/>
  <c r="Y99" i="25"/>
  <c r="H99" i="25"/>
  <c r="P99" i="25"/>
  <c r="X99" i="25"/>
  <c r="C99" i="25"/>
  <c r="L99" i="25"/>
  <c r="T99" i="25"/>
  <c r="F99" i="25"/>
  <c r="N99" i="25"/>
  <c r="V99" i="25"/>
  <c r="R99" i="25"/>
  <c r="J99" i="25"/>
  <c r="B63" i="25"/>
  <c r="C63" i="25"/>
  <c r="D63" i="25"/>
  <c r="H63" i="25"/>
  <c r="L63" i="25"/>
  <c r="P63" i="25"/>
  <c r="T63" i="25"/>
  <c r="X63" i="25"/>
  <c r="E63" i="25"/>
  <c r="I63" i="25"/>
  <c r="M63" i="25"/>
  <c r="Q63" i="25"/>
  <c r="U63" i="25"/>
  <c r="Y63" i="25"/>
  <c r="F63" i="25"/>
  <c r="N63" i="25"/>
  <c r="V63" i="25"/>
  <c r="G63" i="25"/>
  <c r="O63" i="25"/>
  <c r="W63" i="25"/>
  <c r="J63" i="25"/>
  <c r="R63" i="25"/>
  <c r="S63" i="25"/>
  <c r="K63" i="25"/>
  <c r="C27" i="25"/>
  <c r="E27" i="25"/>
  <c r="I27" i="25"/>
  <c r="M27" i="25"/>
  <c r="Q27" i="25"/>
  <c r="U27" i="25"/>
  <c r="Y27" i="25"/>
  <c r="B27" i="25"/>
  <c r="G27" i="25"/>
  <c r="K27" i="25"/>
  <c r="O27" i="25"/>
  <c r="S27" i="25"/>
  <c r="W27" i="25"/>
  <c r="J27" i="25"/>
  <c r="R27" i="25"/>
  <c r="F27" i="25"/>
  <c r="N27" i="25"/>
  <c r="V27" i="25"/>
  <c r="H27" i="25"/>
  <c r="P27" i="25"/>
  <c r="X27" i="25"/>
  <c r="D27" i="25"/>
  <c r="L27" i="25"/>
  <c r="T27" i="25"/>
  <c r="E99" i="19"/>
  <c r="I99" i="19"/>
  <c r="M99" i="19"/>
  <c r="Q99" i="19"/>
  <c r="U99" i="19"/>
  <c r="Y99" i="19"/>
  <c r="C99" i="19"/>
  <c r="G99" i="19"/>
  <c r="K99" i="19"/>
  <c r="O99" i="19"/>
  <c r="S99" i="19"/>
  <c r="W99" i="19"/>
  <c r="B99" i="19"/>
  <c r="J99" i="19"/>
  <c r="R99" i="19"/>
  <c r="F99" i="19"/>
  <c r="N99" i="19"/>
  <c r="V99" i="19"/>
  <c r="H99" i="19"/>
  <c r="P99" i="19"/>
  <c r="X99" i="19"/>
  <c r="D99" i="19"/>
  <c r="L99" i="19"/>
  <c r="T99" i="19"/>
  <c r="A100" i="19"/>
  <c r="C64" i="19"/>
  <c r="G64" i="19"/>
  <c r="K64" i="19"/>
  <c r="O64" i="19"/>
  <c r="S64" i="19"/>
  <c r="W64" i="19"/>
  <c r="E64" i="19"/>
  <c r="I64" i="19"/>
  <c r="M64" i="19"/>
  <c r="Q64" i="19"/>
  <c r="U64" i="19"/>
  <c r="Y64" i="19"/>
  <c r="D64" i="19"/>
  <c r="L64" i="19"/>
  <c r="T64" i="19"/>
  <c r="F64" i="19"/>
  <c r="N64" i="19"/>
  <c r="V64" i="19"/>
  <c r="H64" i="19"/>
  <c r="P64" i="19"/>
  <c r="X64" i="19"/>
  <c r="B64" i="19"/>
  <c r="J64" i="19"/>
  <c r="R64" i="19"/>
  <c r="A65" i="19"/>
  <c r="E28" i="19"/>
  <c r="I28" i="19"/>
  <c r="M28" i="19"/>
  <c r="Q28" i="19"/>
  <c r="U28" i="19"/>
  <c r="Y28" i="19"/>
  <c r="D28" i="19"/>
  <c r="J28" i="19"/>
  <c r="O28" i="19"/>
  <c r="T28" i="19"/>
  <c r="F28" i="19"/>
  <c r="K28" i="19"/>
  <c r="P28" i="19"/>
  <c r="V28" i="19"/>
  <c r="B28" i="19"/>
  <c r="G28" i="19"/>
  <c r="L28" i="19"/>
  <c r="R28" i="19"/>
  <c r="W28" i="19"/>
  <c r="N28" i="19"/>
  <c r="C28" i="19"/>
  <c r="X28" i="19"/>
  <c r="S28" i="19"/>
  <c r="H28" i="19"/>
  <c r="A29" i="19"/>
  <c r="A137" i="25"/>
  <c r="A28" i="25"/>
  <c r="A308" i="21"/>
  <c r="A98" i="21"/>
  <c r="A30" i="21"/>
  <c r="A133" i="21"/>
  <c r="A64" i="25"/>
  <c r="A135" i="19"/>
  <c r="A100" i="25"/>
  <c r="A168" i="21"/>
  <c r="A63" i="21"/>
  <c r="B137" i="25" l="1"/>
  <c r="F137" i="25"/>
  <c r="J137" i="25"/>
  <c r="N137" i="25"/>
  <c r="R137" i="25"/>
  <c r="V137" i="25"/>
  <c r="C137" i="25"/>
  <c r="G137" i="25"/>
  <c r="K137" i="25"/>
  <c r="O137" i="25"/>
  <c r="S137" i="25"/>
  <c r="W137" i="25"/>
  <c r="I137" i="25"/>
  <c r="Q137" i="25"/>
  <c r="Y137" i="25"/>
  <c r="D137" i="25"/>
  <c r="L137" i="25"/>
  <c r="T137" i="25"/>
  <c r="E137" i="25"/>
  <c r="M137" i="25"/>
  <c r="U137" i="25"/>
  <c r="H137" i="25"/>
  <c r="P137" i="25"/>
  <c r="X137" i="25"/>
  <c r="E30" i="28"/>
  <c r="I30" i="28"/>
  <c r="M30" i="28"/>
  <c r="Q30" i="28"/>
  <c r="U30" i="28"/>
  <c r="Y30" i="28"/>
  <c r="B30" i="28"/>
  <c r="F30" i="28"/>
  <c r="J30" i="28"/>
  <c r="N30" i="28"/>
  <c r="R30" i="28"/>
  <c r="V30" i="28"/>
  <c r="C30" i="28"/>
  <c r="K30" i="28"/>
  <c r="S30" i="28"/>
  <c r="D30" i="28"/>
  <c r="T30" i="28"/>
  <c r="L30" i="28"/>
  <c r="G30" i="28"/>
  <c r="O30" i="28"/>
  <c r="W30" i="28"/>
  <c r="X30" i="28"/>
  <c r="P30" i="28"/>
  <c r="H30" i="28"/>
  <c r="D100" i="28"/>
  <c r="H100" i="28"/>
  <c r="L100" i="28"/>
  <c r="P100" i="28"/>
  <c r="T100" i="28"/>
  <c r="X100" i="28"/>
  <c r="E100" i="28"/>
  <c r="I100" i="28"/>
  <c r="M100" i="28"/>
  <c r="Q100" i="28"/>
  <c r="U100" i="28"/>
  <c r="Y100" i="28"/>
  <c r="B100" i="28"/>
  <c r="J100" i="28"/>
  <c r="R100" i="28"/>
  <c r="F100" i="28"/>
  <c r="N100" i="28"/>
  <c r="V100" i="28"/>
  <c r="C100" i="28"/>
  <c r="S100" i="28"/>
  <c r="K100" i="28"/>
  <c r="W100" i="28"/>
  <c r="G100" i="28"/>
  <c r="O100" i="28"/>
  <c r="B135" i="28"/>
  <c r="C135" i="28"/>
  <c r="D135" i="28"/>
  <c r="H135" i="28"/>
  <c r="L135" i="28"/>
  <c r="P135" i="28"/>
  <c r="T135" i="28"/>
  <c r="X135" i="28"/>
  <c r="E135" i="28"/>
  <c r="I135" i="28"/>
  <c r="M135" i="28"/>
  <c r="Q135" i="28"/>
  <c r="U135" i="28"/>
  <c r="Y135" i="28"/>
  <c r="F135" i="28"/>
  <c r="N135" i="28"/>
  <c r="V135" i="28"/>
  <c r="G135" i="28"/>
  <c r="O135" i="28"/>
  <c r="W135" i="28"/>
  <c r="R135" i="28"/>
  <c r="J135" i="28"/>
  <c r="S135" i="28"/>
  <c r="K135" i="28"/>
  <c r="E65" i="28"/>
  <c r="I65" i="28"/>
  <c r="M65" i="28"/>
  <c r="Q65" i="28"/>
  <c r="U65" i="28"/>
  <c r="Y65" i="28"/>
  <c r="B65" i="28"/>
  <c r="F65" i="28"/>
  <c r="J65" i="28"/>
  <c r="N65" i="28"/>
  <c r="R65" i="28"/>
  <c r="V65" i="28"/>
  <c r="C65" i="28"/>
  <c r="K65" i="28"/>
  <c r="S65" i="28"/>
  <c r="D65" i="28"/>
  <c r="L65" i="28"/>
  <c r="T65" i="28"/>
  <c r="G65" i="28"/>
  <c r="O65" i="28"/>
  <c r="W65" i="28"/>
  <c r="H65" i="28"/>
  <c r="P65" i="28"/>
  <c r="X65" i="28"/>
  <c r="B135" i="19"/>
  <c r="C135" i="19"/>
  <c r="G135" i="19"/>
  <c r="K135" i="19"/>
  <c r="O135" i="19"/>
  <c r="S135" i="19"/>
  <c r="W135" i="19"/>
  <c r="D135" i="19"/>
  <c r="I135" i="19"/>
  <c r="N135" i="19"/>
  <c r="T135" i="19"/>
  <c r="Y135" i="19"/>
  <c r="E135" i="19"/>
  <c r="J135" i="19"/>
  <c r="P135" i="19"/>
  <c r="U135" i="19"/>
  <c r="F135" i="19"/>
  <c r="L135" i="19"/>
  <c r="Q135" i="19"/>
  <c r="V135" i="19"/>
  <c r="X135" i="19"/>
  <c r="H135" i="19"/>
  <c r="M135" i="19"/>
  <c r="R135" i="19"/>
  <c r="W204" i="28"/>
  <c r="S204" i="28"/>
  <c r="O204" i="28"/>
  <c r="K204" i="28"/>
  <c r="G204" i="28"/>
  <c r="C204" i="28"/>
  <c r="A205" i="28"/>
  <c r="U204" i="28"/>
  <c r="P204" i="28"/>
  <c r="J204" i="28"/>
  <c r="E204" i="28"/>
  <c r="T204" i="28"/>
  <c r="M204" i="28"/>
  <c r="F204" i="28"/>
  <c r="Y204" i="28"/>
  <c r="R204" i="28"/>
  <c r="L204" i="28"/>
  <c r="D204" i="28"/>
  <c r="Q204" i="28"/>
  <c r="B204" i="28"/>
  <c r="N204" i="28"/>
  <c r="I204" i="28"/>
  <c r="X204" i="28"/>
  <c r="V204" i="28"/>
  <c r="H204" i="28"/>
  <c r="A31" i="28"/>
  <c r="X375" i="28"/>
  <c r="T375" i="28"/>
  <c r="P375" i="28"/>
  <c r="L375" i="28"/>
  <c r="H375" i="28"/>
  <c r="D375" i="28"/>
  <c r="Y375" i="28"/>
  <c r="S375" i="28"/>
  <c r="N375" i="28"/>
  <c r="I375" i="28"/>
  <c r="C375" i="28"/>
  <c r="W375" i="28"/>
  <c r="Q375" i="28"/>
  <c r="J375" i="28"/>
  <c r="B375" i="28"/>
  <c r="R375" i="28"/>
  <c r="G375" i="28"/>
  <c r="O375" i="28"/>
  <c r="E375" i="28"/>
  <c r="M375" i="28"/>
  <c r="V375" i="28"/>
  <c r="F375" i="28"/>
  <c r="U375" i="28"/>
  <c r="A376" i="28"/>
  <c r="K375" i="28"/>
  <c r="Y238" i="28"/>
  <c r="U238" i="28"/>
  <c r="Q238" i="28"/>
  <c r="M238" i="28"/>
  <c r="I238" i="28"/>
  <c r="E238" i="28"/>
  <c r="W238" i="28"/>
  <c r="R238" i="28"/>
  <c r="L238" i="28"/>
  <c r="G238" i="28"/>
  <c r="B238" i="28"/>
  <c r="X238" i="28"/>
  <c r="P238" i="28"/>
  <c r="J238" i="28"/>
  <c r="C238" i="28"/>
  <c r="V238" i="28"/>
  <c r="O238" i="28"/>
  <c r="H238" i="28"/>
  <c r="T238" i="28"/>
  <c r="F238" i="28"/>
  <c r="S238" i="28"/>
  <c r="D238" i="28"/>
  <c r="N238" i="28"/>
  <c r="K238" i="28"/>
  <c r="A239" i="28"/>
  <c r="W272" i="28"/>
  <c r="S272" i="28"/>
  <c r="O272" i="28"/>
  <c r="K272" i="28"/>
  <c r="G272" i="28"/>
  <c r="C272" i="28"/>
  <c r="Y272" i="28"/>
  <c r="T272" i="28"/>
  <c r="N272" i="28"/>
  <c r="I272" i="28"/>
  <c r="D272" i="28"/>
  <c r="A273" i="28"/>
  <c r="R272" i="28"/>
  <c r="L272" i="28"/>
  <c r="E272" i="28"/>
  <c r="Q272" i="28"/>
  <c r="H272" i="28"/>
  <c r="X272" i="28"/>
  <c r="P272" i="28"/>
  <c r="F272" i="28"/>
  <c r="V272" i="28"/>
  <c r="B272" i="28"/>
  <c r="U272" i="28"/>
  <c r="M272" i="28"/>
  <c r="J272" i="28"/>
  <c r="A101" i="28"/>
  <c r="A66" i="28"/>
  <c r="Y341" i="28"/>
  <c r="U341" i="28"/>
  <c r="Q341" i="28"/>
  <c r="M341" i="28"/>
  <c r="I341" i="28"/>
  <c r="E341" i="28"/>
  <c r="W341" i="28"/>
  <c r="R341" i="28"/>
  <c r="L341" i="28"/>
  <c r="G341" i="28"/>
  <c r="B341" i="28"/>
  <c r="T341" i="28"/>
  <c r="N341" i="28"/>
  <c r="F341" i="28"/>
  <c r="V341" i="28"/>
  <c r="K341" i="28"/>
  <c r="C341" i="28"/>
  <c r="P341" i="28"/>
  <c r="D341" i="28"/>
  <c r="X341" i="28"/>
  <c r="J341" i="28"/>
  <c r="S341" i="28"/>
  <c r="O341" i="28"/>
  <c r="H341" i="28"/>
  <c r="A342" i="28"/>
  <c r="A136" i="28"/>
  <c r="W307" i="28"/>
  <c r="S307" i="28"/>
  <c r="O307" i="28"/>
  <c r="K307" i="28"/>
  <c r="G307" i="28"/>
  <c r="C307" i="28"/>
  <c r="A308" i="28"/>
  <c r="U307" i="28"/>
  <c r="P307" i="28"/>
  <c r="J307" i="28"/>
  <c r="E307" i="28"/>
  <c r="X307" i="28"/>
  <c r="Q307" i="28"/>
  <c r="I307" i="28"/>
  <c r="B307" i="28"/>
  <c r="V307" i="28"/>
  <c r="M307" i="28"/>
  <c r="D307" i="28"/>
  <c r="R307" i="28"/>
  <c r="H307" i="28"/>
  <c r="Y307" i="28"/>
  <c r="F307" i="28"/>
  <c r="T307" i="28"/>
  <c r="N307" i="28"/>
  <c r="L307" i="28"/>
  <c r="X409" i="28"/>
  <c r="T409" i="28"/>
  <c r="P409" i="28"/>
  <c r="L409" i="28"/>
  <c r="H409" i="28"/>
  <c r="D409" i="28"/>
  <c r="A410" i="28"/>
  <c r="U409" i="28"/>
  <c r="O409" i="28"/>
  <c r="J409" i="28"/>
  <c r="E409" i="28"/>
  <c r="S409" i="28"/>
  <c r="M409" i="28"/>
  <c r="F409" i="28"/>
  <c r="Y409" i="28"/>
  <c r="Q409" i="28"/>
  <c r="G409" i="28"/>
  <c r="R409" i="28"/>
  <c r="C409" i="28"/>
  <c r="N409" i="28"/>
  <c r="B409" i="28"/>
  <c r="V409" i="28"/>
  <c r="I409" i="28"/>
  <c r="W409" i="28"/>
  <c r="K409" i="28"/>
  <c r="Y170" i="28"/>
  <c r="U170" i="28"/>
  <c r="Q170" i="28"/>
  <c r="M170" i="28"/>
  <c r="I170" i="28"/>
  <c r="E170" i="28"/>
  <c r="X170" i="28"/>
  <c r="S170" i="28"/>
  <c r="N170" i="28"/>
  <c r="H170" i="28"/>
  <c r="C170" i="28"/>
  <c r="V170" i="28"/>
  <c r="O170" i="28"/>
  <c r="G170" i="28"/>
  <c r="R170" i="28"/>
  <c r="J170" i="28"/>
  <c r="A171" i="28"/>
  <c r="P170" i="28"/>
  <c r="F170" i="28"/>
  <c r="W170" i="28"/>
  <c r="D170" i="28"/>
  <c r="L170" i="28"/>
  <c r="K170" i="28"/>
  <c r="B170" i="28"/>
  <c r="T170" i="28"/>
  <c r="B411" i="21"/>
  <c r="F411" i="21"/>
  <c r="J411" i="21"/>
  <c r="N411" i="21"/>
  <c r="R411" i="21"/>
  <c r="V411" i="21"/>
  <c r="D411" i="21"/>
  <c r="I411" i="21"/>
  <c r="O411" i="21"/>
  <c r="T411" i="21"/>
  <c r="Y411" i="21"/>
  <c r="C411" i="21"/>
  <c r="K411" i="21"/>
  <c r="Q411" i="21"/>
  <c r="X411" i="21"/>
  <c r="E411" i="21"/>
  <c r="L411" i="21"/>
  <c r="S411" i="21"/>
  <c r="P411" i="21"/>
  <c r="G411" i="21"/>
  <c r="U411" i="21"/>
  <c r="H411" i="21"/>
  <c r="W411" i="21"/>
  <c r="M411" i="21"/>
  <c r="A412" i="21"/>
  <c r="B377" i="21"/>
  <c r="R377" i="21"/>
  <c r="P377" i="21"/>
  <c r="W377" i="21"/>
  <c r="Q377" i="21"/>
  <c r="L377" i="21"/>
  <c r="F377" i="21"/>
  <c r="V377" i="21"/>
  <c r="U377" i="21"/>
  <c r="C377" i="21"/>
  <c r="Y377" i="21"/>
  <c r="T377" i="21"/>
  <c r="J377" i="21"/>
  <c r="E377" i="21"/>
  <c r="H377" i="21"/>
  <c r="I377" i="21"/>
  <c r="G377" i="21"/>
  <c r="M377" i="21"/>
  <c r="A378" i="21"/>
  <c r="N377" i="21"/>
  <c r="K377" i="21"/>
  <c r="O377" i="21"/>
  <c r="D377" i="21"/>
  <c r="S377" i="21"/>
  <c r="X377" i="21"/>
  <c r="C343" i="21"/>
  <c r="S343" i="21"/>
  <c r="M343" i="21"/>
  <c r="I343" i="21"/>
  <c r="E343" i="21"/>
  <c r="F343" i="21"/>
  <c r="G343" i="21"/>
  <c r="W343" i="21"/>
  <c r="R343" i="21"/>
  <c r="N343" i="21"/>
  <c r="J343" i="21"/>
  <c r="L343" i="21"/>
  <c r="K343" i="21"/>
  <c r="B343" i="21"/>
  <c r="X343" i="21"/>
  <c r="T343" i="21"/>
  <c r="P343" i="21"/>
  <c r="Q343" i="21"/>
  <c r="O343" i="21"/>
  <c r="H343" i="21"/>
  <c r="D343" i="21"/>
  <c r="Y343" i="21"/>
  <c r="U343" i="21"/>
  <c r="V343" i="21"/>
  <c r="A344" i="21"/>
  <c r="B376" i="21"/>
  <c r="F376" i="21"/>
  <c r="J376" i="21"/>
  <c r="N376" i="21"/>
  <c r="R376" i="21"/>
  <c r="V376" i="21"/>
  <c r="C376" i="21"/>
  <c r="H376" i="21"/>
  <c r="M376" i="21"/>
  <c r="S376" i="21"/>
  <c r="X376" i="21"/>
  <c r="D376" i="21"/>
  <c r="K376" i="21"/>
  <c r="Q376" i="21"/>
  <c r="Y376" i="21"/>
  <c r="E376" i="21"/>
  <c r="L376" i="21"/>
  <c r="T376" i="21"/>
  <c r="O376" i="21"/>
  <c r="P376" i="21"/>
  <c r="G376" i="21"/>
  <c r="U376" i="21"/>
  <c r="I376" i="21"/>
  <c r="W376" i="21"/>
  <c r="D308" i="21"/>
  <c r="H308" i="21"/>
  <c r="L308" i="21"/>
  <c r="P308" i="21"/>
  <c r="T308" i="21"/>
  <c r="X308" i="21"/>
  <c r="F308" i="21"/>
  <c r="K308" i="21"/>
  <c r="Q308" i="21"/>
  <c r="V308" i="21"/>
  <c r="C308" i="21"/>
  <c r="I308" i="21"/>
  <c r="N308" i="21"/>
  <c r="S308" i="21"/>
  <c r="Y308" i="21"/>
  <c r="B308" i="21"/>
  <c r="M308" i="21"/>
  <c r="W308" i="21"/>
  <c r="E308" i="21"/>
  <c r="O308" i="21"/>
  <c r="R308" i="21"/>
  <c r="G308" i="21"/>
  <c r="J308" i="21"/>
  <c r="U308" i="21"/>
  <c r="E271" i="21"/>
  <c r="I271" i="21"/>
  <c r="M271" i="21"/>
  <c r="Q271" i="21"/>
  <c r="U271" i="21"/>
  <c r="Y271" i="21"/>
  <c r="D271" i="21"/>
  <c r="J271" i="21"/>
  <c r="O271" i="21"/>
  <c r="T271" i="21"/>
  <c r="G271" i="21"/>
  <c r="N271" i="21"/>
  <c r="V271" i="21"/>
  <c r="B271" i="21"/>
  <c r="C271" i="21"/>
  <c r="L271" i="21"/>
  <c r="W271" i="21"/>
  <c r="F271" i="21"/>
  <c r="P271" i="21"/>
  <c r="X271" i="21"/>
  <c r="H271" i="21"/>
  <c r="R271" i="21"/>
  <c r="S271" i="21"/>
  <c r="K271" i="21"/>
  <c r="A272" i="21"/>
  <c r="E237" i="21"/>
  <c r="I237" i="21"/>
  <c r="M237" i="21"/>
  <c r="Q237" i="21"/>
  <c r="U237" i="21"/>
  <c r="Y237" i="21"/>
  <c r="D237" i="21"/>
  <c r="J237" i="21"/>
  <c r="O237" i="21"/>
  <c r="T237" i="21"/>
  <c r="F237" i="21"/>
  <c r="K237" i="21"/>
  <c r="P237" i="21"/>
  <c r="V237" i="21"/>
  <c r="H237" i="21"/>
  <c r="S237" i="21"/>
  <c r="C237" i="21"/>
  <c r="X237" i="21"/>
  <c r="G237" i="21"/>
  <c r="B237" i="21"/>
  <c r="L237" i="21"/>
  <c r="W237" i="21"/>
  <c r="N237" i="21"/>
  <c r="R237" i="21"/>
  <c r="A238" i="21"/>
  <c r="C133" i="21"/>
  <c r="G133" i="21"/>
  <c r="K133" i="21"/>
  <c r="O133" i="21"/>
  <c r="S133" i="21"/>
  <c r="W133" i="21"/>
  <c r="B133" i="21"/>
  <c r="H133" i="21"/>
  <c r="M133" i="21"/>
  <c r="R133" i="21"/>
  <c r="X133" i="21"/>
  <c r="D133" i="21"/>
  <c r="I133" i="21"/>
  <c r="N133" i="21"/>
  <c r="T133" i="21"/>
  <c r="Y133" i="21"/>
  <c r="E133" i="21"/>
  <c r="P133" i="21"/>
  <c r="F133" i="21"/>
  <c r="Q133" i="21"/>
  <c r="U133" i="21"/>
  <c r="V133" i="21"/>
  <c r="J133" i="21"/>
  <c r="L133" i="21"/>
  <c r="C63" i="21"/>
  <c r="G63" i="21"/>
  <c r="K63" i="21"/>
  <c r="B63" i="21"/>
  <c r="H63" i="21"/>
  <c r="M63" i="21"/>
  <c r="Q63" i="21"/>
  <c r="U63" i="21"/>
  <c r="Y63" i="21"/>
  <c r="D63" i="21"/>
  <c r="I63" i="21"/>
  <c r="N63" i="21"/>
  <c r="R63" i="21"/>
  <c r="V63" i="21"/>
  <c r="E63" i="21"/>
  <c r="O63" i="21"/>
  <c r="W63" i="21"/>
  <c r="F63" i="21"/>
  <c r="P63" i="21"/>
  <c r="X63" i="21"/>
  <c r="S63" i="21"/>
  <c r="T63" i="21"/>
  <c r="J63" i="21"/>
  <c r="L63" i="21"/>
  <c r="B168" i="21"/>
  <c r="F168" i="21"/>
  <c r="J168" i="21"/>
  <c r="N168" i="21"/>
  <c r="R168" i="21"/>
  <c r="V168" i="21"/>
  <c r="C168" i="21"/>
  <c r="H168" i="21"/>
  <c r="M168" i="21"/>
  <c r="S168" i="21"/>
  <c r="X168" i="21"/>
  <c r="E168" i="21"/>
  <c r="L168" i="21"/>
  <c r="T168" i="21"/>
  <c r="G168" i="21"/>
  <c r="O168" i="21"/>
  <c r="U168" i="21"/>
  <c r="I168" i="21"/>
  <c r="P168" i="21"/>
  <c r="W168" i="21"/>
  <c r="Q168" i="21"/>
  <c r="Y168" i="21"/>
  <c r="D168" i="21"/>
  <c r="K168" i="21"/>
  <c r="C98" i="21"/>
  <c r="G98" i="21"/>
  <c r="K98" i="21"/>
  <c r="O98" i="21"/>
  <c r="S98" i="21"/>
  <c r="W98" i="21"/>
  <c r="B98" i="21"/>
  <c r="H98" i="21"/>
  <c r="M98" i="21"/>
  <c r="R98" i="21"/>
  <c r="X98" i="21"/>
  <c r="D98" i="21"/>
  <c r="I98" i="21"/>
  <c r="N98" i="21"/>
  <c r="T98" i="21"/>
  <c r="Y98" i="21"/>
  <c r="E98" i="21"/>
  <c r="P98" i="21"/>
  <c r="F98" i="21"/>
  <c r="Q98" i="21"/>
  <c r="U98" i="21"/>
  <c r="J98" i="21"/>
  <c r="V98" i="21"/>
  <c r="L98" i="21"/>
  <c r="B202" i="21"/>
  <c r="F202" i="21"/>
  <c r="J202" i="21"/>
  <c r="N202" i="21"/>
  <c r="R202" i="21"/>
  <c r="V202" i="21"/>
  <c r="C202" i="21"/>
  <c r="H202" i="21"/>
  <c r="M202" i="21"/>
  <c r="S202" i="21"/>
  <c r="X202" i="21"/>
  <c r="E202" i="21"/>
  <c r="L202" i="21"/>
  <c r="T202" i="21"/>
  <c r="K202" i="21"/>
  <c r="U202" i="21"/>
  <c r="G202" i="21"/>
  <c r="Q202" i="21"/>
  <c r="I202" i="21"/>
  <c r="W202" i="21"/>
  <c r="O202" i="21"/>
  <c r="Y202" i="21"/>
  <c r="P202" i="21"/>
  <c r="D202" i="21"/>
  <c r="A203" i="21"/>
  <c r="B30" i="21"/>
  <c r="F30" i="21"/>
  <c r="J30" i="21"/>
  <c r="N30" i="21"/>
  <c r="R30" i="21"/>
  <c r="V30" i="21"/>
  <c r="E30" i="21"/>
  <c r="K30" i="21"/>
  <c r="P30" i="21"/>
  <c r="U30" i="21"/>
  <c r="G30" i="21"/>
  <c r="L30" i="21"/>
  <c r="Q30" i="21"/>
  <c r="W30" i="21"/>
  <c r="C30" i="21"/>
  <c r="H30" i="21"/>
  <c r="M30" i="21"/>
  <c r="S30" i="21"/>
  <c r="X30" i="21"/>
  <c r="I30" i="21"/>
  <c r="O30" i="21"/>
  <c r="T30" i="21"/>
  <c r="D30" i="21"/>
  <c r="Y30" i="21"/>
  <c r="C100" i="25"/>
  <c r="G100" i="25"/>
  <c r="K100" i="25"/>
  <c r="O100" i="25"/>
  <c r="S100" i="25"/>
  <c r="W100" i="25"/>
  <c r="E100" i="25"/>
  <c r="I100" i="25"/>
  <c r="M100" i="25"/>
  <c r="Q100" i="25"/>
  <c r="U100" i="25"/>
  <c r="Y100" i="25"/>
  <c r="H100" i="25"/>
  <c r="P100" i="25"/>
  <c r="X100" i="25"/>
  <c r="D100" i="25"/>
  <c r="L100" i="25"/>
  <c r="T100" i="25"/>
  <c r="F100" i="25"/>
  <c r="N100" i="25"/>
  <c r="V100" i="25"/>
  <c r="B100" i="25"/>
  <c r="J100" i="25"/>
  <c r="R100" i="25"/>
  <c r="D64" i="25"/>
  <c r="H64" i="25"/>
  <c r="L64" i="25"/>
  <c r="P64" i="25"/>
  <c r="T64" i="25"/>
  <c r="X64" i="25"/>
  <c r="E64" i="25"/>
  <c r="I64" i="25"/>
  <c r="M64" i="25"/>
  <c r="Q64" i="25"/>
  <c r="U64" i="25"/>
  <c r="Y64" i="25"/>
  <c r="F64" i="25"/>
  <c r="N64" i="25"/>
  <c r="V64" i="25"/>
  <c r="G64" i="25"/>
  <c r="O64" i="25"/>
  <c r="W64" i="25"/>
  <c r="B64" i="25"/>
  <c r="J64" i="25"/>
  <c r="R64" i="25"/>
  <c r="C64" i="25"/>
  <c r="K64" i="25"/>
  <c r="S64" i="25"/>
  <c r="E28" i="25"/>
  <c r="I28" i="25"/>
  <c r="M28" i="25"/>
  <c r="Q28" i="25"/>
  <c r="U28" i="25"/>
  <c r="Y28" i="25"/>
  <c r="C28" i="25"/>
  <c r="G28" i="25"/>
  <c r="K28" i="25"/>
  <c r="O28" i="25"/>
  <c r="S28" i="25"/>
  <c r="W28" i="25"/>
  <c r="B28" i="25"/>
  <c r="J28" i="25"/>
  <c r="R28" i="25"/>
  <c r="F28" i="25"/>
  <c r="N28" i="25"/>
  <c r="V28" i="25"/>
  <c r="H28" i="25"/>
  <c r="P28" i="25"/>
  <c r="X28" i="25"/>
  <c r="L28" i="25"/>
  <c r="T28" i="25"/>
  <c r="D28" i="25"/>
  <c r="E100" i="19"/>
  <c r="I100" i="19"/>
  <c r="M100" i="19"/>
  <c r="Q100" i="19"/>
  <c r="U100" i="19"/>
  <c r="Y100" i="19"/>
  <c r="C100" i="19"/>
  <c r="G100" i="19"/>
  <c r="K100" i="19"/>
  <c r="O100" i="19"/>
  <c r="S100" i="19"/>
  <c r="W100" i="19"/>
  <c r="B100" i="19"/>
  <c r="J100" i="19"/>
  <c r="R100" i="19"/>
  <c r="F100" i="19"/>
  <c r="N100" i="19"/>
  <c r="V100" i="19"/>
  <c r="H100" i="19"/>
  <c r="P100" i="19"/>
  <c r="X100" i="19"/>
  <c r="D100" i="19"/>
  <c r="L100" i="19"/>
  <c r="T100" i="19"/>
  <c r="A101" i="19"/>
  <c r="A102" i="19" s="1"/>
  <c r="C65" i="19"/>
  <c r="G65" i="19"/>
  <c r="K65" i="19"/>
  <c r="O65" i="19"/>
  <c r="S65" i="19"/>
  <c r="W65" i="19"/>
  <c r="E65" i="19"/>
  <c r="I65" i="19"/>
  <c r="M65" i="19"/>
  <c r="Q65" i="19"/>
  <c r="U65" i="19"/>
  <c r="Y65" i="19"/>
  <c r="D65" i="19"/>
  <c r="L65" i="19"/>
  <c r="T65" i="19"/>
  <c r="F65" i="19"/>
  <c r="N65" i="19"/>
  <c r="V65" i="19"/>
  <c r="H65" i="19"/>
  <c r="P65" i="19"/>
  <c r="X65" i="19"/>
  <c r="B65" i="19"/>
  <c r="J65" i="19"/>
  <c r="R65" i="19"/>
  <c r="A66" i="19"/>
  <c r="E29" i="19"/>
  <c r="I29" i="19"/>
  <c r="M29" i="19"/>
  <c r="Q29" i="19"/>
  <c r="U29" i="19"/>
  <c r="Y29" i="19"/>
  <c r="B29" i="19"/>
  <c r="G29" i="19"/>
  <c r="L29" i="19"/>
  <c r="R29" i="19"/>
  <c r="W29" i="19"/>
  <c r="C29" i="19"/>
  <c r="H29" i="19"/>
  <c r="N29" i="19"/>
  <c r="S29" i="19"/>
  <c r="X29" i="19"/>
  <c r="D29" i="19"/>
  <c r="J29" i="19"/>
  <c r="O29" i="19"/>
  <c r="T29" i="19"/>
  <c r="K29" i="19"/>
  <c r="V29" i="19"/>
  <c r="P29" i="19"/>
  <c r="F29" i="19"/>
  <c r="A64" i="21"/>
  <c r="A169" i="21"/>
  <c r="A136" i="19"/>
  <c r="A65" i="25"/>
  <c r="A30" i="19"/>
  <c r="A99" i="21"/>
  <c r="A101" i="25"/>
  <c r="A134" i="21"/>
  <c r="A31" i="21"/>
  <c r="A309" i="21"/>
  <c r="A29" i="25"/>
  <c r="A138" i="25"/>
  <c r="B138" i="25" l="1"/>
  <c r="F138" i="25"/>
  <c r="J138" i="25"/>
  <c r="N138" i="25"/>
  <c r="R138" i="25"/>
  <c r="V138" i="25"/>
  <c r="C138" i="25"/>
  <c r="G138" i="25"/>
  <c r="K138" i="25"/>
  <c r="O138" i="25"/>
  <c r="S138" i="25"/>
  <c r="W138" i="25"/>
  <c r="I138" i="25"/>
  <c r="Q138" i="25"/>
  <c r="Y138" i="25"/>
  <c r="D138" i="25"/>
  <c r="L138" i="25"/>
  <c r="T138" i="25"/>
  <c r="E138" i="25"/>
  <c r="M138" i="25"/>
  <c r="U138" i="25"/>
  <c r="H138" i="25"/>
  <c r="P138" i="25"/>
  <c r="X138" i="25"/>
  <c r="D136" i="28"/>
  <c r="H136" i="28"/>
  <c r="L136" i="28"/>
  <c r="P136" i="28"/>
  <c r="T136" i="28"/>
  <c r="X136" i="28"/>
  <c r="E136" i="28"/>
  <c r="I136" i="28"/>
  <c r="M136" i="28"/>
  <c r="Q136" i="28"/>
  <c r="U136" i="28"/>
  <c r="Y136" i="28"/>
  <c r="F136" i="28"/>
  <c r="N136" i="28"/>
  <c r="V136" i="28"/>
  <c r="G136" i="28"/>
  <c r="O136" i="28"/>
  <c r="W136" i="28"/>
  <c r="J136" i="28"/>
  <c r="B136" i="28"/>
  <c r="R136" i="28"/>
  <c r="K136" i="28"/>
  <c r="S136" i="28"/>
  <c r="C136" i="28"/>
  <c r="E66" i="28"/>
  <c r="I66" i="28"/>
  <c r="M66" i="28"/>
  <c r="Q66" i="28"/>
  <c r="U66" i="28"/>
  <c r="Y66" i="28"/>
  <c r="B66" i="28"/>
  <c r="F66" i="28"/>
  <c r="J66" i="28"/>
  <c r="N66" i="28"/>
  <c r="R66" i="28"/>
  <c r="V66" i="28"/>
  <c r="C66" i="28"/>
  <c r="K66" i="28"/>
  <c r="S66" i="28"/>
  <c r="D66" i="28"/>
  <c r="L66" i="28"/>
  <c r="T66" i="28"/>
  <c r="G66" i="28"/>
  <c r="O66" i="28"/>
  <c r="W66" i="28"/>
  <c r="H66" i="28"/>
  <c r="P66" i="28"/>
  <c r="X66" i="28"/>
  <c r="D101" i="28"/>
  <c r="H101" i="28"/>
  <c r="L101" i="28"/>
  <c r="P101" i="28"/>
  <c r="T101" i="28"/>
  <c r="X101" i="28"/>
  <c r="E101" i="28"/>
  <c r="I101" i="28"/>
  <c r="M101" i="28"/>
  <c r="Q101" i="28"/>
  <c r="U101" i="28"/>
  <c r="Y101" i="28"/>
  <c r="B101" i="28"/>
  <c r="J101" i="28"/>
  <c r="R101" i="28"/>
  <c r="F101" i="28"/>
  <c r="N101" i="28"/>
  <c r="V101" i="28"/>
  <c r="K101" i="28"/>
  <c r="C101" i="28"/>
  <c r="S101" i="28"/>
  <c r="G101" i="28"/>
  <c r="O101" i="28"/>
  <c r="W101" i="28"/>
  <c r="E31" i="28"/>
  <c r="I31" i="28"/>
  <c r="M31" i="28"/>
  <c r="Q31" i="28"/>
  <c r="U31" i="28"/>
  <c r="Y31" i="28"/>
  <c r="B31" i="28"/>
  <c r="F31" i="28"/>
  <c r="J31" i="28"/>
  <c r="N31" i="28"/>
  <c r="R31" i="28"/>
  <c r="V31" i="28"/>
  <c r="C31" i="28"/>
  <c r="K31" i="28"/>
  <c r="S31" i="28"/>
  <c r="L31" i="28"/>
  <c r="D31" i="28"/>
  <c r="T31" i="28"/>
  <c r="G31" i="28"/>
  <c r="O31" i="28"/>
  <c r="W31" i="28"/>
  <c r="X31" i="28"/>
  <c r="H31" i="28"/>
  <c r="P31" i="28"/>
  <c r="C136" i="19"/>
  <c r="H136" i="19"/>
  <c r="L136" i="19"/>
  <c r="P136" i="19"/>
  <c r="T136" i="19"/>
  <c r="X136" i="19"/>
  <c r="G136" i="19"/>
  <c r="M136" i="19"/>
  <c r="R136" i="19"/>
  <c r="W136" i="19"/>
  <c r="B136" i="19"/>
  <c r="I136" i="19"/>
  <c r="N136" i="19"/>
  <c r="S136" i="19"/>
  <c r="Y136" i="19"/>
  <c r="F136" i="19"/>
  <c r="D136" i="19"/>
  <c r="J136" i="19"/>
  <c r="O136" i="19"/>
  <c r="U136" i="19"/>
  <c r="V136" i="19"/>
  <c r="E136" i="19"/>
  <c r="K136" i="19"/>
  <c r="Q136" i="19"/>
  <c r="X171" i="28"/>
  <c r="T171" i="28"/>
  <c r="P171" i="28"/>
  <c r="L171" i="28"/>
  <c r="H171" i="28"/>
  <c r="D171" i="28"/>
  <c r="A172" i="28"/>
  <c r="U171" i="28"/>
  <c r="O171" i="28"/>
  <c r="J171" i="28"/>
  <c r="E171" i="28"/>
  <c r="Y171" i="28"/>
  <c r="R171" i="28"/>
  <c r="K171" i="28"/>
  <c r="C171" i="28"/>
  <c r="V171" i="28"/>
  <c r="M171" i="28"/>
  <c r="B171" i="28"/>
  <c r="S171" i="28"/>
  <c r="I171" i="28"/>
  <c r="Q171" i="28"/>
  <c r="G171" i="28"/>
  <c r="W171" i="28"/>
  <c r="N171" i="28"/>
  <c r="F171" i="28"/>
  <c r="A309" i="28"/>
  <c r="V308" i="28"/>
  <c r="R308" i="28"/>
  <c r="N308" i="28"/>
  <c r="J308" i="28"/>
  <c r="F308" i="28"/>
  <c r="B308" i="28"/>
  <c r="W308" i="28"/>
  <c r="Q308" i="28"/>
  <c r="L308" i="28"/>
  <c r="G308" i="28"/>
  <c r="T308" i="28"/>
  <c r="M308" i="28"/>
  <c r="E308" i="28"/>
  <c r="Y308" i="28"/>
  <c r="P308" i="28"/>
  <c r="H308" i="28"/>
  <c r="U308" i="28"/>
  <c r="K308" i="28"/>
  <c r="C308" i="28"/>
  <c r="S308" i="28"/>
  <c r="O308" i="28"/>
  <c r="I308" i="28"/>
  <c r="D308" i="28"/>
  <c r="X308" i="28"/>
  <c r="X342" i="28"/>
  <c r="T342" i="28"/>
  <c r="P342" i="28"/>
  <c r="L342" i="28"/>
  <c r="H342" i="28"/>
  <c r="D342" i="28"/>
  <c r="Y342" i="28"/>
  <c r="S342" i="28"/>
  <c r="N342" i="28"/>
  <c r="I342" i="28"/>
  <c r="C342" i="28"/>
  <c r="W342" i="28"/>
  <c r="Q342" i="28"/>
  <c r="J342" i="28"/>
  <c r="B342" i="28"/>
  <c r="A343" i="28"/>
  <c r="O342" i="28"/>
  <c r="F342" i="28"/>
  <c r="R342" i="28"/>
  <c r="E342" i="28"/>
  <c r="V342" i="28"/>
  <c r="K342" i="28"/>
  <c r="U342" i="28"/>
  <c r="M342" i="28"/>
  <c r="G342" i="28"/>
  <c r="A102" i="28"/>
  <c r="A274" i="28"/>
  <c r="V273" i="28"/>
  <c r="R273" i="28"/>
  <c r="N273" i="28"/>
  <c r="J273" i="28"/>
  <c r="F273" i="28"/>
  <c r="B273" i="28"/>
  <c r="U273" i="28"/>
  <c r="P273" i="28"/>
  <c r="K273" i="28"/>
  <c r="E273" i="28"/>
  <c r="W273" i="28"/>
  <c r="O273" i="28"/>
  <c r="H273" i="28"/>
  <c r="T273" i="28"/>
  <c r="L273" i="28"/>
  <c r="C273" i="28"/>
  <c r="S273" i="28"/>
  <c r="I273" i="28"/>
  <c r="Q273" i="28"/>
  <c r="M273" i="28"/>
  <c r="Y273" i="28"/>
  <c r="G273" i="28"/>
  <c r="X273" i="28"/>
  <c r="D273" i="28"/>
  <c r="X239" i="28"/>
  <c r="T239" i="28"/>
  <c r="P239" i="28"/>
  <c r="L239" i="28"/>
  <c r="H239" i="28"/>
  <c r="D239" i="28"/>
  <c r="Y239" i="28"/>
  <c r="S239" i="28"/>
  <c r="N239" i="28"/>
  <c r="I239" i="28"/>
  <c r="C239" i="28"/>
  <c r="U239" i="28"/>
  <c r="M239" i="28"/>
  <c r="F239" i="28"/>
  <c r="A240" i="28"/>
  <c r="R239" i="28"/>
  <c r="K239" i="28"/>
  <c r="E239" i="28"/>
  <c r="W239" i="28"/>
  <c r="J239" i="28"/>
  <c r="V239" i="28"/>
  <c r="G239" i="28"/>
  <c r="B239" i="28"/>
  <c r="Q239" i="28"/>
  <c r="O239" i="28"/>
  <c r="A32" i="28"/>
  <c r="A67" i="28"/>
  <c r="A206" i="28"/>
  <c r="V205" i="28"/>
  <c r="R205" i="28"/>
  <c r="N205" i="28"/>
  <c r="J205" i="28"/>
  <c r="F205" i="28"/>
  <c r="B205" i="28"/>
  <c r="W205" i="28"/>
  <c r="Q205" i="28"/>
  <c r="L205" i="28"/>
  <c r="G205" i="28"/>
  <c r="X205" i="28"/>
  <c r="P205" i="28"/>
  <c r="I205" i="28"/>
  <c r="C205" i="28"/>
  <c r="U205" i="28"/>
  <c r="O205" i="28"/>
  <c r="H205" i="28"/>
  <c r="T205" i="28"/>
  <c r="E205" i="28"/>
  <c r="S205" i="28"/>
  <c r="D205" i="28"/>
  <c r="M205" i="28"/>
  <c r="Y205" i="28"/>
  <c r="K205" i="28"/>
  <c r="A137" i="28"/>
  <c r="W376" i="28"/>
  <c r="S376" i="28"/>
  <c r="O376" i="28"/>
  <c r="K376" i="28"/>
  <c r="G376" i="28"/>
  <c r="C376" i="28"/>
  <c r="A377" i="28"/>
  <c r="U376" i="28"/>
  <c r="P376" i="28"/>
  <c r="J376" i="28"/>
  <c r="E376" i="28"/>
  <c r="T376" i="28"/>
  <c r="M376" i="28"/>
  <c r="F376" i="28"/>
  <c r="V376" i="28"/>
  <c r="L376" i="28"/>
  <c r="B376" i="28"/>
  <c r="Q376" i="28"/>
  <c r="D376" i="28"/>
  <c r="X376" i="28"/>
  <c r="H376" i="28"/>
  <c r="N376" i="28"/>
  <c r="Y376" i="28"/>
  <c r="I376" i="28"/>
  <c r="R376" i="28"/>
  <c r="W410" i="28"/>
  <c r="S410" i="28"/>
  <c r="O410" i="28"/>
  <c r="K410" i="28"/>
  <c r="G410" i="28"/>
  <c r="C410" i="28"/>
  <c r="V410" i="28"/>
  <c r="Q410" i="28"/>
  <c r="L410" i="28"/>
  <c r="F410" i="28"/>
  <c r="X410" i="28"/>
  <c r="P410" i="28"/>
  <c r="I410" i="28"/>
  <c r="B410" i="28"/>
  <c r="T410" i="28"/>
  <c r="J410" i="28"/>
  <c r="R410" i="28"/>
  <c r="E410" i="28"/>
  <c r="A411" i="28"/>
  <c r="N410" i="28"/>
  <c r="D410" i="28"/>
  <c r="U410" i="28"/>
  <c r="H410" i="28"/>
  <c r="Y410" i="28"/>
  <c r="M410" i="28"/>
  <c r="B412" i="21"/>
  <c r="F412" i="21"/>
  <c r="J412" i="21"/>
  <c r="N412" i="21"/>
  <c r="R412" i="21"/>
  <c r="V412" i="21"/>
  <c r="G412" i="21"/>
  <c r="L412" i="21"/>
  <c r="Q412" i="21"/>
  <c r="W412" i="21"/>
  <c r="H412" i="21"/>
  <c r="O412" i="21"/>
  <c r="U412" i="21"/>
  <c r="C412" i="21"/>
  <c r="I412" i="21"/>
  <c r="P412" i="21"/>
  <c r="X412" i="21"/>
  <c r="E412" i="21"/>
  <c r="T412" i="21"/>
  <c r="K412" i="21"/>
  <c r="Y412" i="21"/>
  <c r="M412" i="21"/>
  <c r="D412" i="21"/>
  <c r="S412" i="21"/>
  <c r="A413" i="21"/>
  <c r="C344" i="21"/>
  <c r="S344" i="21"/>
  <c r="P344" i="21"/>
  <c r="Q344" i="21"/>
  <c r="M344" i="21"/>
  <c r="Y344" i="21"/>
  <c r="G344" i="21"/>
  <c r="W344" i="21"/>
  <c r="U344" i="21"/>
  <c r="V344" i="21"/>
  <c r="R344" i="21"/>
  <c r="I344" i="21"/>
  <c r="K344" i="21"/>
  <c r="E344" i="21"/>
  <c r="F344" i="21"/>
  <c r="B344" i="21"/>
  <c r="X344" i="21"/>
  <c r="N344" i="21"/>
  <c r="O344" i="21"/>
  <c r="J344" i="21"/>
  <c r="L344" i="21"/>
  <c r="H344" i="21"/>
  <c r="D344" i="21"/>
  <c r="T344" i="21"/>
  <c r="A345" i="21"/>
  <c r="B378" i="21"/>
  <c r="R378" i="21"/>
  <c r="M378" i="21"/>
  <c r="L378" i="21"/>
  <c r="D378" i="21"/>
  <c r="P378" i="21"/>
  <c r="F378" i="21"/>
  <c r="V378" i="21"/>
  <c r="S378" i="21"/>
  <c r="T378" i="21"/>
  <c r="O378" i="21"/>
  <c r="Y378" i="21"/>
  <c r="J378" i="21"/>
  <c r="C378" i="21"/>
  <c r="X378" i="21"/>
  <c r="K378" i="21"/>
  <c r="W378" i="21"/>
  <c r="I378" i="21"/>
  <c r="A379" i="21"/>
  <c r="N378" i="21"/>
  <c r="H378" i="21"/>
  <c r="E378" i="21"/>
  <c r="U378" i="21"/>
  <c r="G378" i="21"/>
  <c r="Q378" i="21"/>
  <c r="D309" i="21"/>
  <c r="H309" i="21"/>
  <c r="L309" i="21"/>
  <c r="P309" i="21"/>
  <c r="T309" i="21"/>
  <c r="X309" i="21"/>
  <c r="C309" i="21"/>
  <c r="I309" i="21"/>
  <c r="N309" i="21"/>
  <c r="S309" i="21"/>
  <c r="Y309" i="21"/>
  <c r="F309" i="21"/>
  <c r="K309" i="21"/>
  <c r="Q309" i="21"/>
  <c r="V309" i="21"/>
  <c r="J309" i="21"/>
  <c r="U309" i="21"/>
  <c r="B309" i="21"/>
  <c r="M309" i="21"/>
  <c r="W309" i="21"/>
  <c r="O309" i="21"/>
  <c r="G309" i="21"/>
  <c r="R309" i="21"/>
  <c r="E309" i="21"/>
  <c r="E238" i="21"/>
  <c r="I238" i="21"/>
  <c r="M238" i="21"/>
  <c r="Q238" i="21"/>
  <c r="U238" i="21"/>
  <c r="Y238" i="21"/>
  <c r="B238" i="21"/>
  <c r="G238" i="21"/>
  <c r="L238" i="21"/>
  <c r="R238" i="21"/>
  <c r="W238" i="21"/>
  <c r="C238" i="21"/>
  <c r="H238" i="21"/>
  <c r="N238" i="21"/>
  <c r="S238" i="21"/>
  <c r="X238" i="21"/>
  <c r="F238" i="21"/>
  <c r="P238" i="21"/>
  <c r="V238" i="21"/>
  <c r="D238" i="21"/>
  <c r="J238" i="21"/>
  <c r="T238" i="21"/>
  <c r="K238" i="21"/>
  <c r="O238" i="21"/>
  <c r="A239" i="21"/>
  <c r="E272" i="21"/>
  <c r="I272" i="21"/>
  <c r="M272" i="21"/>
  <c r="Q272" i="21"/>
  <c r="U272" i="21"/>
  <c r="Y272" i="21"/>
  <c r="B272" i="21"/>
  <c r="G272" i="21"/>
  <c r="L272" i="21"/>
  <c r="R272" i="21"/>
  <c r="W272" i="21"/>
  <c r="D272" i="21"/>
  <c r="K272" i="21"/>
  <c r="S272" i="21"/>
  <c r="H272" i="21"/>
  <c r="P272" i="21"/>
  <c r="J272" i="21"/>
  <c r="T272" i="21"/>
  <c r="C272" i="21"/>
  <c r="N272" i="21"/>
  <c r="V272" i="21"/>
  <c r="F272" i="21"/>
  <c r="O272" i="21"/>
  <c r="X272" i="21"/>
  <c r="A273" i="21"/>
  <c r="B169" i="21"/>
  <c r="F169" i="21"/>
  <c r="J169" i="21"/>
  <c r="N169" i="21"/>
  <c r="R169" i="21"/>
  <c r="V169" i="21"/>
  <c r="E169" i="21"/>
  <c r="K169" i="21"/>
  <c r="P169" i="21"/>
  <c r="U169" i="21"/>
  <c r="C169" i="21"/>
  <c r="I169" i="21"/>
  <c r="Q169" i="21"/>
  <c r="X169" i="21"/>
  <c r="D169" i="21"/>
  <c r="L169" i="21"/>
  <c r="S169" i="21"/>
  <c r="Y169" i="21"/>
  <c r="G169" i="21"/>
  <c r="M169" i="21"/>
  <c r="T169" i="21"/>
  <c r="W169" i="21"/>
  <c r="H169" i="21"/>
  <c r="O169" i="21"/>
  <c r="C99" i="21"/>
  <c r="G99" i="21"/>
  <c r="K99" i="21"/>
  <c r="O99" i="21"/>
  <c r="S99" i="21"/>
  <c r="W99" i="21"/>
  <c r="E99" i="21"/>
  <c r="J99" i="21"/>
  <c r="P99" i="21"/>
  <c r="U99" i="21"/>
  <c r="F99" i="21"/>
  <c r="L99" i="21"/>
  <c r="Q99" i="21"/>
  <c r="V99" i="21"/>
  <c r="B99" i="21"/>
  <c r="M99" i="21"/>
  <c r="X99" i="21"/>
  <c r="D99" i="21"/>
  <c r="N99" i="21"/>
  <c r="Y99" i="21"/>
  <c r="R99" i="21"/>
  <c r="I99" i="21"/>
  <c r="T99" i="21"/>
  <c r="H99" i="21"/>
  <c r="E64" i="21"/>
  <c r="I64" i="21"/>
  <c r="M64" i="21"/>
  <c r="Q64" i="21"/>
  <c r="U64" i="21"/>
  <c r="Y64" i="21"/>
  <c r="B64" i="21"/>
  <c r="F64" i="21"/>
  <c r="J64" i="21"/>
  <c r="N64" i="21"/>
  <c r="R64" i="21"/>
  <c r="V64" i="21"/>
  <c r="G64" i="21"/>
  <c r="O64" i="21"/>
  <c r="H64" i="21"/>
  <c r="P64" i="21"/>
  <c r="X64" i="21"/>
  <c r="K64" i="21"/>
  <c r="W64" i="21"/>
  <c r="C64" i="21"/>
  <c r="D64" i="21"/>
  <c r="L64" i="21"/>
  <c r="S64" i="21"/>
  <c r="T64" i="21"/>
  <c r="C134" i="21"/>
  <c r="G134" i="21"/>
  <c r="K134" i="21"/>
  <c r="O134" i="21"/>
  <c r="S134" i="21"/>
  <c r="W134" i="21"/>
  <c r="E134" i="21"/>
  <c r="J134" i="21"/>
  <c r="P134" i="21"/>
  <c r="U134" i="21"/>
  <c r="F134" i="21"/>
  <c r="L134" i="21"/>
  <c r="Q134" i="21"/>
  <c r="V134" i="21"/>
  <c r="B134" i="21"/>
  <c r="M134" i="21"/>
  <c r="X134" i="21"/>
  <c r="D134" i="21"/>
  <c r="N134" i="21"/>
  <c r="Y134" i="21"/>
  <c r="R134" i="21"/>
  <c r="T134" i="21"/>
  <c r="H134" i="21"/>
  <c r="I134" i="21"/>
  <c r="B203" i="21"/>
  <c r="F203" i="21"/>
  <c r="J203" i="21"/>
  <c r="N203" i="21"/>
  <c r="R203" i="21"/>
  <c r="V203" i="21"/>
  <c r="E203" i="21"/>
  <c r="K203" i="21"/>
  <c r="P203" i="21"/>
  <c r="U203" i="21"/>
  <c r="C203" i="21"/>
  <c r="I203" i="21"/>
  <c r="Q203" i="21"/>
  <c r="X203" i="21"/>
  <c r="G203" i="21"/>
  <c r="O203" i="21"/>
  <c r="Y203" i="21"/>
  <c r="H203" i="21"/>
  <c r="T203" i="21"/>
  <c r="L203" i="21"/>
  <c r="W203" i="21"/>
  <c r="M203" i="21"/>
  <c r="D203" i="21"/>
  <c r="S203" i="21"/>
  <c r="A204" i="21"/>
  <c r="B31" i="21"/>
  <c r="F31" i="21"/>
  <c r="J31" i="21"/>
  <c r="N31" i="21"/>
  <c r="R31" i="21"/>
  <c r="V31" i="21"/>
  <c r="C31" i="21"/>
  <c r="H31" i="21"/>
  <c r="M31" i="21"/>
  <c r="S31" i="21"/>
  <c r="X31" i="21"/>
  <c r="D31" i="21"/>
  <c r="I31" i="21"/>
  <c r="O31" i="21"/>
  <c r="T31" i="21"/>
  <c r="Y31" i="21"/>
  <c r="E31" i="21"/>
  <c r="K31" i="21"/>
  <c r="P31" i="21"/>
  <c r="U31" i="21"/>
  <c r="G31" i="21"/>
  <c r="L31" i="21"/>
  <c r="Q31" i="21"/>
  <c r="W31" i="21"/>
  <c r="C101" i="25"/>
  <c r="G101" i="25"/>
  <c r="K101" i="25"/>
  <c r="O101" i="25"/>
  <c r="S101" i="25"/>
  <c r="W101" i="25"/>
  <c r="E101" i="25"/>
  <c r="I101" i="25"/>
  <c r="M101" i="25"/>
  <c r="Q101" i="25"/>
  <c r="U101" i="25"/>
  <c r="Y101" i="25"/>
  <c r="H101" i="25"/>
  <c r="P101" i="25"/>
  <c r="X101" i="25"/>
  <c r="D101" i="25"/>
  <c r="L101" i="25"/>
  <c r="T101" i="25"/>
  <c r="F101" i="25"/>
  <c r="N101" i="25"/>
  <c r="V101" i="25"/>
  <c r="J101" i="25"/>
  <c r="R101" i="25"/>
  <c r="B101" i="25"/>
  <c r="D65" i="25"/>
  <c r="H65" i="25"/>
  <c r="L65" i="25"/>
  <c r="P65" i="25"/>
  <c r="T65" i="25"/>
  <c r="X65" i="25"/>
  <c r="E65" i="25"/>
  <c r="I65" i="25"/>
  <c r="M65" i="25"/>
  <c r="Q65" i="25"/>
  <c r="U65" i="25"/>
  <c r="Y65" i="25"/>
  <c r="F65" i="25"/>
  <c r="N65" i="25"/>
  <c r="V65" i="25"/>
  <c r="R65" i="25"/>
  <c r="G65" i="25"/>
  <c r="O65" i="25"/>
  <c r="W65" i="25"/>
  <c r="B65" i="25"/>
  <c r="J65" i="25"/>
  <c r="K65" i="25"/>
  <c r="S65" i="25"/>
  <c r="C65" i="25"/>
  <c r="E29" i="25"/>
  <c r="I29" i="25"/>
  <c r="M29" i="25"/>
  <c r="Q29" i="25"/>
  <c r="U29" i="25"/>
  <c r="Y29" i="25"/>
  <c r="C29" i="25"/>
  <c r="G29" i="25"/>
  <c r="K29" i="25"/>
  <c r="O29" i="25"/>
  <c r="S29" i="25"/>
  <c r="W29" i="25"/>
  <c r="B29" i="25"/>
  <c r="J29" i="25"/>
  <c r="R29" i="25"/>
  <c r="F29" i="25"/>
  <c r="N29" i="25"/>
  <c r="V29" i="25"/>
  <c r="H29" i="25"/>
  <c r="P29" i="25"/>
  <c r="X29" i="25"/>
  <c r="T29" i="25"/>
  <c r="D29" i="25"/>
  <c r="L29" i="25"/>
  <c r="E102" i="19"/>
  <c r="U102" i="19"/>
  <c r="K102" i="19"/>
  <c r="B102" i="19"/>
  <c r="N102" i="19"/>
  <c r="X102" i="19"/>
  <c r="I102" i="19"/>
  <c r="Y102" i="19"/>
  <c r="O102" i="19"/>
  <c r="J102" i="19"/>
  <c r="V102" i="19"/>
  <c r="T102" i="19"/>
  <c r="M102" i="19"/>
  <c r="C102" i="19"/>
  <c r="S102" i="19"/>
  <c r="R102" i="19"/>
  <c r="H102" i="19"/>
  <c r="D102" i="19"/>
  <c r="Q102" i="19"/>
  <c r="G102" i="19"/>
  <c r="W102" i="19"/>
  <c r="F102" i="19"/>
  <c r="P102" i="19"/>
  <c r="L102" i="19"/>
  <c r="A103" i="19"/>
  <c r="E101" i="19"/>
  <c r="I101" i="19"/>
  <c r="M101" i="19"/>
  <c r="Q101" i="19"/>
  <c r="U101" i="19"/>
  <c r="Y101" i="19"/>
  <c r="C101" i="19"/>
  <c r="G101" i="19"/>
  <c r="K101" i="19"/>
  <c r="O101" i="19"/>
  <c r="S101" i="19"/>
  <c r="W101" i="19"/>
  <c r="B101" i="19"/>
  <c r="J101" i="19"/>
  <c r="R101" i="19"/>
  <c r="F101" i="19"/>
  <c r="N101" i="19"/>
  <c r="V101" i="19"/>
  <c r="H101" i="19"/>
  <c r="P101" i="19"/>
  <c r="X101" i="19"/>
  <c r="L101" i="19"/>
  <c r="T101" i="19"/>
  <c r="D101" i="19"/>
  <c r="C66" i="19"/>
  <c r="G66" i="19"/>
  <c r="K66" i="19"/>
  <c r="O66" i="19"/>
  <c r="S66" i="19"/>
  <c r="W66" i="19"/>
  <c r="E66" i="19"/>
  <c r="I66" i="19"/>
  <c r="M66" i="19"/>
  <c r="Q66" i="19"/>
  <c r="U66" i="19"/>
  <c r="Y66" i="19"/>
  <c r="D66" i="19"/>
  <c r="L66" i="19"/>
  <c r="T66" i="19"/>
  <c r="F66" i="19"/>
  <c r="N66" i="19"/>
  <c r="V66" i="19"/>
  <c r="H66" i="19"/>
  <c r="P66" i="19"/>
  <c r="X66" i="19"/>
  <c r="B66" i="19"/>
  <c r="J66" i="19"/>
  <c r="R66" i="19"/>
  <c r="A67" i="19"/>
  <c r="E30" i="19"/>
  <c r="I30" i="19"/>
  <c r="M30" i="19"/>
  <c r="Q30" i="19"/>
  <c r="U30" i="19"/>
  <c r="Y30" i="19"/>
  <c r="D30" i="19"/>
  <c r="J30" i="19"/>
  <c r="O30" i="19"/>
  <c r="T30" i="19"/>
  <c r="F30" i="19"/>
  <c r="K30" i="19"/>
  <c r="P30" i="19"/>
  <c r="V30" i="19"/>
  <c r="B30" i="19"/>
  <c r="G30" i="19"/>
  <c r="L30" i="19"/>
  <c r="R30" i="19"/>
  <c r="W30" i="19"/>
  <c r="H30" i="19"/>
  <c r="S30" i="19"/>
  <c r="N30" i="19"/>
  <c r="C30" i="19"/>
  <c r="X30" i="19"/>
  <c r="A310" i="21"/>
  <c r="A32" i="21"/>
  <c r="A100" i="21"/>
  <c r="A137" i="19"/>
  <c r="A170" i="21"/>
  <c r="A65" i="21"/>
  <c r="A139" i="25"/>
  <c r="A30" i="25"/>
  <c r="A135" i="21"/>
  <c r="A102" i="25"/>
  <c r="A31" i="19"/>
  <c r="A66" i="25"/>
  <c r="B139" i="25" l="1"/>
  <c r="F139" i="25"/>
  <c r="J139" i="25"/>
  <c r="N139" i="25"/>
  <c r="R139" i="25"/>
  <c r="V139" i="25"/>
  <c r="C139" i="25"/>
  <c r="G139" i="25"/>
  <c r="K139" i="25"/>
  <c r="O139" i="25"/>
  <c r="S139" i="25"/>
  <c r="W139" i="25"/>
  <c r="I139" i="25"/>
  <c r="Q139" i="25"/>
  <c r="Y139" i="25"/>
  <c r="D139" i="25"/>
  <c r="L139" i="25"/>
  <c r="T139" i="25"/>
  <c r="E139" i="25"/>
  <c r="M139" i="25"/>
  <c r="U139" i="25"/>
  <c r="H139" i="25"/>
  <c r="P139" i="25"/>
  <c r="X139" i="25"/>
  <c r="D137" i="28"/>
  <c r="H137" i="28"/>
  <c r="L137" i="28"/>
  <c r="P137" i="28"/>
  <c r="T137" i="28"/>
  <c r="X137" i="28"/>
  <c r="E137" i="28"/>
  <c r="I137" i="28"/>
  <c r="M137" i="28"/>
  <c r="Q137" i="28"/>
  <c r="U137" i="28"/>
  <c r="Y137" i="28"/>
  <c r="F137" i="28"/>
  <c r="N137" i="28"/>
  <c r="V137" i="28"/>
  <c r="G137" i="28"/>
  <c r="O137" i="28"/>
  <c r="W137" i="28"/>
  <c r="B137" i="28"/>
  <c r="R137" i="28"/>
  <c r="J137" i="28"/>
  <c r="S137" i="28"/>
  <c r="C137" i="28"/>
  <c r="K137" i="28"/>
  <c r="E67" i="28"/>
  <c r="I67" i="28"/>
  <c r="M67" i="28"/>
  <c r="Q67" i="28"/>
  <c r="U67" i="28"/>
  <c r="Y67" i="28"/>
  <c r="B67" i="28"/>
  <c r="F67" i="28"/>
  <c r="J67" i="28"/>
  <c r="N67" i="28"/>
  <c r="R67" i="28"/>
  <c r="V67" i="28"/>
  <c r="C67" i="28"/>
  <c r="K67" i="28"/>
  <c r="S67" i="28"/>
  <c r="D67" i="28"/>
  <c r="L67" i="28"/>
  <c r="T67" i="28"/>
  <c r="G67" i="28"/>
  <c r="O67" i="28"/>
  <c r="W67" i="28"/>
  <c r="H67" i="28"/>
  <c r="P67" i="28"/>
  <c r="X67" i="28"/>
  <c r="E32" i="28"/>
  <c r="I32" i="28"/>
  <c r="M32" i="28"/>
  <c r="Q32" i="28"/>
  <c r="U32" i="28"/>
  <c r="Y32" i="28"/>
  <c r="B32" i="28"/>
  <c r="F32" i="28"/>
  <c r="J32" i="28"/>
  <c r="N32" i="28"/>
  <c r="R32" i="28"/>
  <c r="V32" i="28"/>
  <c r="C32" i="28"/>
  <c r="K32" i="28"/>
  <c r="S32" i="28"/>
  <c r="D32" i="28"/>
  <c r="T32" i="28"/>
  <c r="L32" i="28"/>
  <c r="G32" i="28"/>
  <c r="O32" i="28"/>
  <c r="W32" i="28"/>
  <c r="H32" i="28"/>
  <c r="P32" i="28"/>
  <c r="X32" i="28"/>
  <c r="D102" i="28"/>
  <c r="H102" i="28"/>
  <c r="L102" i="28"/>
  <c r="P102" i="28"/>
  <c r="T102" i="28"/>
  <c r="X102" i="28"/>
  <c r="E102" i="28"/>
  <c r="I102" i="28"/>
  <c r="M102" i="28"/>
  <c r="Q102" i="28"/>
  <c r="U102" i="28"/>
  <c r="Y102" i="28"/>
  <c r="B102" i="28"/>
  <c r="J102" i="28"/>
  <c r="R102" i="28"/>
  <c r="F102" i="28"/>
  <c r="N102" i="28"/>
  <c r="V102" i="28"/>
  <c r="C102" i="28"/>
  <c r="S102" i="28"/>
  <c r="K102" i="28"/>
  <c r="G102" i="28"/>
  <c r="O102" i="28"/>
  <c r="W102" i="28"/>
  <c r="D137" i="19"/>
  <c r="H137" i="19"/>
  <c r="L137" i="19"/>
  <c r="P137" i="19"/>
  <c r="T137" i="19"/>
  <c r="X137" i="19"/>
  <c r="E137" i="19"/>
  <c r="J137" i="19"/>
  <c r="O137" i="19"/>
  <c r="U137" i="19"/>
  <c r="F137" i="19"/>
  <c r="K137" i="19"/>
  <c r="Q137" i="19"/>
  <c r="V137" i="19"/>
  <c r="B137" i="19"/>
  <c r="G137" i="19"/>
  <c r="M137" i="19"/>
  <c r="R137" i="19"/>
  <c r="W137" i="19"/>
  <c r="S137" i="19"/>
  <c r="C137" i="19"/>
  <c r="Y137" i="19"/>
  <c r="I137" i="19"/>
  <c r="N137" i="19"/>
  <c r="A33" i="28"/>
  <c r="W240" i="28"/>
  <c r="S240" i="28"/>
  <c r="O240" i="28"/>
  <c r="K240" i="28"/>
  <c r="G240" i="28"/>
  <c r="C240" i="28"/>
  <c r="A241" i="28"/>
  <c r="U240" i="28"/>
  <c r="P240" i="28"/>
  <c r="J240" i="28"/>
  <c r="E240" i="28"/>
  <c r="X240" i="28"/>
  <c r="Q240" i="28"/>
  <c r="I240" i="28"/>
  <c r="B240" i="28"/>
  <c r="V240" i="28"/>
  <c r="N240" i="28"/>
  <c r="H240" i="28"/>
  <c r="M240" i="28"/>
  <c r="Y240" i="28"/>
  <c r="L240" i="28"/>
  <c r="F240" i="28"/>
  <c r="T240" i="28"/>
  <c r="R240" i="28"/>
  <c r="D240" i="28"/>
  <c r="A103" i="28"/>
  <c r="W172" i="28"/>
  <c r="S172" i="28"/>
  <c r="O172" i="28"/>
  <c r="K172" i="28"/>
  <c r="G172" i="28"/>
  <c r="C172" i="28"/>
  <c r="V172" i="28"/>
  <c r="Q172" i="28"/>
  <c r="L172" i="28"/>
  <c r="F172" i="28"/>
  <c r="U172" i="28"/>
  <c r="N172" i="28"/>
  <c r="H172" i="28"/>
  <c r="Y172" i="28"/>
  <c r="P172" i="28"/>
  <c r="E172" i="28"/>
  <c r="X172" i="28"/>
  <c r="M172" i="28"/>
  <c r="D172" i="28"/>
  <c r="J172" i="28"/>
  <c r="T172" i="28"/>
  <c r="B172" i="28"/>
  <c r="I172" i="28"/>
  <c r="A173" i="28"/>
  <c r="R172" i="28"/>
  <c r="A412" i="28"/>
  <c r="V411" i="28"/>
  <c r="R411" i="28"/>
  <c r="N411" i="28"/>
  <c r="J411" i="28"/>
  <c r="F411" i="28"/>
  <c r="B411" i="28"/>
  <c r="X411" i="28"/>
  <c r="S411" i="28"/>
  <c r="M411" i="28"/>
  <c r="H411" i="28"/>
  <c r="C411" i="28"/>
  <c r="T411" i="28"/>
  <c r="L411" i="28"/>
  <c r="E411" i="28"/>
  <c r="W411" i="28"/>
  <c r="O411" i="28"/>
  <c r="D411" i="28"/>
  <c r="Q411" i="28"/>
  <c r="G411" i="28"/>
  <c r="P411" i="28"/>
  <c r="U411" i="28"/>
  <c r="I411" i="28"/>
  <c r="Y411" i="28"/>
  <c r="K411" i="28"/>
  <c r="A138" i="28"/>
  <c r="A68" i="28"/>
  <c r="W343" i="28"/>
  <c r="S343" i="28"/>
  <c r="O343" i="28"/>
  <c r="K343" i="28"/>
  <c r="G343" i="28"/>
  <c r="C343" i="28"/>
  <c r="A344" i="28"/>
  <c r="U343" i="28"/>
  <c r="P343" i="28"/>
  <c r="J343" i="28"/>
  <c r="E343" i="28"/>
  <c r="T343" i="28"/>
  <c r="M343" i="28"/>
  <c r="F343" i="28"/>
  <c r="R343" i="28"/>
  <c r="I343" i="28"/>
  <c r="Q343" i="28"/>
  <c r="D343" i="28"/>
  <c r="X343" i="28"/>
  <c r="L343" i="28"/>
  <c r="V343" i="28"/>
  <c r="N343" i="28"/>
  <c r="H343" i="28"/>
  <c r="B343" i="28"/>
  <c r="Y343" i="28"/>
  <c r="Y309" i="28"/>
  <c r="U309" i="28"/>
  <c r="Q309" i="28"/>
  <c r="M309" i="28"/>
  <c r="I309" i="28"/>
  <c r="E309" i="28"/>
  <c r="X309" i="28"/>
  <c r="S309" i="28"/>
  <c r="N309" i="28"/>
  <c r="H309" i="28"/>
  <c r="C309" i="28"/>
  <c r="W309" i="28"/>
  <c r="P309" i="28"/>
  <c r="J309" i="28"/>
  <c r="B309" i="28"/>
  <c r="T309" i="28"/>
  <c r="K309" i="28"/>
  <c r="A310" i="28"/>
  <c r="O309" i="28"/>
  <c r="F309" i="28"/>
  <c r="L309" i="28"/>
  <c r="G309" i="28"/>
  <c r="V309" i="28"/>
  <c r="R309" i="28"/>
  <c r="D309" i="28"/>
  <c r="A378" i="28"/>
  <c r="V377" i="28"/>
  <c r="R377" i="28"/>
  <c r="N377" i="28"/>
  <c r="J377" i="28"/>
  <c r="F377" i="28"/>
  <c r="B377" i="28"/>
  <c r="W377" i="28"/>
  <c r="Q377" i="28"/>
  <c r="L377" i="28"/>
  <c r="G377" i="28"/>
  <c r="X377" i="28"/>
  <c r="P377" i="28"/>
  <c r="I377" i="28"/>
  <c r="C377" i="28"/>
  <c r="Y377" i="28"/>
  <c r="O377" i="28"/>
  <c r="E377" i="28"/>
  <c r="S377" i="28"/>
  <c r="D377" i="28"/>
  <c r="M377" i="28"/>
  <c r="U377" i="28"/>
  <c r="H377" i="28"/>
  <c r="T377" i="28"/>
  <c r="K377" i="28"/>
  <c r="Y206" i="28"/>
  <c r="U206" i="28"/>
  <c r="Q206" i="28"/>
  <c r="M206" i="28"/>
  <c r="I206" i="28"/>
  <c r="E206" i="28"/>
  <c r="X206" i="28"/>
  <c r="S206" i="28"/>
  <c r="N206" i="28"/>
  <c r="H206" i="28"/>
  <c r="C206" i="28"/>
  <c r="T206" i="28"/>
  <c r="L206" i="28"/>
  <c r="F206" i="28"/>
  <c r="A207" i="28"/>
  <c r="R206" i="28"/>
  <c r="K206" i="28"/>
  <c r="D206" i="28"/>
  <c r="W206" i="28"/>
  <c r="J206" i="28"/>
  <c r="V206" i="28"/>
  <c r="G206" i="28"/>
  <c r="P206" i="28"/>
  <c r="B206" i="28"/>
  <c r="O206" i="28"/>
  <c r="Y274" i="28"/>
  <c r="U274" i="28"/>
  <c r="Q274" i="28"/>
  <c r="M274" i="28"/>
  <c r="I274" i="28"/>
  <c r="E274" i="28"/>
  <c r="W274" i="28"/>
  <c r="R274" i="28"/>
  <c r="L274" i="28"/>
  <c r="G274" i="28"/>
  <c r="B274" i="28"/>
  <c r="A275" i="28"/>
  <c r="S274" i="28"/>
  <c r="K274" i="28"/>
  <c r="D274" i="28"/>
  <c r="X274" i="28"/>
  <c r="O274" i="28"/>
  <c r="F274" i="28"/>
  <c r="V274" i="28"/>
  <c r="N274" i="28"/>
  <c r="C274" i="28"/>
  <c r="J274" i="28"/>
  <c r="H274" i="28"/>
  <c r="T274" i="28"/>
  <c r="P274" i="28"/>
  <c r="B413" i="21"/>
  <c r="F413" i="21"/>
  <c r="J413" i="21"/>
  <c r="N413" i="21"/>
  <c r="R413" i="21"/>
  <c r="V413" i="21"/>
  <c r="D413" i="21"/>
  <c r="I413" i="21"/>
  <c r="O413" i="21"/>
  <c r="T413" i="21"/>
  <c r="Y413" i="21"/>
  <c r="E413" i="21"/>
  <c r="L413" i="21"/>
  <c r="S413" i="21"/>
  <c r="G413" i="21"/>
  <c r="M413" i="21"/>
  <c r="U413" i="21"/>
  <c r="K413" i="21"/>
  <c r="X413" i="21"/>
  <c r="P413" i="21"/>
  <c r="C413" i="21"/>
  <c r="Q413" i="21"/>
  <c r="H413" i="21"/>
  <c r="W413" i="21"/>
  <c r="A414" i="21"/>
  <c r="B379" i="21"/>
  <c r="R379" i="21"/>
  <c r="P379" i="21"/>
  <c r="Q379" i="21"/>
  <c r="Y379" i="21"/>
  <c r="T379" i="21"/>
  <c r="F379" i="21"/>
  <c r="V379" i="21"/>
  <c r="U379" i="21"/>
  <c r="X379" i="21"/>
  <c r="H379" i="21"/>
  <c r="D379" i="21"/>
  <c r="J379" i="21"/>
  <c r="E379" i="21"/>
  <c r="C379" i="21"/>
  <c r="G379" i="21"/>
  <c r="S379" i="21"/>
  <c r="M379" i="21"/>
  <c r="A380" i="21"/>
  <c r="N379" i="21"/>
  <c r="K379" i="21"/>
  <c r="I379" i="21"/>
  <c r="O379" i="21"/>
  <c r="L379" i="21"/>
  <c r="W379" i="21"/>
  <c r="C345" i="21"/>
  <c r="S345" i="21"/>
  <c r="M345" i="21"/>
  <c r="I345" i="21"/>
  <c r="E345" i="21"/>
  <c r="V345" i="21"/>
  <c r="G345" i="21"/>
  <c r="W345" i="21"/>
  <c r="R345" i="21"/>
  <c r="N345" i="21"/>
  <c r="J345" i="21"/>
  <c r="F345" i="21"/>
  <c r="K345" i="21"/>
  <c r="B345" i="21"/>
  <c r="X345" i="21"/>
  <c r="T345" i="21"/>
  <c r="P345" i="21"/>
  <c r="L345" i="21"/>
  <c r="O345" i="21"/>
  <c r="H345" i="21"/>
  <c r="D345" i="21"/>
  <c r="Y345" i="21"/>
  <c r="U345" i="21"/>
  <c r="Q345" i="21"/>
  <c r="A346" i="21"/>
  <c r="D310" i="21"/>
  <c r="H310" i="21"/>
  <c r="L310" i="21"/>
  <c r="P310" i="21"/>
  <c r="T310" i="21"/>
  <c r="X310" i="21"/>
  <c r="F310" i="21"/>
  <c r="K310" i="21"/>
  <c r="Q310" i="21"/>
  <c r="V310" i="21"/>
  <c r="C310" i="21"/>
  <c r="I310" i="21"/>
  <c r="N310" i="21"/>
  <c r="S310" i="21"/>
  <c r="Y310" i="21"/>
  <c r="G310" i="21"/>
  <c r="R310" i="21"/>
  <c r="J310" i="21"/>
  <c r="U310" i="21"/>
  <c r="M310" i="21"/>
  <c r="B310" i="21"/>
  <c r="W310" i="21"/>
  <c r="O310" i="21"/>
  <c r="E310" i="21"/>
  <c r="E273" i="21"/>
  <c r="I273" i="21"/>
  <c r="M273" i="21"/>
  <c r="Q273" i="21"/>
  <c r="U273" i="21"/>
  <c r="Y273" i="21"/>
  <c r="D273" i="21"/>
  <c r="J273" i="21"/>
  <c r="O273" i="21"/>
  <c r="T273" i="21"/>
  <c r="B273" i="21"/>
  <c r="H273" i="21"/>
  <c r="P273" i="21"/>
  <c r="W273" i="21"/>
  <c r="C273" i="21"/>
  <c r="L273" i="21"/>
  <c r="V273" i="21"/>
  <c r="F273" i="21"/>
  <c r="N273" i="21"/>
  <c r="X273" i="21"/>
  <c r="G273" i="21"/>
  <c r="R273" i="21"/>
  <c r="K273" i="21"/>
  <c r="S273" i="21"/>
  <c r="A274" i="21"/>
  <c r="E239" i="21"/>
  <c r="I239" i="21"/>
  <c r="M239" i="21"/>
  <c r="Q239" i="21"/>
  <c r="U239" i="21"/>
  <c r="Y239" i="21"/>
  <c r="D239" i="21"/>
  <c r="J239" i="21"/>
  <c r="O239" i="21"/>
  <c r="T239" i="21"/>
  <c r="F239" i="21"/>
  <c r="K239" i="21"/>
  <c r="P239" i="21"/>
  <c r="V239" i="21"/>
  <c r="C239" i="21"/>
  <c r="N239" i="21"/>
  <c r="X239" i="21"/>
  <c r="S239" i="21"/>
  <c r="L239" i="21"/>
  <c r="G239" i="21"/>
  <c r="R239" i="21"/>
  <c r="H239" i="21"/>
  <c r="B239" i="21"/>
  <c r="W239" i="21"/>
  <c r="A240" i="21"/>
  <c r="B170" i="21"/>
  <c r="F170" i="21"/>
  <c r="J170" i="21"/>
  <c r="N170" i="21"/>
  <c r="R170" i="21"/>
  <c r="V170" i="21"/>
  <c r="C170" i="21"/>
  <c r="H170" i="21"/>
  <c r="M170" i="21"/>
  <c r="S170" i="21"/>
  <c r="X170" i="21"/>
  <c r="G170" i="21"/>
  <c r="O170" i="21"/>
  <c r="U170" i="21"/>
  <c r="I170" i="21"/>
  <c r="P170" i="21"/>
  <c r="W170" i="21"/>
  <c r="D170" i="21"/>
  <c r="K170" i="21"/>
  <c r="Q170" i="21"/>
  <c r="Y170" i="21"/>
  <c r="E170" i="21"/>
  <c r="L170" i="21"/>
  <c r="T170" i="21"/>
  <c r="C100" i="21"/>
  <c r="G100" i="21"/>
  <c r="K100" i="21"/>
  <c r="O100" i="21"/>
  <c r="S100" i="21"/>
  <c r="W100" i="21"/>
  <c r="B100" i="21"/>
  <c r="H100" i="21"/>
  <c r="M100" i="21"/>
  <c r="R100" i="21"/>
  <c r="X100" i="21"/>
  <c r="D100" i="21"/>
  <c r="I100" i="21"/>
  <c r="N100" i="21"/>
  <c r="T100" i="21"/>
  <c r="Y100" i="21"/>
  <c r="J100" i="21"/>
  <c r="U100" i="21"/>
  <c r="L100" i="21"/>
  <c r="V100" i="21"/>
  <c r="P100" i="21"/>
  <c r="E100" i="21"/>
  <c r="Q100" i="21"/>
  <c r="F100" i="21"/>
  <c r="C135" i="21"/>
  <c r="G135" i="21"/>
  <c r="K135" i="21"/>
  <c r="O135" i="21"/>
  <c r="S135" i="21"/>
  <c r="W135" i="21"/>
  <c r="B135" i="21"/>
  <c r="H135" i="21"/>
  <c r="M135" i="21"/>
  <c r="R135" i="21"/>
  <c r="X135" i="21"/>
  <c r="D135" i="21"/>
  <c r="I135" i="21"/>
  <c r="N135" i="21"/>
  <c r="T135" i="21"/>
  <c r="Y135" i="21"/>
  <c r="J135" i="21"/>
  <c r="U135" i="21"/>
  <c r="L135" i="21"/>
  <c r="V135" i="21"/>
  <c r="P135" i="21"/>
  <c r="Q135" i="21"/>
  <c r="E135" i="21"/>
  <c r="F135" i="21"/>
  <c r="E65" i="21"/>
  <c r="I65" i="21"/>
  <c r="M65" i="21"/>
  <c r="Q65" i="21"/>
  <c r="U65" i="21"/>
  <c r="Y65" i="21"/>
  <c r="B65" i="21"/>
  <c r="F65" i="21"/>
  <c r="J65" i="21"/>
  <c r="N65" i="21"/>
  <c r="R65" i="21"/>
  <c r="V65" i="21"/>
  <c r="H65" i="21"/>
  <c r="P65" i="21"/>
  <c r="X65" i="21"/>
  <c r="K65" i="21"/>
  <c r="T65" i="21"/>
  <c r="D65" i="21"/>
  <c r="G65" i="21"/>
  <c r="C65" i="21"/>
  <c r="L65" i="21"/>
  <c r="W65" i="21"/>
  <c r="O65" i="21"/>
  <c r="S65" i="21"/>
  <c r="B204" i="21"/>
  <c r="F204" i="21"/>
  <c r="J204" i="21"/>
  <c r="N204" i="21"/>
  <c r="R204" i="21"/>
  <c r="V204" i="21"/>
  <c r="C204" i="21"/>
  <c r="H204" i="21"/>
  <c r="M204" i="21"/>
  <c r="S204" i="21"/>
  <c r="X204" i="21"/>
  <c r="G204" i="21"/>
  <c r="O204" i="21"/>
  <c r="U204" i="21"/>
  <c r="K204" i="21"/>
  <c r="T204" i="21"/>
  <c r="I204" i="21"/>
  <c r="W204" i="21"/>
  <c r="L204" i="21"/>
  <c r="Y204" i="21"/>
  <c r="D204" i="21"/>
  <c r="P204" i="21"/>
  <c r="Q204" i="21"/>
  <c r="E204" i="21"/>
  <c r="A205" i="21"/>
  <c r="B32" i="21"/>
  <c r="F32" i="21"/>
  <c r="J32" i="21"/>
  <c r="N32" i="21"/>
  <c r="R32" i="21"/>
  <c r="V32" i="21"/>
  <c r="E32" i="21"/>
  <c r="K32" i="21"/>
  <c r="P32" i="21"/>
  <c r="U32" i="21"/>
  <c r="G32" i="21"/>
  <c r="L32" i="21"/>
  <c r="Q32" i="21"/>
  <c r="W32" i="21"/>
  <c r="C32" i="21"/>
  <c r="H32" i="21"/>
  <c r="M32" i="21"/>
  <c r="S32" i="21"/>
  <c r="X32" i="21"/>
  <c r="D32" i="21"/>
  <c r="Y32" i="21"/>
  <c r="I32" i="21"/>
  <c r="O32" i="21"/>
  <c r="T32" i="21"/>
  <c r="C102" i="25"/>
  <c r="G102" i="25"/>
  <c r="K102" i="25"/>
  <c r="O102" i="25"/>
  <c r="S102" i="25"/>
  <c r="W102" i="25"/>
  <c r="E102" i="25"/>
  <c r="I102" i="25"/>
  <c r="M102" i="25"/>
  <c r="Q102" i="25"/>
  <c r="U102" i="25"/>
  <c r="Y102" i="25"/>
  <c r="H102" i="25"/>
  <c r="P102" i="25"/>
  <c r="X102" i="25"/>
  <c r="D102" i="25"/>
  <c r="L102" i="25"/>
  <c r="T102" i="25"/>
  <c r="F102" i="25"/>
  <c r="N102" i="25"/>
  <c r="V102" i="25"/>
  <c r="R102" i="25"/>
  <c r="J102" i="25"/>
  <c r="B102" i="25"/>
  <c r="D66" i="25"/>
  <c r="H66" i="25"/>
  <c r="L66" i="25"/>
  <c r="P66" i="25"/>
  <c r="T66" i="25"/>
  <c r="X66" i="25"/>
  <c r="E66" i="25"/>
  <c r="I66" i="25"/>
  <c r="M66" i="25"/>
  <c r="Q66" i="25"/>
  <c r="U66" i="25"/>
  <c r="Y66" i="25"/>
  <c r="F66" i="25"/>
  <c r="N66" i="25"/>
  <c r="V66" i="25"/>
  <c r="G66" i="25"/>
  <c r="O66" i="25"/>
  <c r="W66" i="25"/>
  <c r="B66" i="25"/>
  <c r="J66" i="25"/>
  <c r="R66" i="25"/>
  <c r="S66" i="25"/>
  <c r="K66" i="25"/>
  <c r="C66" i="25"/>
  <c r="E30" i="25"/>
  <c r="I30" i="25"/>
  <c r="M30" i="25"/>
  <c r="Q30" i="25"/>
  <c r="U30" i="25"/>
  <c r="Y30" i="25"/>
  <c r="C30" i="25"/>
  <c r="G30" i="25"/>
  <c r="K30" i="25"/>
  <c r="O30" i="25"/>
  <c r="S30" i="25"/>
  <c r="W30" i="25"/>
  <c r="B30" i="25"/>
  <c r="J30" i="25"/>
  <c r="R30" i="25"/>
  <c r="F30" i="25"/>
  <c r="N30" i="25"/>
  <c r="V30" i="25"/>
  <c r="H30" i="25"/>
  <c r="P30" i="25"/>
  <c r="X30" i="25"/>
  <c r="D30" i="25"/>
  <c r="L30" i="25"/>
  <c r="T30" i="25"/>
  <c r="E103" i="19"/>
  <c r="U103" i="19"/>
  <c r="K103" i="19"/>
  <c r="B103" i="19"/>
  <c r="N103" i="19"/>
  <c r="X103" i="19"/>
  <c r="A104" i="19"/>
  <c r="I103" i="19"/>
  <c r="Y103" i="19"/>
  <c r="O103" i="19"/>
  <c r="J103" i="19"/>
  <c r="V103" i="19"/>
  <c r="D103" i="19"/>
  <c r="Q103" i="19"/>
  <c r="G103" i="19"/>
  <c r="W103" i="19"/>
  <c r="F103" i="19"/>
  <c r="P103" i="19"/>
  <c r="T103" i="19"/>
  <c r="M103" i="19"/>
  <c r="C103" i="19"/>
  <c r="S103" i="19"/>
  <c r="R103" i="19"/>
  <c r="H103" i="19"/>
  <c r="L103" i="19"/>
  <c r="C67" i="19"/>
  <c r="G67" i="19"/>
  <c r="K67" i="19"/>
  <c r="O67" i="19"/>
  <c r="S67" i="19"/>
  <c r="W67" i="19"/>
  <c r="E67" i="19"/>
  <c r="I67" i="19"/>
  <c r="M67" i="19"/>
  <c r="Q67" i="19"/>
  <c r="U67" i="19"/>
  <c r="Y67" i="19"/>
  <c r="D67" i="19"/>
  <c r="L67" i="19"/>
  <c r="T67" i="19"/>
  <c r="F67" i="19"/>
  <c r="N67" i="19"/>
  <c r="V67" i="19"/>
  <c r="H67" i="19"/>
  <c r="P67" i="19"/>
  <c r="X67" i="19"/>
  <c r="B67" i="19"/>
  <c r="J67" i="19"/>
  <c r="R67" i="19"/>
  <c r="A68" i="19"/>
  <c r="E31" i="19"/>
  <c r="I31" i="19"/>
  <c r="M31" i="19"/>
  <c r="Q31" i="19"/>
  <c r="U31" i="19"/>
  <c r="Y31" i="19"/>
  <c r="B31" i="19"/>
  <c r="G31" i="19"/>
  <c r="L31" i="19"/>
  <c r="R31" i="19"/>
  <c r="W31" i="19"/>
  <c r="C31" i="19"/>
  <c r="H31" i="19"/>
  <c r="N31" i="19"/>
  <c r="S31" i="19"/>
  <c r="X31" i="19"/>
  <c r="D31" i="19"/>
  <c r="J31" i="19"/>
  <c r="O31" i="19"/>
  <c r="T31" i="19"/>
  <c r="F31" i="19"/>
  <c r="P31" i="19"/>
  <c r="K31" i="19"/>
  <c r="V31" i="19"/>
  <c r="A67" i="25"/>
  <c r="A103" i="25"/>
  <c r="A171" i="21"/>
  <c r="A101" i="21"/>
  <c r="A66" i="21"/>
  <c r="A33" i="21"/>
  <c r="A136" i="21"/>
  <c r="A31" i="25"/>
  <c r="A32" i="19"/>
  <c r="A140" i="25"/>
  <c r="A138" i="19"/>
  <c r="A311" i="21"/>
  <c r="B140" i="25" l="1"/>
  <c r="F140" i="25"/>
  <c r="J140" i="25"/>
  <c r="N140" i="25"/>
  <c r="R140" i="25"/>
  <c r="V140" i="25"/>
  <c r="C140" i="25"/>
  <c r="G140" i="25"/>
  <c r="K140" i="25"/>
  <c r="O140" i="25"/>
  <c r="S140" i="25"/>
  <c r="W140" i="25"/>
  <c r="I140" i="25"/>
  <c r="Q140" i="25"/>
  <c r="Y140" i="25"/>
  <c r="D140" i="25"/>
  <c r="L140" i="25"/>
  <c r="T140" i="25"/>
  <c r="E140" i="25"/>
  <c r="M140" i="25"/>
  <c r="U140" i="25"/>
  <c r="H140" i="25"/>
  <c r="P140" i="25"/>
  <c r="X140" i="25"/>
  <c r="E68" i="28"/>
  <c r="I68" i="28"/>
  <c r="M68" i="28"/>
  <c r="Q68" i="28"/>
  <c r="U68" i="28"/>
  <c r="Y68" i="28"/>
  <c r="B68" i="28"/>
  <c r="F68" i="28"/>
  <c r="J68" i="28"/>
  <c r="N68" i="28"/>
  <c r="R68" i="28"/>
  <c r="V68" i="28"/>
  <c r="C68" i="28"/>
  <c r="K68" i="28"/>
  <c r="S68" i="28"/>
  <c r="D68" i="28"/>
  <c r="L68" i="28"/>
  <c r="T68" i="28"/>
  <c r="G68" i="28"/>
  <c r="O68" i="28"/>
  <c r="W68" i="28"/>
  <c r="H68" i="28"/>
  <c r="P68" i="28"/>
  <c r="X68" i="28"/>
  <c r="D138" i="28"/>
  <c r="H138" i="28"/>
  <c r="L138" i="28"/>
  <c r="P138" i="28"/>
  <c r="T138" i="28"/>
  <c r="X138" i="28"/>
  <c r="E138" i="28"/>
  <c r="I138" i="28"/>
  <c r="M138" i="28"/>
  <c r="Q138" i="28"/>
  <c r="U138" i="28"/>
  <c r="Y138" i="28"/>
  <c r="F138" i="28"/>
  <c r="N138" i="28"/>
  <c r="V138" i="28"/>
  <c r="G138" i="28"/>
  <c r="O138" i="28"/>
  <c r="W138" i="28"/>
  <c r="J138" i="28"/>
  <c r="B138" i="28"/>
  <c r="R138" i="28"/>
  <c r="K138" i="28"/>
  <c r="C138" i="28"/>
  <c r="S138" i="28"/>
  <c r="D103" i="28"/>
  <c r="H103" i="28"/>
  <c r="L103" i="28"/>
  <c r="P103" i="28"/>
  <c r="E103" i="28"/>
  <c r="I103" i="28"/>
  <c r="M103" i="28"/>
  <c r="B103" i="28"/>
  <c r="J103" i="28"/>
  <c r="Q103" i="28"/>
  <c r="U103" i="28"/>
  <c r="Y103" i="28"/>
  <c r="F103" i="28"/>
  <c r="N103" i="28"/>
  <c r="K103" i="28"/>
  <c r="T103" i="28"/>
  <c r="C103" i="28"/>
  <c r="R103" i="28"/>
  <c r="W103" i="28"/>
  <c r="O103" i="28"/>
  <c r="S103" i="28"/>
  <c r="G103" i="28"/>
  <c r="V103" i="28"/>
  <c r="X103" i="28"/>
  <c r="E33" i="28"/>
  <c r="I33" i="28"/>
  <c r="M33" i="28"/>
  <c r="Q33" i="28"/>
  <c r="B33" i="28"/>
  <c r="F33" i="28"/>
  <c r="J33" i="28"/>
  <c r="N33" i="28"/>
  <c r="R33" i="28"/>
  <c r="C33" i="28"/>
  <c r="K33" i="28"/>
  <c r="S33" i="28"/>
  <c r="W33" i="28"/>
  <c r="L33" i="28"/>
  <c r="X33" i="28"/>
  <c r="D33" i="28"/>
  <c r="T33" i="28"/>
  <c r="G33" i="28"/>
  <c r="O33" i="28"/>
  <c r="U33" i="28"/>
  <c r="Y33" i="28"/>
  <c r="P33" i="28"/>
  <c r="H33" i="28"/>
  <c r="V33" i="28"/>
  <c r="D138" i="19"/>
  <c r="H138" i="19"/>
  <c r="L138" i="19"/>
  <c r="P138" i="19"/>
  <c r="T138" i="19"/>
  <c r="X138" i="19"/>
  <c r="B138" i="19"/>
  <c r="G138" i="19"/>
  <c r="M138" i="19"/>
  <c r="R138" i="19"/>
  <c r="W138" i="19"/>
  <c r="C138" i="19"/>
  <c r="I138" i="19"/>
  <c r="N138" i="19"/>
  <c r="S138" i="19"/>
  <c r="Y138" i="19"/>
  <c r="E138" i="19"/>
  <c r="J138" i="19"/>
  <c r="O138" i="19"/>
  <c r="U138" i="19"/>
  <c r="Q138" i="19"/>
  <c r="V138" i="19"/>
  <c r="F138" i="19"/>
  <c r="K138" i="19"/>
  <c r="A139" i="28"/>
  <c r="A242" i="28"/>
  <c r="V241" i="28"/>
  <c r="R241" i="28"/>
  <c r="N241" i="28"/>
  <c r="J241" i="28"/>
  <c r="F241" i="28"/>
  <c r="B241" i="28"/>
  <c r="W241" i="28"/>
  <c r="Q241" i="28"/>
  <c r="L241" i="28"/>
  <c r="G241" i="28"/>
  <c r="T241" i="28"/>
  <c r="M241" i="28"/>
  <c r="E241" i="28"/>
  <c r="Y241" i="28"/>
  <c r="S241" i="28"/>
  <c r="K241" i="28"/>
  <c r="D241" i="28"/>
  <c r="P241" i="28"/>
  <c r="C241" i="28"/>
  <c r="O241" i="28"/>
  <c r="I241" i="28"/>
  <c r="X241" i="28"/>
  <c r="U241" i="28"/>
  <c r="H241" i="28"/>
  <c r="X275" i="28"/>
  <c r="T275" i="28"/>
  <c r="P275" i="28"/>
  <c r="L275" i="28"/>
  <c r="H275" i="28"/>
  <c r="D275" i="28"/>
  <c r="Y275" i="28"/>
  <c r="S275" i="28"/>
  <c r="N275" i="28"/>
  <c r="I275" i="28"/>
  <c r="C275" i="28"/>
  <c r="V275" i="28"/>
  <c r="O275" i="28"/>
  <c r="G275" i="28"/>
  <c r="R275" i="28"/>
  <c r="J275" i="28"/>
  <c r="A276" i="28"/>
  <c r="Q275" i="28"/>
  <c r="F275" i="28"/>
  <c r="W275" i="28"/>
  <c r="E275" i="28"/>
  <c r="U275" i="28"/>
  <c r="B275" i="28"/>
  <c r="M275" i="28"/>
  <c r="K275" i="28"/>
  <c r="A174" i="28"/>
  <c r="V173" i="28"/>
  <c r="R173" i="28"/>
  <c r="N173" i="28"/>
  <c r="J173" i="28"/>
  <c r="F173" i="28"/>
  <c r="B173" i="28"/>
  <c r="X173" i="28"/>
  <c r="S173" i="28"/>
  <c r="M173" i="28"/>
  <c r="H173" i="28"/>
  <c r="C173" i="28"/>
  <c r="Y173" i="28"/>
  <c r="Q173" i="28"/>
  <c r="K173" i="28"/>
  <c r="D173" i="28"/>
  <c r="T173" i="28"/>
  <c r="I173" i="28"/>
  <c r="P173" i="28"/>
  <c r="G173" i="28"/>
  <c r="W173" i="28"/>
  <c r="E173" i="28"/>
  <c r="O173" i="28"/>
  <c r="L173" i="28"/>
  <c r="U173" i="28"/>
  <c r="A104" i="28"/>
  <c r="Y378" i="28"/>
  <c r="U378" i="28"/>
  <c r="Q378" i="28"/>
  <c r="M378" i="28"/>
  <c r="I378" i="28"/>
  <c r="E378" i="28"/>
  <c r="X378" i="28"/>
  <c r="S378" i="28"/>
  <c r="N378" i="28"/>
  <c r="H378" i="28"/>
  <c r="C378" i="28"/>
  <c r="T378" i="28"/>
  <c r="L378" i="28"/>
  <c r="F378" i="28"/>
  <c r="R378" i="28"/>
  <c r="J378" i="28"/>
  <c r="P378" i="28"/>
  <c r="D378" i="28"/>
  <c r="W378" i="28"/>
  <c r="G378" i="28"/>
  <c r="O378" i="28"/>
  <c r="K378" i="28"/>
  <c r="A379" i="28"/>
  <c r="V378" i="28"/>
  <c r="B378" i="28"/>
  <c r="X310" i="28"/>
  <c r="T310" i="28"/>
  <c r="P310" i="28"/>
  <c r="L310" i="28"/>
  <c r="H310" i="28"/>
  <c r="D310" i="28"/>
  <c r="A311" i="28"/>
  <c r="U310" i="28"/>
  <c r="O310" i="28"/>
  <c r="J310" i="28"/>
  <c r="E310" i="28"/>
  <c r="S310" i="28"/>
  <c r="M310" i="28"/>
  <c r="F310" i="28"/>
  <c r="W310" i="28"/>
  <c r="N310" i="28"/>
  <c r="C310" i="28"/>
  <c r="R310" i="28"/>
  <c r="I310" i="28"/>
  <c r="Y310" i="28"/>
  <c r="G310" i="28"/>
  <c r="V310" i="28"/>
  <c r="B310" i="28"/>
  <c r="Q310" i="28"/>
  <c r="K310" i="28"/>
  <c r="A345" i="28"/>
  <c r="V344" i="28"/>
  <c r="R344" i="28"/>
  <c r="N344" i="28"/>
  <c r="J344" i="28"/>
  <c r="F344" i="28"/>
  <c r="B344" i="28"/>
  <c r="W344" i="28"/>
  <c r="Q344" i="28"/>
  <c r="L344" i="28"/>
  <c r="G344" i="28"/>
  <c r="X344" i="28"/>
  <c r="P344" i="28"/>
  <c r="I344" i="28"/>
  <c r="C344" i="28"/>
  <c r="U344" i="28"/>
  <c r="M344" i="28"/>
  <c r="D344" i="28"/>
  <c r="S344" i="28"/>
  <c r="E344" i="28"/>
  <c r="Y344" i="28"/>
  <c r="K344" i="28"/>
  <c r="T344" i="28"/>
  <c r="O344" i="28"/>
  <c r="H344" i="28"/>
  <c r="A69" i="28"/>
  <c r="X207" i="28"/>
  <c r="T207" i="28"/>
  <c r="P207" i="28"/>
  <c r="L207" i="28"/>
  <c r="H207" i="28"/>
  <c r="D207" i="28"/>
  <c r="A208" i="28"/>
  <c r="U207" i="28"/>
  <c r="O207" i="28"/>
  <c r="J207" i="28"/>
  <c r="E207" i="28"/>
  <c r="W207" i="28"/>
  <c r="Q207" i="28"/>
  <c r="I207" i="28"/>
  <c r="B207" i="28"/>
  <c r="V207" i="28"/>
  <c r="N207" i="28"/>
  <c r="G207" i="28"/>
  <c r="M207" i="28"/>
  <c r="Y207" i="28"/>
  <c r="K207" i="28"/>
  <c r="S207" i="28"/>
  <c r="F207" i="28"/>
  <c r="C207" i="28"/>
  <c r="R207" i="28"/>
  <c r="Y412" i="28"/>
  <c r="U412" i="28"/>
  <c r="Q412" i="28"/>
  <c r="M412" i="28"/>
  <c r="I412" i="28"/>
  <c r="E412" i="28"/>
  <c r="A413" i="28"/>
  <c r="T412" i="28"/>
  <c r="O412" i="28"/>
  <c r="J412" i="28"/>
  <c r="D412" i="28"/>
  <c r="W412" i="28"/>
  <c r="P412" i="28"/>
  <c r="H412" i="28"/>
  <c r="B412" i="28"/>
  <c r="R412" i="28"/>
  <c r="G412" i="28"/>
  <c r="S412" i="28"/>
  <c r="F412" i="28"/>
  <c r="N412" i="28"/>
  <c r="C412" i="28"/>
  <c r="V412" i="28"/>
  <c r="K412" i="28"/>
  <c r="X412" i="28"/>
  <c r="L412" i="28"/>
  <c r="A34" i="28"/>
  <c r="B414" i="21"/>
  <c r="F414" i="21"/>
  <c r="J414" i="21"/>
  <c r="N414" i="21"/>
  <c r="R414" i="21"/>
  <c r="V414" i="21"/>
  <c r="G414" i="21"/>
  <c r="L414" i="21"/>
  <c r="Q414" i="21"/>
  <c r="W414" i="21"/>
  <c r="C414" i="21"/>
  <c r="I414" i="21"/>
  <c r="P414" i="21"/>
  <c r="X414" i="21"/>
  <c r="D414" i="21"/>
  <c r="K414" i="21"/>
  <c r="S414" i="21"/>
  <c r="Y414" i="21"/>
  <c r="O414" i="21"/>
  <c r="E414" i="21"/>
  <c r="T414" i="21"/>
  <c r="H414" i="21"/>
  <c r="U414" i="21"/>
  <c r="M414" i="21"/>
  <c r="A415" i="21"/>
  <c r="C346" i="21"/>
  <c r="S346" i="21"/>
  <c r="P346" i="21"/>
  <c r="Q346" i="21"/>
  <c r="M346" i="21"/>
  <c r="D346" i="21"/>
  <c r="G346" i="21"/>
  <c r="W346" i="21"/>
  <c r="U346" i="21"/>
  <c r="V346" i="21"/>
  <c r="R346" i="21"/>
  <c r="Y346" i="21"/>
  <c r="K346" i="21"/>
  <c r="E346" i="21"/>
  <c r="F346" i="21"/>
  <c r="B346" i="21"/>
  <c r="X346" i="21"/>
  <c r="I346" i="21"/>
  <c r="O346" i="21"/>
  <c r="J346" i="21"/>
  <c r="L346" i="21"/>
  <c r="H346" i="21"/>
  <c r="T346" i="21"/>
  <c r="N346" i="21"/>
  <c r="A347" i="21"/>
  <c r="B380" i="21"/>
  <c r="R380" i="21"/>
  <c r="M380" i="21"/>
  <c r="O380" i="21"/>
  <c r="D380" i="21"/>
  <c r="P380" i="21"/>
  <c r="F380" i="21"/>
  <c r="V380" i="21"/>
  <c r="S380" i="21"/>
  <c r="U380" i="21"/>
  <c r="L380" i="21"/>
  <c r="Y380" i="21"/>
  <c r="J380" i="21"/>
  <c r="C380" i="21"/>
  <c r="X380" i="21"/>
  <c r="K380" i="21"/>
  <c r="W380" i="21"/>
  <c r="I380" i="21"/>
  <c r="A381" i="21"/>
  <c r="N380" i="21"/>
  <c r="H380" i="21"/>
  <c r="G380" i="21"/>
  <c r="T380" i="21"/>
  <c r="E380" i="21"/>
  <c r="Q380" i="21"/>
  <c r="D311" i="21"/>
  <c r="H311" i="21"/>
  <c r="L311" i="21"/>
  <c r="P311" i="21"/>
  <c r="T311" i="21"/>
  <c r="X311" i="21"/>
  <c r="C311" i="21"/>
  <c r="I311" i="21"/>
  <c r="N311" i="21"/>
  <c r="S311" i="21"/>
  <c r="Y311" i="21"/>
  <c r="F311" i="21"/>
  <c r="K311" i="21"/>
  <c r="Q311" i="21"/>
  <c r="V311" i="21"/>
  <c r="E311" i="21"/>
  <c r="O311" i="21"/>
  <c r="G311" i="21"/>
  <c r="R311" i="21"/>
  <c r="J311" i="21"/>
  <c r="B311" i="21"/>
  <c r="M311" i="21"/>
  <c r="U311" i="21"/>
  <c r="W311" i="21"/>
  <c r="E240" i="21"/>
  <c r="I240" i="21"/>
  <c r="M240" i="21"/>
  <c r="Q240" i="21"/>
  <c r="U240" i="21"/>
  <c r="Y240" i="21"/>
  <c r="B240" i="21"/>
  <c r="G240" i="21"/>
  <c r="L240" i="21"/>
  <c r="R240" i="21"/>
  <c r="W240" i="21"/>
  <c r="C240" i="21"/>
  <c r="H240" i="21"/>
  <c r="N240" i="21"/>
  <c r="S240" i="21"/>
  <c r="X240" i="21"/>
  <c r="K240" i="21"/>
  <c r="V240" i="21"/>
  <c r="P240" i="21"/>
  <c r="J240" i="21"/>
  <c r="D240" i="21"/>
  <c r="O240" i="21"/>
  <c r="F240" i="21"/>
  <c r="T240" i="21"/>
  <c r="A241" i="21"/>
  <c r="E274" i="21"/>
  <c r="I274" i="21"/>
  <c r="M274" i="21"/>
  <c r="Q274" i="21"/>
  <c r="U274" i="21"/>
  <c r="Y274" i="21"/>
  <c r="B274" i="21"/>
  <c r="G274" i="21"/>
  <c r="L274" i="21"/>
  <c r="R274" i="21"/>
  <c r="W274" i="21"/>
  <c r="F274" i="21"/>
  <c r="N274" i="21"/>
  <c r="T274" i="21"/>
  <c r="H274" i="21"/>
  <c r="P274" i="21"/>
  <c r="J274" i="21"/>
  <c r="S274" i="21"/>
  <c r="C274" i="21"/>
  <c r="K274" i="21"/>
  <c r="V274" i="21"/>
  <c r="X274" i="21"/>
  <c r="D274" i="21"/>
  <c r="O274" i="21"/>
  <c r="A275" i="21"/>
  <c r="C101" i="21"/>
  <c r="G101" i="21"/>
  <c r="K101" i="21"/>
  <c r="O101" i="21"/>
  <c r="S101" i="21"/>
  <c r="W101" i="21"/>
  <c r="E101" i="21"/>
  <c r="J101" i="21"/>
  <c r="P101" i="21"/>
  <c r="U101" i="21"/>
  <c r="F101" i="21"/>
  <c r="L101" i="21"/>
  <c r="Q101" i="21"/>
  <c r="V101" i="21"/>
  <c r="H101" i="21"/>
  <c r="R101" i="21"/>
  <c r="I101" i="21"/>
  <c r="T101" i="21"/>
  <c r="M101" i="21"/>
  <c r="X101" i="21"/>
  <c r="Y101" i="21"/>
  <c r="N101" i="21"/>
  <c r="B101" i="21"/>
  <c r="D101" i="21"/>
  <c r="B171" i="21"/>
  <c r="F171" i="21"/>
  <c r="J171" i="21"/>
  <c r="N171" i="21"/>
  <c r="R171" i="21"/>
  <c r="V171" i="21"/>
  <c r="E171" i="21"/>
  <c r="K171" i="21"/>
  <c r="P171" i="21"/>
  <c r="U171" i="21"/>
  <c r="D171" i="21"/>
  <c r="L171" i="21"/>
  <c r="S171" i="21"/>
  <c r="Y171" i="21"/>
  <c r="G171" i="21"/>
  <c r="M171" i="21"/>
  <c r="T171" i="21"/>
  <c r="H171" i="21"/>
  <c r="O171" i="21"/>
  <c r="W171" i="21"/>
  <c r="C171" i="21"/>
  <c r="I171" i="21"/>
  <c r="Q171" i="21"/>
  <c r="X171" i="21"/>
  <c r="C136" i="21"/>
  <c r="G136" i="21"/>
  <c r="K136" i="21"/>
  <c r="O136" i="21"/>
  <c r="S136" i="21"/>
  <c r="W136" i="21"/>
  <c r="E136" i="21"/>
  <c r="J136" i="21"/>
  <c r="P136" i="21"/>
  <c r="U136" i="21"/>
  <c r="F136" i="21"/>
  <c r="L136" i="21"/>
  <c r="Q136" i="21"/>
  <c r="V136" i="21"/>
  <c r="H136" i="21"/>
  <c r="R136" i="21"/>
  <c r="I136" i="21"/>
  <c r="T136" i="21"/>
  <c r="M136" i="21"/>
  <c r="N136" i="21"/>
  <c r="B136" i="21"/>
  <c r="X136" i="21"/>
  <c r="Y136" i="21"/>
  <c r="D136" i="21"/>
  <c r="E66" i="21"/>
  <c r="I66" i="21"/>
  <c r="M66" i="21"/>
  <c r="Q66" i="21"/>
  <c r="U66" i="21"/>
  <c r="Y66" i="21"/>
  <c r="B66" i="21"/>
  <c r="F66" i="21"/>
  <c r="J66" i="21"/>
  <c r="N66" i="21"/>
  <c r="R66" i="21"/>
  <c r="V66" i="21"/>
  <c r="H66" i="21"/>
  <c r="P66" i="21"/>
  <c r="X66" i="21"/>
  <c r="G66" i="21"/>
  <c r="S66" i="21"/>
  <c r="C66" i="21"/>
  <c r="W66" i="21"/>
  <c r="D66" i="21"/>
  <c r="K66" i="21"/>
  <c r="T66" i="21"/>
  <c r="L66" i="21"/>
  <c r="O66" i="21"/>
  <c r="B205" i="21"/>
  <c r="F205" i="21"/>
  <c r="J205" i="21"/>
  <c r="N205" i="21"/>
  <c r="R205" i="21"/>
  <c r="V205" i="21"/>
  <c r="E205" i="21"/>
  <c r="K205" i="21"/>
  <c r="P205" i="21"/>
  <c r="U205" i="21"/>
  <c r="D205" i="21"/>
  <c r="L205" i="21"/>
  <c r="S205" i="21"/>
  <c r="Y205" i="21"/>
  <c r="G205" i="21"/>
  <c r="O205" i="21"/>
  <c r="X205" i="21"/>
  <c r="I205" i="21"/>
  <c r="W205" i="21"/>
  <c r="M205" i="21"/>
  <c r="C205" i="21"/>
  <c r="Q205" i="21"/>
  <c r="H205" i="21"/>
  <c r="T205" i="21"/>
  <c r="A206" i="21"/>
  <c r="B33" i="21"/>
  <c r="F33" i="21"/>
  <c r="J33" i="21"/>
  <c r="N33" i="21"/>
  <c r="R33" i="21"/>
  <c r="V33" i="21"/>
  <c r="C33" i="21"/>
  <c r="H33" i="21"/>
  <c r="M33" i="21"/>
  <c r="S33" i="21"/>
  <c r="X33" i="21"/>
  <c r="D33" i="21"/>
  <c r="I33" i="21"/>
  <c r="O33" i="21"/>
  <c r="T33" i="21"/>
  <c r="Y33" i="21"/>
  <c r="E33" i="21"/>
  <c r="K33" i="21"/>
  <c r="P33" i="21"/>
  <c r="U33" i="21"/>
  <c r="W33" i="21"/>
  <c r="G33" i="21"/>
  <c r="L33" i="21"/>
  <c r="Q33" i="21"/>
  <c r="C103" i="25"/>
  <c r="G103" i="25"/>
  <c r="K103" i="25"/>
  <c r="O103" i="25"/>
  <c r="S103" i="25"/>
  <c r="W103" i="25"/>
  <c r="E103" i="25"/>
  <c r="H103" i="25"/>
  <c r="M103" i="25"/>
  <c r="R103" i="25"/>
  <c r="X103" i="25"/>
  <c r="D103" i="25"/>
  <c r="J103" i="25"/>
  <c r="P103" i="25"/>
  <c r="U103" i="25"/>
  <c r="F103" i="25"/>
  <c r="L103" i="25"/>
  <c r="Q103" i="25"/>
  <c r="V103" i="25"/>
  <c r="T103" i="25"/>
  <c r="B103" i="25"/>
  <c r="Y103" i="25"/>
  <c r="N103" i="25"/>
  <c r="I103" i="25"/>
  <c r="D67" i="25"/>
  <c r="H67" i="25"/>
  <c r="L67" i="25"/>
  <c r="P67" i="25"/>
  <c r="T67" i="25"/>
  <c r="X67" i="25"/>
  <c r="E67" i="25"/>
  <c r="I67" i="25"/>
  <c r="M67" i="25"/>
  <c r="Q67" i="25"/>
  <c r="U67" i="25"/>
  <c r="Y67" i="25"/>
  <c r="F67" i="25"/>
  <c r="N67" i="25"/>
  <c r="V67" i="25"/>
  <c r="G67" i="25"/>
  <c r="O67" i="25"/>
  <c r="W67" i="25"/>
  <c r="B67" i="25"/>
  <c r="J67" i="25"/>
  <c r="R67" i="25"/>
  <c r="C67" i="25"/>
  <c r="K67" i="25"/>
  <c r="S67" i="25"/>
  <c r="E31" i="25"/>
  <c r="I31" i="25"/>
  <c r="M31" i="25"/>
  <c r="Q31" i="25"/>
  <c r="U31" i="25"/>
  <c r="Y31" i="25"/>
  <c r="C31" i="25"/>
  <c r="G31" i="25"/>
  <c r="K31" i="25"/>
  <c r="O31" i="25"/>
  <c r="S31" i="25"/>
  <c r="W31" i="25"/>
  <c r="B31" i="25"/>
  <c r="J31" i="25"/>
  <c r="R31" i="25"/>
  <c r="F31" i="25"/>
  <c r="N31" i="25"/>
  <c r="V31" i="25"/>
  <c r="H31" i="25"/>
  <c r="P31" i="25"/>
  <c r="X31" i="25"/>
  <c r="D31" i="25"/>
  <c r="L31" i="25"/>
  <c r="T31" i="25"/>
  <c r="E104" i="19"/>
  <c r="U104" i="19"/>
  <c r="K104" i="19"/>
  <c r="B104" i="19"/>
  <c r="N104" i="19"/>
  <c r="X104" i="19"/>
  <c r="A105" i="19"/>
  <c r="I104" i="19"/>
  <c r="Y104" i="19"/>
  <c r="O104" i="19"/>
  <c r="J104" i="19"/>
  <c r="V104" i="19"/>
  <c r="D104" i="19"/>
  <c r="M104" i="19"/>
  <c r="C104" i="19"/>
  <c r="S104" i="19"/>
  <c r="R104" i="19"/>
  <c r="H104" i="19"/>
  <c r="L104" i="19"/>
  <c r="Q104" i="19"/>
  <c r="G104" i="19"/>
  <c r="W104" i="19"/>
  <c r="F104" i="19"/>
  <c r="P104" i="19"/>
  <c r="T104" i="19"/>
  <c r="C68" i="19"/>
  <c r="G68" i="19"/>
  <c r="K68" i="19"/>
  <c r="O68" i="19"/>
  <c r="S68" i="19"/>
  <c r="W68" i="19"/>
  <c r="E68" i="19"/>
  <c r="I68" i="19"/>
  <c r="M68" i="19"/>
  <c r="Q68" i="19"/>
  <c r="U68" i="19"/>
  <c r="Y68" i="19"/>
  <c r="D68" i="19"/>
  <c r="L68" i="19"/>
  <c r="T68" i="19"/>
  <c r="F68" i="19"/>
  <c r="N68" i="19"/>
  <c r="V68" i="19"/>
  <c r="H68" i="19"/>
  <c r="P68" i="19"/>
  <c r="X68" i="19"/>
  <c r="B68" i="19"/>
  <c r="J68" i="19"/>
  <c r="R68" i="19"/>
  <c r="A69" i="19"/>
  <c r="E32" i="19"/>
  <c r="I32" i="19"/>
  <c r="M32" i="19"/>
  <c r="Q32" i="19"/>
  <c r="U32" i="19"/>
  <c r="Y32" i="19"/>
  <c r="D32" i="19"/>
  <c r="J32" i="19"/>
  <c r="O32" i="19"/>
  <c r="T32" i="19"/>
  <c r="F32" i="19"/>
  <c r="K32" i="19"/>
  <c r="P32" i="19"/>
  <c r="V32" i="19"/>
  <c r="B32" i="19"/>
  <c r="G32" i="19"/>
  <c r="L32" i="19"/>
  <c r="R32" i="19"/>
  <c r="W32" i="19"/>
  <c r="C32" i="19"/>
  <c r="X32" i="19"/>
  <c r="N32" i="19"/>
  <c r="H32" i="19"/>
  <c r="S32" i="19"/>
  <c r="A137" i="21"/>
  <c r="A312" i="21"/>
  <c r="A32" i="25"/>
  <c r="A67" i="21"/>
  <c r="A104" i="25"/>
  <c r="A141" i="25"/>
  <c r="A102" i="21"/>
  <c r="A172" i="21"/>
  <c r="A68" i="25"/>
  <c r="A139" i="19"/>
  <c r="A33" i="19"/>
  <c r="A34" i="21"/>
  <c r="B141" i="25" l="1"/>
  <c r="F141" i="25"/>
  <c r="J141" i="25"/>
  <c r="N141" i="25"/>
  <c r="R141" i="25"/>
  <c r="V141" i="25"/>
  <c r="C141" i="25"/>
  <c r="G141" i="25"/>
  <c r="K141" i="25"/>
  <c r="O141" i="25"/>
  <c r="S141" i="25"/>
  <c r="W141" i="25"/>
  <c r="I141" i="25"/>
  <c r="Q141" i="25"/>
  <c r="Y141" i="25"/>
  <c r="D141" i="25"/>
  <c r="L141" i="25"/>
  <c r="T141" i="25"/>
  <c r="E141" i="25"/>
  <c r="M141" i="25"/>
  <c r="U141" i="25"/>
  <c r="H141" i="25"/>
  <c r="P141" i="25"/>
  <c r="X141" i="25"/>
  <c r="C34" i="28"/>
  <c r="G34" i="28"/>
  <c r="K34" i="28"/>
  <c r="O34" i="28"/>
  <c r="S34" i="28"/>
  <c r="W34" i="28"/>
  <c r="H34" i="28"/>
  <c r="P34" i="28"/>
  <c r="X34" i="28"/>
  <c r="D34" i="28"/>
  <c r="L34" i="28"/>
  <c r="T34" i="28"/>
  <c r="E34" i="28"/>
  <c r="I34" i="28"/>
  <c r="M34" i="28"/>
  <c r="Q34" i="28"/>
  <c r="U34" i="28"/>
  <c r="Y34" i="28"/>
  <c r="J34" i="28"/>
  <c r="F34" i="28"/>
  <c r="V34" i="28"/>
  <c r="N34" i="28"/>
  <c r="B34" i="28"/>
  <c r="R34" i="28"/>
  <c r="E69" i="28"/>
  <c r="I69" i="28"/>
  <c r="M69" i="28"/>
  <c r="Q69" i="28"/>
  <c r="U69" i="28"/>
  <c r="Y69" i="28"/>
  <c r="B69" i="28"/>
  <c r="F69" i="28"/>
  <c r="J69" i="28"/>
  <c r="N69" i="28"/>
  <c r="R69" i="28"/>
  <c r="V69" i="28"/>
  <c r="C69" i="28"/>
  <c r="K69" i="28"/>
  <c r="S69" i="28"/>
  <c r="D69" i="28"/>
  <c r="L69" i="28"/>
  <c r="T69" i="28"/>
  <c r="G69" i="28"/>
  <c r="O69" i="28"/>
  <c r="W69" i="28"/>
  <c r="H69" i="28"/>
  <c r="P69" i="28"/>
  <c r="X69" i="28"/>
  <c r="E104" i="28"/>
  <c r="I104" i="28"/>
  <c r="B104" i="28"/>
  <c r="G104" i="28"/>
  <c r="L104" i="28"/>
  <c r="P104" i="28"/>
  <c r="T104" i="28"/>
  <c r="X104" i="28"/>
  <c r="D104" i="28"/>
  <c r="J104" i="28"/>
  <c r="N104" i="28"/>
  <c r="R104" i="28"/>
  <c r="V104" i="28"/>
  <c r="C104" i="28"/>
  <c r="M104" i="28"/>
  <c r="U104" i="28"/>
  <c r="F104" i="28"/>
  <c r="O104" i="28"/>
  <c r="W104" i="28"/>
  <c r="H104" i="28"/>
  <c r="Y104" i="28"/>
  <c r="K104" i="28"/>
  <c r="Q104" i="28"/>
  <c r="S104" i="28"/>
  <c r="D139" i="28"/>
  <c r="H139" i="28"/>
  <c r="L139" i="28"/>
  <c r="P139" i="28"/>
  <c r="T139" i="28"/>
  <c r="X139" i="28"/>
  <c r="E139" i="28"/>
  <c r="I139" i="28"/>
  <c r="M139" i="28"/>
  <c r="Q139" i="28"/>
  <c r="U139" i="28"/>
  <c r="Y139" i="28"/>
  <c r="F139" i="28"/>
  <c r="N139" i="28"/>
  <c r="V139" i="28"/>
  <c r="G139" i="28"/>
  <c r="O139" i="28"/>
  <c r="W139" i="28"/>
  <c r="B139" i="28"/>
  <c r="R139" i="28"/>
  <c r="J139" i="28"/>
  <c r="C139" i="28"/>
  <c r="S139" i="28"/>
  <c r="K139" i="28"/>
  <c r="D139" i="19"/>
  <c r="H139" i="19"/>
  <c r="L139" i="19"/>
  <c r="P139" i="19"/>
  <c r="T139" i="19"/>
  <c r="X139" i="19"/>
  <c r="E139" i="19"/>
  <c r="J139" i="19"/>
  <c r="O139" i="19"/>
  <c r="U139" i="19"/>
  <c r="F139" i="19"/>
  <c r="K139" i="19"/>
  <c r="Q139" i="19"/>
  <c r="V139" i="19"/>
  <c r="B139" i="19"/>
  <c r="G139" i="19"/>
  <c r="M139" i="19"/>
  <c r="R139" i="19"/>
  <c r="W139" i="19"/>
  <c r="N139" i="19"/>
  <c r="S139" i="19"/>
  <c r="C139" i="19"/>
  <c r="Y139" i="19"/>
  <c r="I139" i="19"/>
  <c r="A35" i="28"/>
  <c r="W208" i="28"/>
  <c r="S208" i="28"/>
  <c r="O208" i="28"/>
  <c r="K208" i="28"/>
  <c r="G208" i="28"/>
  <c r="C208" i="28"/>
  <c r="V208" i="28"/>
  <c r="Q208" i="28"/>
  <c r="L208" i="28"/>
  <c r="F208" i="28"/>
  <c r="A209" i="28"/>
  <c r="T208" i="28"/>
  <c r="M208" i="28"/>
  <c r="E208" i="28"/>
  <c r="Y208" i="28"/>
  <c r="R208" i="28"/>
  <c r="J208" i="28"/>
  <c r="D208" i="28"/>
  <c r="P208" i="28"/>
  <c r="B208" i="28"/>
  <c r="N208" i="28"/>
  <c r="X208" i="28"/>
  <c r="I208" i="28"/>
  <c r="U208" i="28"/>
  <c r="H208" i="28"/>
  <c r="Y345" i="28"/>
  <c r="U345" i="28"/>
  <c r="Q345" i="28"/>
  <c r="M345" i="28"/>
  <c r="I345" i="28"/>
  <c r="E345" i="28"/>
  <c r="X345" i="28"/>
  <c r="S345" i="28"/>
  <c r="N345" i="28"/>
  <c r="H345" i="28"/>
  <c r="C345" i="28"/>
  <c r="T345" i="28"/>
  <c r="L345" i="28"/>
  <c r="F345" i="28"/>
  <c r="A346" i="28"/>
  <c r="P345" i="28"/>
  <c r="G345" i="28"/>
  <c r="R345" i="28"/>
  <c r="D345" i="28"/>
  <c r="W345" i="28"/>
  <c r="K345" i="28"/>
  <c r="V345" i="28"/>
  <c r="O345" i="28"/>
  <c r="J345" i="28"/>
  <c r="B345" i="28"/>
  <c r="X379" i="28"/>
  <c r="T379" i="28"/>
  <c r="P379" i="28"/>
  <c r="L379" i="28"/>
  <c r="H379" i="28"/>
  <c r="D379" i="28"/>
  <c r="A380" i="28"/>
  <c r="U379" i="28"/>
  <c r="O379" i="28"/>
  <c r="J379" i="28"/>
  <c r="E379" i="28"/>
  <c r="W379" i="28"/>
  <c r="Q379" i="28"/>
  <c r="I379" i="28"/>
  <c r="B379" i="28"/>
  <c r="V379" i="28"/>
  <c r="M379" i="28"/>
  <c r="C379" i="28"/>
  <c r="R379" i="28"/>
  <c r="F379" i="28"/>
  <c r="N379" i="28"/>
  <c r="Y379" i="28"/>
  <c r="G379" i="28"/>
  <c r="S379" i="28"/>
  <c r="K379" i="28"/>
  <c r="Y174" i="28"/>
  <c r="U174" i="28"/>
  <c r="Q174" i="28"/>
  <c r="M174" i="28"/>
  <c r="I174" i="28"/>
  <c r="E174" i="28"/>
  <c r="A175" i="28"/>
  <c r="T174" i="28"/>
  <c r="O174" i="28"/>
  <c r="J174" i="28"/>
  <c r="D174" i="28"/>
  <c r="V174" i="28"/>
  <c r="N174" i="28"/>
  <c r="G174" i="28"/>
  <c r="W174" i="28"/>
  <c r="L174" i="28"/>
  <c r="C174" i="28"/>
  <c r="S174" i="28"/>
  <c r="K174" i="28"/>
  <c r="B174" i="28"/>
  <c r="R174" i="28"/>
  <c r="H174" i="28"/>
  <c r="X174" i="28"/>
  <c r="P174" i="28"/>
  <c r="F174" i="28"/>
  <c r="A140" i="28"/>
  <c r="A70" i="28"/>
  <c r="A105" i="28"/>
  <c r="W276" i="28"/>
  <c r="S276" i="28"/>
  <c r="O276" i="28"/>
  <c r="K276" i="28"/>
  <c r="G276" i="28"/>
  <c r="C276" i="28"/>
  <c r="A277" i="28"/>
  <c r="U276" i="28"/>
  <c r="P276" i="28"/>
  <c r="J276" i="28"/>
  <c r="E276" i="28"/>
  <c r="Y276" i="28"/>
  <c r="R276" i="28"/>
  <c r="L276" i="28"/>
  <c r="D276" i="28"/>
  <c r="V276" i="28"/>
  <c r="M276" i="28"/>
  <c r="B276" i="28"/>
  <c r="T276" i="28"/>
  <c r="I276" i="28"/>
  <c r="Q276" i="28"/>
  <c r="N276" i="28"/>
  <c r="H276" i="28"/>
  <c r="X276" i="28"/>
  <c r="F276" i="28"/>
  <c r="Y242" i="28"/>
  <c r="U242" i="28"/>
  <c r="Q242" i="28"/>
  <c r="M242" i="28"/>
  <c r="I242" i="28"/>
  <c r="E242" i="28"/>
  <c r="X242" i="28"/>
  <c r="S242" i="28"/>
  <c r="N242" i="28"/>
  <c r="H242" i="28"/>
  <c r="C242" i="28"/>
  <c r="W242" i="28"/>
  <c r="P242" i="28"/>
  <c r="J242" i="28"/>
  <c r="B242" i="28"/>
  <c r="V242" i="28"/>
  <c r="O242" i="28"/>
  <c r="G242" i="28"/>
  <c r="T242" i="28"/>
  <c r="F242" i="28"/>
  <c r="R242" i="28"/>
  <c r="D242" i="28"/>
  <c r="L242" i="28"/>
  <c r="A243" i="28"/>
  <c r="K242" i="28"/>
  <c r="X413" i="28"/>
  <c r="T413" i="28"/>
  <c r="P413" i="28"/>
  <c r="L413" i="28"/>
  <c r="H413" i="28"/>
  <c r="D413" i="28"/>
  <c r="V413" i="28"/>
  <c r="Q413" i="28"/>
  <c r="K413" i="28"/>
  <c r="F413" i="28"/>
  <c r="A414" i="28"/>
  <c r="S413" i="28"/>
  <c r="M413" i="28"/>
  <c r="E413" i="28"/>
  <c r="U413" i="28"/>
  <c r="J413" i="28"/>
  <c r="B413" i="28"/>
  <c r="R413" i="28"/>
  <c r="G413" i="28"/>
  <c r="O413" i="28"/>
  <c r="C413" i="28"/>
  <c r="W413" i="28"/>
  <c r="I413" i="28"/>
  <c r="Y413" i="28"/>
  <c r="N413" i="28"/>
  <c r="W311" i="28"/>
  <c r="S311" i="28"/>
  <c r="O311" i="28"/>
  <c r="K311" i="28"/>
  <c r="G311" i="28"/>
  <c r="C311" i="28"/>
  <c r="V311" i="28"/>
  <c r="Q311" i="28"/>
  <c r="L311" i="28"/>
  <c r="F311" i="28"/>
  <c r="X311" i="28"/>
  <c r="P311" i="28"/>
  <c r="I311" i="28"/>
  <c r="B311" i="28"/>
  <c r="A312" i="28"/>
  <c r="R311" i="28"/>
  <c r="H311" i="28"/>
  <c r="U311" i="28"/>
  <c r="M311" i="28"/>
  <c r="D311" i="28"/>
  <c r="T311" i="28"/>
  <c r="N311" i="28"/>
  <c r="J311" i="28"/>
  <c r="E311" i="28"/>
  <c r="Y311" i="28"/>
  <c r="B415" i="21"/>
  <c r="F415" i="21"/>
  <c r="J415" i="21"/>
  <c r="N415" i="21"/>
  <c r="R415" i="21"/>
  <c r="V415" i="21"/>
  <c r="D415" i="21"/>
  <c r="I415" i="21"/>
  <c r="O415" i="21"/>
  <c r="T415" i="21"/>
  <c r="Y415" i="21"/>
  <c r="G415" i="21"/>
  <c r="M415" i="21"/>
  <c r="U415" i="21"/>
  <c r="H415" i="21"/>
  <c r="P415" i="21"/>
  <c r="W415" i="21"/>
  <c r="E415" i="21"/>
  <c r="S415" i="21"/>
  <c r="K415" i="21"/>
  <c r="X415" i="21"/>
  <c r="L415" i="21"/>
  <c r="C415" i="21"/>
  <c r="Q415" i="21"/>
  <c r="A416" i="21"/>
  <c r="B381" i="21"/>
  <c r="R381" i="21"/>
  <c r="P381" i="21"/>
  <c r="S381" i="21"/>
  <c r="X381" i="21"/>
  <c r="T381" i="21"/>
  <c r="F381" i="21"/>
  <c r="V381" i="21"/>
  <c r="U381" i="21"/>
  <c r="Y381" i="21"/>
  <c r="H381" i="21"/>
  <c r="C381" i="21"/>
  <c r="J381" i="21"/>
  <c r="E381" i="21"/>
  <c r="D381" i="21"/>
  <c r="G381" i="21"/>
  <c r="Q381" i="21"/>
  <c r="M381" i="21"/>
  <c r="A382" i="21"/>
  <c r="N381" i="21"/>
  <c r="K381" i="21"/>
  <c r="L381" i="21"/>
  <c r="O381" i="21"/>
  <c r="I381" i="21"/>
  <c r="W381" i="21"/>
  <c r="C347" i="21"/>
  <c r="S347" i="21"/>
  <c r="M347" i="21"/>
  <c r="I347" i="21"/>
  <c r="E347" i="21"/>
  <c r="Q347" i="21"/>
  <c r="G347" i="21"/>
  <c r="W347" i="21"/>
  <c r="R347" i="21"/>
  <c r="N347" i="21"/>
  <c r="J347" i="21"/>
  <c r="V347" i="21"/>
  <c r="K347" i="21"/>
  <c r="B347" i="21"/>
  <c r="X347" i="21"/>
  <c r="T347" i="21"/>
  <c r="P347" i="21"/>
  <c r="F347" i="21"/>
  <c r="O347" i="21"/>
  <c r="H347" i="21"/>
  <c r="D347" i="21"/>
  <c r="Y347" i="21"/>
  <c r="U347" i="21"/>
  <c r="L347" i="21"/>
  <c r="A348" i="21"/>
  <c r="D312" i="21"/>
  <c r="F312" i="21"/>
  <c r="J312" i="21"/>
  <c r="N312" i="21"/>
  <c r="R312" i="21"/>
  <c r="V312" i="21"/>
  <c r="C312" i="21"/>
  <c r="H312" i="21"/>
  <c r="L312" i="21"/>
  <c r="P312" i="21"/>
  <c r="T312" i="21"/>
  <c r="X312" i="21"/>
  <c r="B312" i="21"/>
  <c r="K312" i="21"/>
  <c r="S312" i="21"/>
  <c r="E312" i="21"/>
  <c r="M312" i="21"/>
  <c r="U312" i="21"/>
  <c r="G312" i="21"/>
  <c r="W312" i="21"/>
  <c r="O312" i="21"/>
  <c r="Q312" i="21"/>
  <c r="I312" i="21"/>
  <c r="Y312" i="21"/>
  <c r="E275" i="21"/>
  <c r="I275" i="21"/>
  <c r="M275" i="21"/>
  <c r="Q275" i="21"/>
  <c r="U275" i="21"/>
  <c r="Y275" i="21"/>
  <c r="D275" i="21"/>
  <c r="J275" i="21"/>
  <c r="O275" i="21"/>
  <c r="T275" i="21"/>
  <c r="C275" i="21"/>
  <c r="K275" i="21"/>
  <c r="R275" i="21"/>
  <c r="X275" i="21"/>
  <c r="B275" i="21"/>
  <c r="L275" i="21"/>
  <c r="V275" i="21"/>
  <c r="F275" i="21"/>
  <c r="N275" i="21"/>
  <c r="W275" i="21"/>
  <c r="G275" i="21"/>
  <c r="P275" i="21"/>
  <c r="H275" i="21"/>
  <c r="S275" i="21"/>
  <c r="A276" i="21"/>
  <c r="E241" i="21"/>
  <c r="I241" i="21"/>
  <c r="M241" i="21"/>
  <c r="Q241" i="21"/>
  <c r="U241" i="21"/>
  <c r="Y241" i="21"/>
  <c r="D241" i="21"/>
  <c r="J241" i="21"/>
  <c r="O241" i="21"/>
  <c r="T241" i="21"/>
  <c r="F241" i="21"/>
  <c r="K241" i="21"/>
  <c r="P241" i="21"/>
  <c r="V241" i="21"/>
  <c r="H241" i="21"/>
  <c r="S241" i="21"/>
  <c r="N241" i="21"/>
  <c r="G241" i="21"/>
  <c r="B241" i="21"/>
  <c r="L241" i="21"/>
  <c r="W241" i="21"/>
  <c r="C241" i="21"/>
  <c r="X241" i="21"/>
  <c r="R241" i="21"/>
  <c r="A242" i="21"/>
  <c r="B172" i="21"/>
  <c r="F172" i="21"/>
  <c r="J172" i="21"/>
  <c r="N172" i="21"/>
  <c r="R172" i="21"/>
  <c r="V172" i="21"/>
  <c r="C172" i="21"/>
  <c r="H172" i="21"/>
  <c r="M172" i="21"/>
  <c r="S172" i="21"/>
  <c r="X172" i="21"/>
  <c r="I172" i="21"/>
  <c r="P172" i="21"/>
  <c r="W172" i="21"/>
  <c r="D172" i="21"/>
  <c r="K172" i="21"/>
  <c r="Q172" i="21"/>
  <c r="Y172" i="21"/>
  <c r="E172" i="21"/>
  <c r="L172" i="21"/>
  <c r="T172" i="21"/>
  <c r="G172" i="21"/>
  <c r="O172" i="21"/>
  <c r="U172" i="21"/>
  <c r="C102" i="21"/>
  <c r="G102" i="21"/>
  <c r="K102" i="21"/>
  <c r="O102" i="21"/>
  <c r="S102" i="21"/>
  <c r="W102" i="21"/>
  <c r="B102" i="21"/>
  <c r="H102" i="21"/>
  <c r="M102" i="21"/>
  <c r="R102" i="21"/>
  <c r="X102" i="21"/>
  <c r="D102" i="21"/>
  <c r="I102" i="21"/>
  <c r="N102" i="21"/>
  <c r="T102" i="21"/>
  <c r="Y102" i="21"/>
  <c r="E102" i="21"/>
  <c r="P102" i="21"/>
  <c r="F102" i="21"/>
  <c r="Q102" i="21"/>
  <c r="J102" i="21"/>
  <c r="L102" i="21"/>
  <c r="U102" i="21"/>
  <c r="V102" i="21"/>
  <c r="E67" i="21"/>
  <c r="I67" i="21"/>
  <c r="M67" i="21"/>
  <c r="Q67" i="21"/>
  <c r="U67" i="21"/>
  <c r="Y67" i="21"/>
  <c r="B67" i="21"/>
  <c r="F67" i="21"/>
  <c r="J67" i="21"/>
  <c r="N67" i="21"/>
  <c r="R67" i="21"/>
  <c r="V67" i="21"/>
  <c r="H67" i="21"/>
  <c r="P67" i="21"/>
  <c r="X67" i="21"/>
  <c r="D67" i="21"/>
  <c r="O67" i="21"/>
  <c r="T67" i="21"/>
  <c r="C67" i="21"/>
  <c r="W67" i="21"/>
  <c r="G67" i="21"/>
  <c r="S67" i="21"/>
  <c r="K67" i="21"/>
  <c r="L67" i="21"/>
  <c r="C137" i="21"/>
  <c r="G137" i="21"/>
  <c r="K137" i="21"/>
  <c r="O137" i="21"/>
  <c r="S137" i="21"/>
  <c r="W137" i="21"/>
  <c r="B137" i="21"/>
  <c r="H137" i="21"/>
  <c r="M137" i="21"/>
  <c r="R137" i="21"/>
  <c r="X137" i="21"/>
  <c r="D137" i="21"/>
  <c r="I137" i="21"/>
  <c r="N137" i="21"/>
  <c r="T137" i="21"/>
  <c r="Y137" i="21"/>
  <c r="E137" i="21"/>
  <c r="F137" i="21"/>
  <c r="Q137" i="21"/>
  <c r="J137" i="21"/>
  <c r="V137" i="21"/>
  <c r="L137" i="21"/>
  <c r="P137" i="21"/>
  <c r="U137" i="21"/>
  <c r="B206" i="21"/>
  <c r="C206" i="21"/>
  <c r="G206" i="21"/>
  <c r="K206" i="21"/>
  <c r="O206" i="21"/>
  <c r="S206" i="21"/>
  <c r="W206" i="21"/>
  <c r="H206" i="21"/>
  <c r="M206" i="21"/>
  <c r="R206" i="21"/>
  <c r="X206" i="21"/>
  <c r="I206" i="21"/>
  <c r="P206" i="21"/>
  <c r="V206" i="21"/>
  <c r="J206" i="21"/>
  <c r="T206" i="21"/>
  <c r="D206" i="21"/>
  <c r="L206" i="21"/>
  <c r="U206" i="21"/>
  <c r="E206" i="21"/>
  <c r="N206" i="21"/>
  <c r="Y206" i="21"/>
  <c r="Q206" i="21"/>
  <c r="F206" i="21"/>
  <c r="A207" i="21"/>
  <c r="B34" i="21"/>
  <c r="F34" i="21"/>
  <c r="J34" i="21"/>
  <c r="N34" i="21"/>
  <c r="R34" i="21"/>
  <c r="V34" i="21"/>
  <c r="E34" i="21"/>
  <c r="K34" i="21"/>
  <c r="P34" i="21"/>
  <c r="U34" i="21"/>
  <c r="G34" i="21"/>
  <c r="L34" i="21"/>
  <c r="Q34" i="21"/>
  <c r="W34" i="21"/>
  <c r="C34" i="21"/>
  <c r="H34" i="21"/>
  <c r="M34" i="21"/>
  <c r="S34" i="21"/>
  <c r="X34" i="21"/>
  <c r="T34" i="21"/>
  <c r="D34" i="21"/>
  <c r="Y34" i="21"/>
  <c r="I34" i="21"/>
  <c r="O34" i="21"/>
  <c r="C104" i="25"/>
  <c r="G104" i="25"/>
  <c r="K104" i="25"/>
  <c r="O104" i="25"/>
  <c r="S104" i="25"/>
  <c r="W104" i="25"/>
  <c r="E104" i="25"/>
  <c r="J104" i="25"/>
  <c r="P104" i="25"/>
  <c r="U104" i="25"/>
  <c r="B104" i="25"/>
  <c r="H104" i="25"/>
  <c r="M104" i="25"/>
  <c r="R104" i="25"/>
  <c r="X104" i="25"/>
  <c r="D104" i="25"/>
  <c r="I104" i="25"/>
  <c r="N104" i="25"/>
  <c r="T104" i="25"/>
  <c r="Y104" i="25"/>
  <c r="Q104" i="25"/>
  <c r="V104" i="25"/>
  <c r="L104" i="25"/>
  <c r="F104" i="25"/>
  <c r="D68" i="25"/>
  <c r="H68" i="25"/>
  <c r="L68" i="25"/>
  <c r="P68" i="25"/>
  <c r="T68" i="25"/>
  <c r="X68" i="25"/>
  <c r="E68" i="25"/>
  <c r="I68" i="25"/>
  <c r="M68" i="25"/>
  <c r="Q68" i="25"/>
  <c r="U68" i="25"/>
  <c r="Y68" i="25"/>
  <c r="F68" i="25"/>
  <c r="N68" i="25"/>
  <c r="V68" i="25"/>
  <c r="B68" i="25"/>
  <c r="R68" i="25"/>
  <c r="G68" i="25"/>
  <c r="O68" i="25"/>
  <c r="W68" i="25"/>
  <c r="J68" i="25"/>
  <c r="C68" i="25"/>
  <c r="K68" i="25"/>
  <c r="S68" i="25"/>
  <c r="E32" i="25"/>
  <c r="I32" i="25"/>
  <c r="M32" i="25"/>
  <c r="Q32" i="25"/>
  <c r="U32" i="25"/>
  <c r="Y32" i="25"/>
  <c r="C32" i="25"/>
  <c r="G32" i="25"/>
  <c r="K32" i="25"/>
  <c r="O32" i="25"/>
  <c r="S32" i="25"/>
  <c r="W32" i="25"/>
  <c r="B32" i="25"/>
  <c r="J32" i="25"/>
  <c r="R32" i="25"/>
  <c r="F32" i="25"/>
  <c r="N32" i="25"/>
  <c r="V32" i="25"/>
  <c r="H32" i="25"/>
  <c r="P32" i="25"/>
  <c r="X32" i="25"/>
  <c r="L32" i="25"/>
  <c r="T32" i="25"/>
  <c r="D32" i="25"/>
  <c r="O105" i="19"/>
  <c r="H105" i="19"/>
  <c r="E105" i="19"/>
  <c r="F105" i="19"/>
  <c r="I105" i="19"/>
  <c r="Y105" i="19"/>
  <c r="A106" i="19"/>
  <c r="C105" i="19"/>
  <c r="S105" i="19"/>
  <c r="M105" i="19"/>
  <c r="J105" i="19"/>
  <c r="L105" i="19"/>
  <c r="N105" i="19"/>
  <c r="G105" i="19"/>
  <c r="W105" i="19"/>
  <c r="R105" i="19"/>
  <c r="P105" i="19"/>
  <c r="Q105" i="19"/>
  <c r="T105" i="19"/>
  <c r="K105" i="19"/>
  <c r="B105" i="19"/>
  <c r="X105" i="19"/>
  <c r="U105" i="19"/>
  <c r="V105" i="19"/>
  <c r="D105" i="19"/>
  <c r="C69" i="19"/>
  <c r="G69" i="19"/>
  <c r="K69" i="19"/>
  <c r="O69" i="19"/>
  <c r="S69" i="19"/>
  <c r="W69" i="19"/>
  <c r="E69" i="19"/>
  <c r="I69" i="19"/>
  <c r="M69" i="19"/>
  <c r="Q69" i="19"/>
  <c r="U69" i="19"/>
  <c r="Y69" i="19"/>
  <c r="D69" i="19"/>
  <c r="L69" i="19"/>
  <c r="T69" i="19"/>
  <c r="F69" i="19"/>
  <c r="N69" i="19"/>
  <c r="V69" i="19"/>
  <c r="H69" i="19"/>
  <c r="P69" i="19"/>
  <c r="X69" i="19"/>
  <c r="B69" i="19"/>
  <c r="J69" i="19"/>
  <c r="R69" i="19"/>
  <c r="A70" i="19"/>
  <c r="E33" i="19"/>
  <c r="I33" i="19"/>
  <c r="M33" i="19"/>
  <c r="Q33" i="19"/>
  <c r="U33" i="19"/>
  <c r="Y33" i="19"/>
  <c r="B33" i="19"/>
  <c r="G33" i="19"/>
  <c r="L33" i="19"/>
  <c r="R33" i="19"/>
  <c r="W33" i="19"/>
  <c r="C33" i="19"/>
  <c r="H33" i="19"/>
  <c r="N33" i="19"/>
  <c r="S33" i="19"/>
  <c r="X33" i="19"/>
  <c r="D33" i="19"/>
  <c r="J33" i="19"/>
  <c r="O33" i="19"/>
  <c r="T33" i="19"/>
  <c r="V33" i="19"/>
  <c r="K33" i="19"/>
  <c r="F33" i="19"/>
  <c r="P33" i="19"/>
  <c r="A103" i="21"/>
  <c r="A68" i="21"/>
  <c r="A33" i="25"/>
  <c r="A69" i="25"/>
  <c r="A105" i="25"/>
  <c r="A35" i="21"/>
  <c r="A142" i="25"/>
  <c r="A140" i="19"/>
  <c r="A34" i="19"/>
  <c r="A173" i="21"/>
  <c r="A313" i="21"/>
  <c r="A138" i="21"/>
  <c r="B142" i="25" l="1"/>
  <c r="F142" i="25"/>
  <c r="J142" i="25"/>
  <c r="N142" i="25"/>
  <c r="R142" i="25"/>
  <c r="V142" i="25"/>
  <c r="C142" i="25"/>
  <c r="G142" i="25"/>
  <c r="K142" i="25"/>
  <c r="O142" i="25"/>
  <c r="S142" i="25"/>
  <c r="W142" i="25"/>
  <c r="I142" i="25"/>
  <c r="Q142" i="25"/>
  <c r="Y142" i="25"/>
  <c r="D142" i="25"/>
  <c r="L142" i="25"/>
  <c r="T142" i="25"/>
  <c r="E142" i="25"/>
  <c r="M142" i="25"/>
  <c r="U142" i="25"/>
  <c r="H142" i="25"/>
  <c r="P142" i="25"/>
  <c r="X142" i="25"/>
  <c r="D105" i="28"/>
  <c r="H105" i="28"/>
  <c r="L105" i="28"/>
  <c r="P105" i="28"/>
  <c r="T105" i="28"/>
  <c r="X105" i="28"/>
  <c r="B105" i="28"/>
  <c r="F105" i="28"/>
  <c r="J105" i="28"/>
  <c r="N105" i="28"/>
  <c r="R105" i="28"/>
  <c r="V105" i="28"/>
  <c r="E105" i="28"/>
  <c r="M105" i="28"/>
  <c r="U105" i="28"/>
  <c r="G105" i="28"/>
  <c r="O105" i="28"/>
  <c r="W105" i="28"/>
  <c r="Q105" i="28"/>
  <c r="C105" i="28"/>
  <c r="S105" i="28"/>
  <c r="I105" i="28"/>
  <c r="Y105" i="28"/>
  <c r="K105" i="28"/>
  <c r="E70" i="28"/>
  <c r="I70" i="28"/>
  <c r="M70" i="28"/>
  <c r="Q70" i="28"/>
  <c r="U70" i="28"/>
  <c r="Y70" i="28"/>
  <c r="B70" i="28"/>
  <c r="F70" i="28"/>
  <c r="J70" i="28"/>
  <c r="N70" i="28"/>
  <c r="R70" i="28"/>
  <c r="V70" i="28"/>
  <c r="C70" i="28"/>
  <c r="K70" i="28"/>
  <c r="S70" i="28"/>
  <c r="D70" i="28"/>
  <c r="L70" i="28"/>
  <c r="T70" i="28"/>
  <c r="G70" i="28"/>
  <c r="O70" i="28"/>
  <c r="W70" i="28"/>
  <c r="H70" i="28"/>
  <c r="P70" i="28"/>
  <c r="X70" i="28"/>
  <c r="D140" i="28"/>
  <c r="H140" i="28"/>
  <c r="L140" i="28"/>
  <c r="P140" i="28"/>
  <c r="T140" i="28"/>
  <c r="X140" i="28"/>
  <c r="E140" i="28"/>
  <c r="I140" i="28"/>
  <c r="M140" i="28"/>
  <c r="Q140" i="28"/>
  <c r="U140" i="28"/>
  <c r="Y140" i="28"/>
  <c r="F140" i="28"/>
  <c r="N140" i="28"/>
  <c r="V140" i="28"/>
  <c r="G140" i="28"/>
  <c r="O140" i="28"/>
  <c r="W140" i="28"/>
  <c r="J140" i="28"/>
  <c r="B140" i="28"/>
  <c r="R140" i="28"/>
  <c r="K140" i="28"/>
  <c r="C140" i="28"/>
  <c r="S140" i="28"/>
  <c r="C35" i="28"/>
  <c r="G35" i="28"/>
  <c r="K35" i="28"/>
  <c r="O35" i="28"/>
  <c r="S35" i="28"/>
  <c r="W35" i="28"/>
  <c r="H35" i="28"/>
  <c r="P35" i="28"/>
  <c r="X35" i="28"/>
  <c r="D35" i="28"/>
  <c r="L35" i="28"/>
  <c r="T35" i="28"/>
  <c r="E35" i="28"/>
  <c r="I35" i="28"/>
  <c r="M35" i="28"/>
  <c r="Q35" i="28"/>
  <c r="U35" i="28"/>
  <c r="Y35" i="28"/>
  <c r="B35" i="28"/>
  <c r="R35" i="28"/>
  <c r="N35" i="28"/>
  <c r="F35" i="28"/>
  <c r="V35" i="28"/>
  <c r="J35" i="28"/>
  <c r="D140" i="19"/>
  <c r="H140" i="19"/>
  <c r="L140" i="19"/>
  <c r="P140" i="19"/>
  <c r="T140" i="19"/>
  <c r="X140" i="19"/>
  <c r="B140" i="19"/>
  <c r="G140" i="19"/>
  <c r="M140" i="19"/>
  <c r="R140" i="19"/>
  <c r="W140" i="19"/>
  <c r="C140" i="19"/>
  <c r="I140" i="19"/>
  <c r="N140" i="19"/>
  <c r="S140" i="19"/>
  <c r="Y140" i="19"/>
  <c r="E140" i="19"/>
  <c r="J140" i="19"/>
  <c r="O140" i="19"/>
  <c r="U140" i="19"/>
  <c r="K140" i="19"/>
  <c r="Q140" i="19"/>
  <c r="V140" i="19"/>
  <c r="F140" i="19"/>
  <c r="A141" i="28"/>
  <c r="A210" i="28"/>
  <c r="V209" i="28"/>
  <c r="R209" i="28"/>
  <c r="N209" i="28"/>
  <c r="J209" i="28"/>
  <c r="F209" i="28"/>
  <c r="B209" i="28"/>
  <c r="X209" i="28"/>
  <c r="S209" i="28"/>
  <c r="M209" i="28"/>
  <c r="H209" i="28"/>
  <c r="C209" i="28"/>
  <c r="W209" i="28"/>
  <c r="P209" i="28"/>
  <c r="I209" i="28"/>
  <c r="U209" i="28"/>
  <c r="O209" i="28"/>
  <c r="G209" i="28"/>
  <c r="T209" i="28"/>
  <c r="E209" i="28"/>
  <c r="Q209" i="28"/>
  <c r="D209" i="28"/>
  <c r="L209" i="28"/>
  <c r="K209" i="28"/>
  <c r="Y209" i="28"/>
  <c r="A278" i="28"/>
  <c r="V277" i="28"/>
  <c r="R277" i="28"/>
  <c r="N277" i="28"/>
  <c r="J277" i="28"/>
  <c r="F277" i="28"/>
  <c r="B277" i="28"/>
  <c r="W277" i="28"/>
  <c r="Q277" i="28"/>
  <c r="L277" i="28"/>
  <c r="G277" i="28"/>
  <c r="U277" i="28"/>
  <c r="O277" i="28"/>
  <c r="H277" i="28"/>
  <c r="Y277" i="28"/>
  <c r="P277" i="28"/>
  <c r="E277" i="28"/>
  <c r="X277" i="28"/>
  <c r="M277" i="28"/>
  <c r="D277" i="28"/>
  <c r="K277" i="28"/>
  <c r="I277" i="28"/>
  <c r="C277" i="28"/>
  <c r="T277" i="28"/>
  <c r="S277" i="28"/>
  <c r="A106" i="28"/>
  <c r="A71" i="28"/>
  <c r="X175" i="28"/>
  <c r="T175" i="28"/>
  <c r="P175" i="28"/>
  <c r="L175" i="28"/>
  <c r="H175" i="28"/>
  <c r="D175" i="28"/>
  <c r="V175" i="28"/>
  <c r="Q175" i="28"/>
  <c r="K175" i="28"/>
  <c r="F175" i="28"/>
  <c r="Y175" i="28"/>
  <c r="R175" i="28"/>
  <c r="J175" i="28"/>
  <c r="C175" i="28"/>
  <c r="A176" i="28"/>
  <c r="O175" i="28"/>
  <c r="G175" i="28"/>
  <c r="W175" i="28"/>
  <c r="N175" i="28"/>
  <c r="E175" i="28"/>
  <c r="M175" i="28"/>
  <c r="U175" i="28"/>
  <c r="B175" i="28"/>
  <c r="I175" i="28"/>
  <c r="S175" i="28"/>
  <c r="W380" i="28"/>
  <c r="S380" i="28"/>
  <c r="O380" i="28"/>
  <c r="K380" i="28"/>
  <c r="G380" i="28"/>
  <c r="C380" i="28"/>
  <c r="V380" i="28"/>
  <c r="Q380" i="28"/>
  <c r="L380" i="28"/>
  <c r="F380" i="28"/>
  <c r="A381" i="28"/>
  <c r="T380" i="28"/>
  <c r="M380" i="28"/>
  <c r="E380" i="28"/>
  <c r="Y380" i="28"/>
  <c r="P380" i="28"/>
  <c r="H380" i="28"/>
  <c r="R380" i="28"/>
  <c r="D380" i="28"/>
  <c r="X380" i="28"/>
  <c r="I380" i="28"/>
  <c r="N380" i="28"/>
  <c r="J380" i="28"/>
  <c r="B380" i="28"/>
  <c r="U380" i="28"/>
  <c r="A313" i="28"/>
  <c r="V312" i="28"/>
  <c r="R312" i="28"/>
  <c r="N312" i="28"/>
  <c r="J312" i="28"/>
  <c r="F312" i="28"/>
  <c r="B312" i="28"/>
  <c r="X312" i="28"/>
  <c r="S312" i="28"/>
  <c r="M312" i="28"/>
  <c r="H312" i="28"/>
  <c r="C312" i="28"/>
  <c r="T312" i="28"/>
  <c r="L312" i="28"/>
  <c r="E312" i="28"/>
  <c r="U312" i="28"/>
  <c r="W312" i="28"/>
  <c r="K312" i="28"/>
  <c r="P312" i="28"/>
  <c r="G312" i="28"/>
  <c r="O312" i="28"/>
  <c r="I312" i="28"/>
  <c r="Y312" i="28"/>
  <c r="Q312" i="28"/>
  <c r="D312" i="28"/>
  <c r="W414" i="28"/>
  <c r="S414" i="28"/>
  <c r="O414" i="28"/>
  <c r="K414" i="28"/>
  <c r="G414" i="28"/>
  <c r="C414" i="28"/>
  <c r="X414" i="28"/>
  <c r="R414" i="28"/>
  <c r="M414" i="28"/>
  <c r="H414" i="28"/>
  <c r="B414" i="28"/>
  <c r="V414" i="28"/>
  <c r="P414" i="28"/>
  <c r="I414" i="28"/>
  <c r="Y414" i="28"/>
  <c r="N414" i="28"/>
  <c r="E414" i="28"/>
  <c r="T414" i="28"/>
  <c r="F414" i="28"/>
  <c r="Q414" i="28"/>
  <c r="D414" i="28"/>
  <c r="U414" i="28"/>
  <c r="J414" i="28"/>
  <c r="A415" i="28"/>
  <c r="L414" i="28"/>
  <c r="X243" i="28"/>
  <c r="T243" i="28"/>
  <c r="P243" i="28"/>
  <c r="L243" i="28"/>
  <c r="H243" i="28"/>
  <c r="D243" i="28"/>
  <c r="A244" i="28"/>
  <c r="U243" i="28"/>
  <c r="O243" i="28"/>
  <c r="J243" i="28"/>
  <c r="E243" i="28"/>
  <c r="S243" i="28"/>
  <c r="M243" i="28"/>
  <c r="F243" i="28"/>
  <c r="Y243" i="28"/>
  <c r="R243" i="28"/>
  <c r="K243" i="28"/>
  <c r="C243" i="28"/>
  <c r="W243" i="28"/>
  <c r="I243" i="28"/>
  <c r="V243" i="28"/>
  <c r="G243" i="28"/>
  <c r="Q243" i="28"/>
  <c r="B243" i="28"/>
  <c r="N243" i="28"/>
  <c r="X346" i="28"/>
  <c r="T346" i="28"/>
  <c r="P346" i="28"/>
  <c r="L346" i="28"/>
  <c r="H346" i="28"/>
  <c r="D346" i="28"/>
  <c r="A347" i="28"/>
  <c r="U346" i="28"/>
  <c r="O346" i="28"/>
  <c r="J346" i="28"/>
  <c r="E346" i="28"/>
  <c r="W346" i="28"/>
  <c r="Q346" i="28"/>
  <c r="I346" i="28"/>
  <c r="B346" i="28"/>
  <c r="S346" i="28"/>
  <c r="K346" i="28"/>
  <c r="R346" i="28"/>
  <c r="F346" i="28"/>
  <c r="Y346" i="28"/>
  <c r="M346" i="28"/>
  <c r="V346" i="28"/>
  <c r="N346" i="28"/>
  <c r="G346" i="28"/>
  <c r="C346" i="28"/>
  <c r="A36" i="28"/>
  <c r="B416" i="21"/>
  <c r="F416" i="21"/>
  <c r="J416" i="21"/>
  <c r="N416" i="21"/>
  <c r="R416" i="21"/>
  <c r="V416" i="21"/>
  <c r="G416" i="21"/>
  <c r="L416" i="21"/>
  <c r="Q416" i="21"/>
  <c r="W416" i="21"/>
  <c r="D416" i="21"/>
  <c r="K416" i="21"/>
  <c r="S416" i="21"/>
  <c r="Y416" i="21"/>
  <c r="E416" i="21"/>
  <c r="M416" i="21"/>
  <c r="T416" i="21"/>
  <c r="I416" i="21"/>
  <c r="X416" i="21"/>
  <c r="O416" i="21"/>
  <c r="C416" i="21"/>
  <c r="P416" i="21"/>
  <c r="H416" i="21"/>
  <c r="U416" i="21"/>
  <c r="A417" i="21"/>
  <c r="C348" i="21"/>
  <c r="S348" i="21"/>
  <c r="P348" i="21"/>
  <c r="Q348" i="21"/>
  <c r="M348" i="21"/>
  <c r="T348" i="21"/>
  <c r="G348" i="21"/>
  <c r="W348" i="21"/>
  <c r="U348" i="21"/>
  <c r="V348" i="21"/>
  <c r="R348" i="21"/>
  <c r="D348" i="21"/>
  <c r="K348" i="21"/>
  <c r="E348" i="21"/>
  <c r="F348" i="21"/>
  <c r="B348" i="21"/>
  <c r="X348" i="21"/>
  <c r="Y348" i="21"/>
  <c r="O348" i="21"/>
  <c r="J348" i="21"/>
  <c r="L348" i="21"/>
  <c r="H348" i="21"/>
  <c r="N348" i="21"/>
  <c r="I348" i="21"/>
  <c r="A349" i="21"/>
  <c r="B382" i="21"/>
  <c r="O382" i="21"/>
  <c r="M382" i="21"/>
  <c r="P382" i="21"/>
  <c r="Q382" i="21"/>
  <c r="T382" i="21"/>
  <c r="C382" i="21"/>
  <c r="S382" i="21"/>
  <c r="R382" i="21"/>
  <c r="V382" i="21"/>
  <c r="Y382" i="21"/>
  <c r="F382" i="21"/>
  <c r="G382" i="21"/>
  <c r="W382" i="21"/>
  <c r="X382" i="21"/>
  <c r="D382" i="21"/>
  <c r="E382" i="21"/>
  <c r="N382" i="21"/>
  <c r="A383" i="21"/>
  <c r="K382" i="21"/>
  <c r="H382" i="21"/>
  <c r="I382" i="21"/>
  <c r="J382" i="21"/>
  <c r="L382" i="21"/>
  <c r="U382" i="21"/>
  <c r="B313" i="21"/>
  <c r="F313" i="21"/>
  <c r="J313" i="21"/>
  <c r="N313" i="21"/>
  <c r="R313" i="21"/>
  <c r="V313" i="21"/>
  <c r="D313" i="21"/>
  <c r="H313" i="21"/>
  <c r="L313" i="21"/>
  <c r="P313" i="21"/>
  <c r="T313" i="21"/>
  <c r="X313" i="21"/>
  <c r="C313" i="21"/>
  <c r="K313" i="21"/>
  <c r="S313" i="21"/>
  <c r="E313" i="21"/>
  <c r="M313" i="21"/>
  <c r="U313" i="21"/>
  <c r="O313" i="21"/>
  <c r="W313" i="21"/>
  <c r="Y313" i="21"/>
  <c r="Q313" i="21"/>
  <c r="G313" i="21"/>
  <c r="I313" i="21"/>
  <c r="E242" i="21"/>
  <c r="I242" i="21"/>
  <c r="M242" i="21"/>
  <c r="Q242" i="21"/>
  <c r="U242" i="21"/>
  <c r="Y242" i="21"/>
  <c r="B242" i="21"/>
  <c r="G242" i="21"/>
  <c r="L242" i="21"/>
  <c r="R242" i="21"/>
  <c r="W242" i="21"/>
  <c r="C242" i="21"/>
  <c r="H242" i="21"/>
  <c r="N242" i="21"/>
  <c r="S242" i="21"/>
  <c r="X242" i="21"/>
  <c r="F242" i="21"/>
  <c r="P242" i="21"/>
  <c r="K242" i="21"/>
  <c r="D242" i="21"/>
  <c r="J242" i="21"/>
  <c r="T242" i="21"/>
  <c r="V242" i="21"/>
  <c r="O242" i="21"/>
  <c r="A243" i="21"/>
  <c r="B276" i="21"/>
  <c r="F276" i="21"/>
  <c r="J276" i="21"/>
  <c r="N276" i="21"/>
  <c r="R276" i="21"/>
  <c r="V276" i="21"/>
  <c r="G276" i="21"/>
  <c r="L276" i="21"/>
  <c r="Q276" i="21"/>
  <c r="W276" i="21"/>
  <c r="E276" i="21"/>
  <c r="M276" i="21"/>
  <c r="T276" i="21"/>
  <c r="H276" i="21"/>
  <c r="O276" i="21"/>
  <c r="U276" i="21"/>
  <c r="C276" i="21"/>
  <c r="I276" i="21"/>
  <c r="P276" i="21"/>
  <c r="X276" i="21"/>
  <c r="K276" i="21"/>
  <c r="Y276" i="21"/>
  <c r="S276" i="21"/>
  <c r="D276" i="21"/>
  <c r="A277" i="21"/>
  <c r="B173" i="21"/>
  <c r="F173" i="21"/>
  <c r="J173" i="21"/>
  <c r="N173" i="21"/>
  <c r="R173" i="21"/>
  <c r="V173" i="21"/>
  <c r="E173" i="21"/>
  <c r="K173" i="21"/>
  <c r="P173" i="21"/>
  <c r="U173" i="21"/>
  <c r="G173" i="21"/>
  <c r="M173" i="21"/>
  <c r="T173" i="21"/>
  <c r="H173" i="21"/>
  <c r="O173" i="21"/>
  <c r="W173" i="21"/>
  <c r="C173" i="21"/>
  <c r="I173" i="21"/>
  <c r="Q173" i="21"/>
  <c r="X173" i="21"/>
  <c r="L173" i="21"/>
  <c r="S173" i="21"/>
  <c r="D173" i="21"/>
  <c r="Y173" i="21"/>
  <c r="C138" i="21"/>
  <c r="G138" i="21"/>
  <c r="K138" i="21"/>
  <c r="O138" i="21"/>
  <c r="S138" i="21"/>
  <c r="W138" i="21"/>
  <c r="E138" i="21"/>
  <c r="J138" i="21"/>
  <c r="P138" i="21"/>
  <c r="U138" i="21"/>
  <c r="F138" i="21"/>
  <c r="L138" i="21"/>
  <c r="Q138" i="21"/>
  <c r="V138" i="21"/>
  <c r="D138" i="21"/>
  <c r="N138" i="21"/>
  <c r="Y138" i="21"/>
  <c r="M138" i="21"/>
  <c r="B138" i="21"/>
  <c r="R138" i="21"/>
  <c r="T138" i="21"/>
  <c r="H138" i="21"/>
  <c r="X138" i="21"/>
  <c r="I138" i="21"/>
  <c r="E68" i="21"/>
  <c r="I68" i="21"/>
  <c r="M68" i="21"/>
  <c r="Q68" i="21"/>
  <c r="U68" i="21"/>
  <c r="Y68" i="21"/>
  <c r="B68" i="21"/>
  <c r="F68" i="21"/>
  <c r="J68" i="21"/>
  <c r="N68" i="21"/>
  <c r="R68" i="21"/>
  <c r="V68" i="21"/>
  <c r="H68" i="21"/>
  <c r="P68" i="21"/>
  <c r="X68" i="21"/>
  <c r="C68" i="21"/>
  <c r="L68" i="21"/>
  <c r="W68" i="21"/>
  <c r="G68" i="21"/>
  <c r="T68" i="21"/>
  <c r="D68" i="21"/>
  <c r="O68" i="21"/>
  <c r="S68" i="21"/>
  <c r="K68" i="21"/>
  <c r="C103" i="21"/>
  <c r="G103" i="21"/>
  <c r="K103" i="21"/>
  <c r="O103" i="21"/>
  <c r="S103" i="21"/>
  <c r="W103" i="21"/>
  <c r="E103" i="21"/>
  <c r="J103" i="21"/>
  <c r="P103" i="21"/>
  <c r="U103" i="21"/>
  <c r="F103" i="21"/>
  <c r="L103" i="21"/>
  <c r="Q103" i="21"/>
  <c r="V103" i="21"/>
  <c r="B103" i="21"/>
  <c r="M103" i="21"/>
  <c r="X103" i="21"/>
  <c r="D103" i="21"/>
  <c r="N103" i="21"/>
  <c r="Y103" i="21"/>
  <c r="H103" i="21"/>
  <c r="T103" i="21"/>
  <c r="I103" i="21"/>
  <c r="R103" i="21"/>
  <c r="C207" i="21"/>
  <c r="G207" i="21"/>
  <c r="K207" i="21"/>
  <c r="O207" i="21"/>
  <c r="S207" i="21"/>
  <c r="W207" i="21"/>
  <c r="E207" i="21"/>
  <c r="J207" i="21"/>
  <c r="P207" i="21"/>
  <c r="U207" i="21"/>
  <c r="F207" i="21"/>
  <c r="M207" i="21"/>
  <c r="T207" i="21"/>
  <c r="D207" i="21"/>
  <c r="N207" i="21"/>
  <c r="X207" i="21"/>
  <c r="H207" i="21"/>
  <c r="Q207" i="21"/>
  <c r="Y207" i="21"/>
  <c r="I207" i="21"/>
  <c r="R207" i="21"/>
  <c r="B207" i="21"/>
  <c r="V207" i="21"/>
  <c r="L207" i="21"/>
  <c r="A208" i="21"/>
  <c r="B35" i="21"/>
  <c r="F35" i="21"/>
  <c r="J35" i="21"/>
  <c r="N35" i="21"/>
  <c r="R35" i="21"/>
  <c r="V35" i="21"/>
  <c r="C35" i="21"/>
  <c r="H35" i="21"/>
  <c r="M35" i="21"/>
  <c r="S35" i="21"/>
  <c r="X35" i="21"/>
  <c r="D35" i="21"/>
  <c r="I35" i="21"/>
  <c r="O35" i="21"/>
  <c r="T35" i="21"/>
  <c r="Y35" i="21"/>
  <c r="E35" i="21"/>
  <c r="K35" i="21"/>
  <c r="P35" i="21"/>
  <c r="U35" i="21"/>
  <c r="Q35" i="21"/>
  <c r="W35" i="21"/>
  <c r="G35" i="21"/>
  <c r="L35" i="21"/>
  <c r="C105" i="25"/>
  <c r="G105" i="25"/>
  <c r="K105" i="25"/>
  <c r="O105" i="25"/>
  <c r="S105" i="25"/>
  <c r="W105" i="25"/>
  <c r="B105" i="25"/>
  <c r="H105" i="25"/>
  <c r="M105" i="25"/>
  <c r="R105" i="25"/>
  <c r="X105" i="25"/>
  <c r="E105" i="25"/>
  <c r="J105" i="25"/>
  <c r="P105" i="25"/>
  <c r="U105" i="25"/>
  <c r="F105" i="25"/>
  <c r="L105" i="25"/>
  <c r="Q105" i="25"/>
  <c r="V105" i="25"/>
  <c r="N105" i="25"/>
  <c r="T105" i="25"/>
  <c r="I105" i="25"/>
  <c r="D105" i="25"/>
  <c r="Y105" i="25"/>
  <c r="D69" i="25"/>
  <c r="H69" i="25"/>
  <c r="L69" i="25"/>
  <c r="P69" i="25"/>
  <c r="T69" i="25"/>
  <c r="X69" i="25"/>
  <c r="E69" i="25"/>
  <c r="I69" i="25"/>
  <c r="M69" i="25"/>
  <c r="Q69" i="25"/>
  <c r="U69" i="25"/>
  <c r="Y69" i="25"/>
  <c r="F69" i="25"/>
  <c r="N69" i="25"/>
  <c r="V69" i="25"/>
  <c r="J69" i="25"/>
  <c r="G69" i="25"/>
  <c r="O69" i="25"/>
  <c r="W69" i="25"/>
  <c r="B69" i="25"/>
  <c r="R69" i="25"/>
  <c r="K69" i="25"/>
  <c r="C69" i="25"/>
  <c r="S69" i="25"/>
  <c r="C33" i="25"/>
  <c r="G33" i="25"/>
  <c r="K33" i="25"/>
  <c r="O33" i="25"/>
  <c r="S33" i="25"/>
  <c r="W33" i="25"/>
  <c r="B33" i="25"/>
  <c r="H33" i="25"/>
  <c r="M33" i="25"/>
  <c r="R33" i="25"/>
  <c r="X33" i="25"/>
  <c r="E33" i="25"/>
  <c r="J33" i="25"/>
  <c r="P33" i="25"/>
  <c r="U33" i="25"/>
  <c r="F33" i="25"/>
  <c r="L33" i="25"/>
  <c r="Q33" i="25"/>
  <c r="V33" i="25"/>
  <c r="N33" i="25"/>
  <c r="T33" i="25"/>
  <c r="D33" i="25"/>
  <c r="Y33" i="25"/>
  <c r="I33" i="25"/>
  <c r="O106" i="19"/>
  <c r="J106" i="19"/>
  <c r="H106" i="19"/>
  <c r="D106" i="19"/>
  <c r="Y106" i="19"/>
  <c r="V106" i="19"/>
  <c r="A107" i="19"/>
  <c r="C106" i="19"/>
  <c r="S106" i="19"/>
  <c r="P106" i="19"/>
  <c r="M106" i="19"/>
  <c r="I106" i="19"/>
  <c r="F106" i="19"/>
  <c r="G106" i="19"/>
  <c r="W106" i="19"/>
  <c r="U106" i="19"/>
  <c r="R106" i="19"/>
  <c r="N106" i="19"/>
  <c r="L106" i="19"/>
  <c r="K106" i="19"/>
  <c r="E106" i="19"/>
  <c r="B106" i="19"/>
  <c r="X106" i="19"/>
  <c r="T106" i="19"/>
  <c r="Q106" i="19"/>
  <c r="C70" i="19"/>
  <c r="G70" i="19"/>
  <c r="E70" i="19"/>
  <c r="D70" i="19"/>
  <c r="J70" i="19"/>
  <c r="N70" i="19"/>
  <c r="R70" i="19"/>
  <c r="V70" i="19"/>
  <c r="F70" i="19"/>
  <c r="K70" i="19"/>
  <c r="O70" i="19"/>
  <c r="S70" i="19"/>
  <c r="W70" i="19"/>
  <c r="H70" i="19"/>
  <c r="L70" i="19"/>
  <c r="P70" i="19"/>
  <c r="T70" i="19"/>
  <c r="X70" i="19"/>
  <c r="B70" i="19"/>
  <c r="I70" i="19"/>
  <c r="M70" i="19"/>
  <c r="Q70" i="19"/>
  <c r="U70" i="19"/>
  <c r="Y70" i="19"/>
  <c r="A71" i="19"/>
  <c r="E34" i="19"/>
  <c r="I34" i="19"/>
  <c r="M34" i="19"/>
  <c r="Q34" i="19"/>
  <c r="U34" i="19"/>
  <c r="Y34" i="19"/>
  <c r="D34" i="19"/>
  <c r="J34" i="19"/>
  <c r="O34" i="19"/>
  <c r="T34" i="19"/>
  <c r="F34" i="19"/>
  <c r="K34" i="19"/>
  <c r="P34" i="19"/>
  <c r="V34" i="19"/>
  <c r="B34" i="19"/>
  <c r="G34" i="19"/>
  <c r="L34" i="19"/>
  <c r="R34" i="19"/>
  <c r="W34" i="19"/>
  <c r="S34" i="19"/>
  <c r="H34" i="19"/>
  <c r="C34" i="19"/>
  <c r="X34" i="19"/>
  <c r="N34" i="19"/>
  <c r="A141" i="19"/>
  <c r="A69" i="21"/>
  <c r="A314" i="21"/>
  <c r="A174" i="21"/>
  <c r="A35" i="19"/>
  <c r="A36" i="21"/>
  <c r="A106" i="25"/>
  <c r="A34" i="25"/>
  <c r="A139" i="21"/>
  <c r="A143" i="25"/>
  <c r="A70" i="25"/>
  <c r="A104" i="21"/>
  <c r="B143" i="25" l="1"/>
  <c r="F143" i="25"/>
  <c r="J143" i="25"/>
  <c r="N143" i="25"/>
  <c r="R143" i="25"/>
  <c r="V143" i="25"/>
  <c r="C143" i="25"/>
  <c r="G143" i="25"/>
  <c r="K143" i="25"/>
  <c r="O143" i="25"/>
  <c r="S143" i="25"/>
  <c r="W143" i="25"/>
  <c r="I143" i="25"/>
  <c r="Q143" i="25"/>
  <c r="Y143" i="25"/>
  <c r="D143" i="25"/>
  <c r="L143" i="25"/>
  <c r="T143" i="25"/>
  <c r="E143" i="25"/>
  <c r="M143" i="25"/>
  <c r="U143" i="25"/>
  <c r="H143" i="25"/>
  <c r="P143" i="25"/>
  <c r="X143" i="25"/>
  <c r="C36" i="28"/>
  <c r="G36" i="28"/>
  <c r="K36" i="28"/>
  <c r="O36" i="28"/>
  <c r="S36" i="28"/>
  <c r="W36" i="28"/>
  <c r="H36" i="28"/>
  <c r="P36" i="28"/>
  <c r="X36" i="28"/>
  <c r="D36" i="28"/>
  <c r="L36" i="28"/>
  <c r="T36" i="28"/>
  <c r="E36" i="28"/>
  <c r="I36" i="28"/>
  <c r="M36" i="28"/>
  <c r="Q36" i="28"/>
  <c r="U36" i="28"/>
  <c r="Y36" i="28"/>
  <c r="J36" i="28"/>
  <c r="F36" i="28"/>
  <c r="V36" i="28"/>
  <c r="N36" i="28"/>
  <c r="B36" i="28"/>
  <c r="R36" i="28"/>
  <c r="E71" i="28"/>
  <c r="I71" i="28"/>
  <c r="M71" i="28"/>
  <c r="Q71" i="28"/>
  <c r="U71" i="28"/>
  <c r="Y71" i="28"/>
  <c r="B71" i="28"/>
  <c r="F71" i="28"/>
  <c r="J71" i="28"/>
  <c r="N71" i="28"/>
  <c r="R71" i="28"/>
  <c r="V71" i="28"/>
  <c r="C71" i="28"/>
  <c r="K71" i="28"/>
  <c r="S71" i="28"/>
  <c r="D71" i="28"/>
  <c r="L71" i="28"/>
  <c r="T71" i="28"/>
  <c r="G71" i="28"/>
  <c r="O71" i="28"/>
  <c r="W71" i="28"/>
  <c r="H71" i="28"/>
  <c r="P71" i="28"/>
  <c r="X71" i="28"/>
  <c r="D106" i="28"/>
  <c r="H106" i="28"/>
  <c r="L106" i="28"/>
  <c r="P106" i="28"/>
  <c r="T106" i="28"/>
  <c r="X106" i="28"/>
  <c r="B106" i="28"/>
  <c r="F106" i="28"/>
  <c r="J106" i="28"/>
  <c r="N106" i="28"/>
  <c r="R106" i="28"/>
  <c r="V106" i="28"/>
  <c r="E106" i="28"/>
  <c r="M106" i="28"/>
  <c r="U106" i="28"/>
  <c r="G106" i="28"/>
  <c r="O106" i="28"/>
  <c r="W106" i="28"/>
  <c r="I106" i="28"/>
  <c r="Y106" i="28"/>
  <c r="K106" i="28"/>
  <c r="Q106" i="28"/>
  <c r="C106" i="28"/>
  <c r="S106" i="28"/>
  <c r="D141" i="28"/>
  <c r="H141" i="28"/>
  <c r="L141" i="28"/>
  <c r="P141" i="28"/>
  <c r="T141" i="28"/>
  <c r="X141" i="28"/>
  <c r="E141" i="28"/>
  <c r="I141" i="28"/>
  <c r="M141" i="28"/>
  <c r="Q141" i="28"/>
  <c r="U141" i="28"/>
  <c r="Y141" i="28"/>
  <c r="F141" i="28"/>
  <c r="N141" i="28"/>
  <c r="V141" i="28"/>
  <c r="G141" i="28"/>
  <c r="O141" i="28"/>
  <c r="W141" i="28"/>
  <c r="B141" i="28"/>
  <c r="R141" i="28"/>
  <c r="J141" i="28"/>
  <c r="S141" i="28"/>
  <c r="C141" i="28"/>
  <c r="K141" i="28"/>
  <c r="D141" i="19"/>
  <c r="H141" i="19"/>
  <c r="L141" i="19"/>
  <c r="P141" i="19"/>
  <c r="T141" i="19"/>
  <c r="X141" i="19"/>
  <c r="E141" i="19"/>
  <c r="J141" i="19"/>
  <c r="O141" i="19"/>
  <c r="U141" i="19"/>
  <c r="F141" i="19"/>
  <c r="K141" i="19"/>
  <c r="Q141" i="19"/>
  <c r="V141" i="19"/>
  <c r="B141" i="19"/>
  <c r="G141" i="19"/>
  <c r="M141" i="19"/>
  <c r="R141" i="19"/>
  <c r="W141" i="19"/>
  <c r="I141" i="19"/>
  <c r="N141" i="19"/>
  <c r="S141" i="19"/>
  <c r="C141" i="19"/>
  <c r="Y141" i="19"/>
  <c r="W244" i="28"/>
  <c r="S244" i="28"/>
  <c r="O244" i="28"/>
  <c r="K244" i="28"/>
  <c r="G244" i="28"/>
  <c r="C244" i="28"/>
  <c r="V244" i="28"/>
  <c r="Q244" i="28"/>
  <c r="L244" i="28"/>
  <c r="F244" i="28"/>
  <c r="X244" i="28"/>
  <c r="P244" i="28"/>
  <c r="I244" i="28"/>
  <c r="B244" i="28"/>
  <c r="U244" i="28"/>
  <c r="N244" i="28"/>
  <c r="H244" i="28"/>
  <c r="A245" i="28"/>
  <c r="M244" i="28"/>
  <c r="Y244" i="28"/>
  <c r="J244" i="28"/>
  <c r="T244" i="28"/>
  <c r="E244" i="28"/>
  <c r="R244" i="28"/>
  <c r="D244" i="28"/>
  <c r="A416" i="28"/>
  <c r="V415" i="28"/>
  <c r="R415" i="28"/>
  <c r="N415" i="28"/>
  <c r="J415" i="28"/>
  <c r="F415" i="28"/>
  <c r="B415" i="28"/>
  <c r="Y415" i="28"/>
  <c r="T415" i="28"/>
  <c r="O415" i="28"/>
  <c r="I415" i="28"/>
  <c r="D415" i="28"/>
  <c r="S415" i="28"/>
  <c r="L415" i="28"/>
  <c r="E415" i="28"/>
  <c r="Q415" i="28"/>
  <c r="H415" i="28"/>
  <c r="U415" i="28"/>
  <c r="G415" i="28"/>
  <c r="P415" i="28"/>
  <c r="C415" i="28"/>
  <c r="W415" i="28"/>
  <c r="K415" i="28"/>
  <c r="X415" i="28"/>
  <c r="M415" i="28"/>
  <c r="Y313" i="28"/>
  <c r="U313" i="28"/>
  <c r="Q313" i="28"/>
  <c r="M313" i="28"/>
  <c r="I313" i="28"/>
  <c r="E313" i="28"/>
  <c r="A314" i="28"/>
  <c r="T313" i="28"/>
  <c r="O313" i="28"/>
  <c r="J313" i="28"/>
  <c r="D313" i="28"/>
  <c r="W313" i="28"/>
  <c r="P313" i="28"/>
  <c r="H313" i="28"/>
  <c r="B313" i="28"/>
  <c r="X313" i="28"/>
  <c r="N313" i="28"/>
  <c r="F313" i="28"/>
  <c r="V313" i="28"/>
  <c r="K313" i="28"/>
  <c r="R313" i="28"/>
  <c r="C313" i="28"/>
  <c r="L313" i="28"/>
  <c r="G313" i="28"/>
  <c r="S313" i="28"/>
  <c r="W176" i="28"/>
  <c r="S176" i="28"/>
  <c r="O176" i="28"/>
  <c r="K176" i="28"/>
  <c r="G176" i="28"/>
  <c r="C176" i="28"/>
  <c r="X176" i="28"/>
  <c r="R176" i="28"/>
  <c r="M176" i="28"/>
  <c r="H176" i="28"/>
  <c r="B176" i="28"/>
  <c r="U176" i="28"/>
  <c r="N176" i="28"/>
  <c r="F176" i="28"/>
  <c r="T176" i="28"/>
  <c r="J176" i="28"/>
  <c r="A177" i="28"/>
  <c r="Q176" i="28"/>
  <c r="I176" i="28"/>
  <c r="Y176" i="28"/>
  <c r="E176" i="28"/>
  <c r="P176" i="28"/>
  <c r="L176" i="28"/>
  <c r="D176" i="28"/>
  <c r="V176" i="28"/>
  <c r="A72" i="28"/>
  <c r="A107" i="28"/>
  <c r="Y278" i="28"/>
  <c r="U278" i="28"/>
  <c r="Q278" i="28"/>
  <c r="M278" i="28"/>
  <c r="I278" i="28"/>
  <c r="E278" i="28"/>
  <c r="X278" i="28"/>
  <c r="S278" i="28"/>
  <c r="N278" i="28"/>
  <c r="H278" i="28"/>
  <c r="C278" i="28"/>
  <c r="A279" i="28"/>
  <c r="R278" i="28"/>
  <c r="K278" i="28"/>
  <c r="D278" i="28"/>
  <c r="T278" i="28"/>
  <c r="J278" i="28"/>
  <c r="P278" i="28"/>
  <c r="G278" i="28"/>
  <c r="W278" i="28"/>
  <c r="F278" i="28"/>
  <c r="V278" i="28"/>
  <c r="B278" i="28"/>
  <c r="O278" i="28"/>
  <c r="L278" i="28"/>
  <c r="Y210" i="28"/>
  <c r="U210" i="28"/>
  <c r="Q210" i="28"/>
  <c r="M210" i="28"/>
  <c r="I210" i="28"/>
  <c r="E210" i="28"/>
  <c r="A211" i="28"/>
  <c r="T210" i="28"/>
  <c r="O210" i="28"/>
  <c r="J210" i="28"/>
  <c r="D210" i="28"/>
  <c r="S210" i="28"/>
  <c r="L210" i="28"/>
  <c r="F210" i="28"/>
  <c r="X210" i="28"/>
  <c r="R210" i="28"/>
  <c r="K210" i="28"/>
  <c r="C210" i="28"/>
  <c r="W210" i="28"/>
  <c r="H210" i="28"/>
  <c r="V210" i="28"/>
  <c r="G210" i="28"/>
  <c r="B210" i="28"/>
  <c r="P210" i="28"/>
  <c r="N210" i="28"/>
  <c r="A37" i="28"/>
  <c r="W347" i="28"/>
  <c r="S347" i="28"/>
  <c r="O347" i="28"/>
  <c r="K347" i="28"/>
  <c r="G347" i="28"/>
  <c r="C347" i="28"/>
  <c r="V347" i="28"/>
  <c r="Q347" i="28"/>
  <c r="L347" i="28"/>
  <c r="F347" i="28"/>
  <c r="A348" i="28"/>
  <c r="T347" i="28"/>
  <c r="M347" i="28"/>
  <c r="E347" i="28"/>
  <c r="X347" i="28"/>
  <c r="N347" i="28"/>
  <c r="D347" i="28"/>
  <c r="R347" i="28"/>
  <c r="H347" i="28"/>
  <c r="Y347" i="28"/>
  <c r="J347" i="28"/>
  <c r="U347" i="28"/>
  <c r="P347" i="28"/>
  <c r="I347" i="28"/>
  <c r="B347" i="28"/>
  <c r="A382" i="28"/>
  <c r="V381" i="28"/>
  <c r="R381" i="28"/>
  <c r="N381" i="28"/>
  <c r="J381" i="28"/>
  <c r="F381" i="28"/>
  <c r="B381" i="28"/>
  <c r="X381" i="28"/>
  <c r="S381" i="28"/>
  <c r="M381" i="28"/>
  <c r="H381" i="28"/>
  <c r="C381" i="28"/>
  <c r="W381" i="28"/>
  <c r="P381" i="28"/>
  <c r="I381" i="28"/>
  <c r="T381" i="28"/>
  <c r="K381" i="28"/>
  <c r="Q381" i="28"/>
  <c r="E381" i="28"/>
  <c r="O381" i="28"/>
  <c r="Y381" i="28"/>
  <c r="G381" i="28"/>
  <c r="D381" i="28"/>
  <c r="U381" i="28"/>
  <c r="L381" i="28"/>
  <c r="A142" i="28"/>
  <c r="B417" i="21"/>
  <c r="D417" i="21"/>
  <c r="H417" i="21"/>
  <c r="L417" i="21"/>
  <c r="P417" i="21"/>
  <c r="T417" i="21"/>
  <c r="X417" i="21"/>
  <c r="G417" i="21"/>
  <c r="M417" i="21"/>
  <c r="R417" i="21"/>
  <c r="W417" i="21"/>
  <c r="C417" i="21"/>
  <c r="I417" i="21"/>
  <c r="N417" i="21"/>
  <c r="S417" i="21"/>
  <c r="Y417" i="21"/>
  <c r="K417" i="21"/>
  <c r="V417" i="21"/>
  <c r="E417" i="21"/>
  <c r="O417" i="21"/>
  <c r="F417" i="21"/>
  <c r="Q417" i="21"/>
  <c r="J417" i="21"/>
  <c r="U417" i="21"/>
  <c r="A418" i="21"/>
  <c r="C383" i="21"/>
  <c r="S383" i="21"/>
  <c r="P383" i="21"/>
  <c r="T383" i="21"/>
  <c r="B383" i="21"/>
  <c r="D383" i="21"/>
  <c r="G383" i="21"/>
  <c r="W383" i="21"/>
  <c r="U383" i="21"/>
  <c r="H383" i="21"/>
  <c r="I383" i="21"/>
  <c r="L383" i="21"/>
  <c r="K383" i="21"/>
  <c r="E383" i="21"/>
  <c r="F383" i="21"/>
  <c r="N383" i="21"/>
  <c r="Q383" i="21"/>
  <c r="R383" i="21"/>
  <c r="A384" i="21"/>
  <c r="O383" i="21"/>
  <c r="J383" i="21"/>
  <c r="M383" i="21"/>
  <c r="V383" i="21"/>
  <c r="X383" i="21"/>
  <c r="Y383" i="21"/>
  <c r="O349" i="21"/>
  <c r="H349" i="21"/>
  <c r="D349" i="21"/>
  <c r="Y349" i="21"/>
  <c r="U349" i="21"/>
  <c r="F349" i="21"/>
  <c r="C349" i="21"/>
  <c r="S349" i="21"/>
  <c r="M349" i="21"/>
  <c r="I349" i="21"/>
  <c r="E349" i="21"/>
  <c r="L349" i="21"/>
  <c r="G349" i="21"/>
  <c r="W349" i="21"/>
  <c r="R349" i="21"/>
  <c r="N349" i="21"/>
  <c r="J349" i="21"/>
  <c r="Q349" i="21"/>
  <c r="K349" i="21"/>
  <c r="B349" i="21"/>
  <c r="X349" i="21"/>
  <c r="T349" i="21"/>
  <c r="P349" i="21"/>
  <c r="V349" i="21"/>
  <c r="A350" i="21"/>
  <c r="B314" i="21"/>
  <c r="F314" i="21"/>
  <c r="J314" i="21"/>
  <c r="N314" i="21"/>
  <c r="R314" i="21"/>
  <c r="V314" i="21"/>
  <c r="D314" i="21"/>
  <c r="H314" i="21"/>
  <c r="L314" i="21"/>
  <c r="P314" i="21"/>
  <c r="T314" i="21"/>
  <c r="X314" i="21"/>
  <c r="C314" i="21"/>
  <c r="K314" i="21"/>
  <c r="S314" i="21"/>
  <c r="E314" i="21"/>
  <c r="M314" i="21"/>
  <c r="U314" i="21"/>
  <c r="G314" i="21"/>
  <c r="W314" i="21"/>
  <c r="O314" i="21"/>
  <c r="Q314" i="21"/>
  <c r="I314" i="21"/>
  <c r="Y314" i="21"/>
  <c r="B277" i="21"/>
  <c r="F277" i="21"/>
  <c r="J277" i="21"/>
  <c r="N277" i="21"/>
  <c r="R277" i="21"/>
  <c r="V277" i="21"/>
  <c r="D277" i="21"/>
  <c r="I277" i="21"/>
  <c r="O277" i="21"/>
  <c r="T277" i="21"/>
  <c r="Y277" i="21"/>
  <c r="C277" i="21"/>
  <c r="K277" i="21"/>
  <c r="Q277" i="21"/>
  <c r="X277" i="21"/>
  <c r="E277" i="21"/>
  <c r="L277" i="21"/>
  <c r="S277" i="21"/>
  <c r="G277" i="21"/>
  <c r="M277" i="21"/>
  <c r="U277" i="21"/>
  <c r="P277" i="21"/>
  <c r="H277" i="21"/>
  <c r="W277" i="21"/>
  <c r="A278" i="21"/>
  <c r="E243" i="21"/>
  <c r="I243" i="21"/>
  <c r="M243" i="21"/>
  <c r="Q243" i="21"/>
  <c r="U243" i="21"/>
  <c r="Y243" i="21"/>
  <c r="D243" i="21"/>
  <c r="J243" i="21"/>
  <c r="O243" i="21"/>
  <c r="T243" i="21"/>
  <c r="F243" i="21"/>
  <c r="K243" i="21"/>
  <c r="P243" i="21"/>
  <c r="V243" i="21"/>
  <c r="C243" i="21"/>
  <c r="N243" i="21"/>
  <c r="X243" i="21"/>
  <c r="H243" i="21"/>
  <c r="B243" i="21"/>
  <c r="G243" i="21"/>
  <c r="R243" i="21"/>
  <c r="S243" i="21"/>
  <c r="L243" i="21"/>
  <c r="W243" i="21"/>
  <c r="A244" i="21"/>
  <c r="C104" i="21"/>
  <c r="G104" i="21"/>
  <c r="K104" i="21"/>
  <c r="O104" i="21"/>
  <c r="S104" i="21"/>
  <c r="W104" i="21"/>
  <c r="B104" i="21"/>
  <c r="H104" i="21"/>
  <c r="M104" i="21"/>
  <c r="R104" i="21"/>
  <c r="X104" i="21"/>
  <c r="D104" i="21"/>
  <c r="I104" i="21"/>
  <c r="N104" i="21"/>
  <c r="T104" i="21"/>
  <c r="Y104" i="21"/>
  <c r="J104" i="21"/>
  <c r="U104" i="21"/>
  <c r="L104" i="21"/>
  <c r="V104" i="21"/>
  <c r="E104" i="21"/>
  <c r="P104" i="21"/>
  <c r="F104" i="21"/>
  <c r="Q104" i="21"/>
  <c r="C139" i="21"/>
  <c r="G139" i="21"/>
  <c r="K139" i="21"/>
  <c r="O139" i="21"/>
  <c r="S139" i="21"/>
  <c r="W139" i="21"/>
  <c r="B139" i="21"/>
  <c r="H139" i="21"/>
  <c r="M139" i="21"/>
  <c r="R139" i="21"/>
  <c r="X139" i="21"/>
  <c r="D139" i="21"/>
  <c r="I139" i="21"/>
  <c r="N139" i="21"/>
  <c r="T139" i="21"/>
  <c r="Y139" i="21"/>
  <c r="L139" i="21"/>
  <c r="V139" i="21"/>
  <c r="E139" i="21"/>
  <c r="Q139" i="21"/>
  <c r="F139" i="21"/>
  <c r="U139" i="21"/>
  <c r="P139" i="21"/>
  <c r="J139" i="21"/>
  <c r="E69" i="21"/>
  <c r="I69" i="21"/>
  <c r="M69" i="21"/>
  <c r="Q69" i="21"/>
  <c r="U69" i="21"/>
  <c r="Y69" i="21"/>
  <c r="B69" i="21"/>
  <c r="F69" i="21"/>
  <c r="J69" i="21"/>
  <c r="N69" i="21"/>
  <c r="R69" i="21"/>
  <c r="V69" i="21"/>
  <c r="H69" i="21"/>
  <c r="P69" i="21"/>
  <c r="X69" i="21"/>
  <c r="K69" i="21"/>
  <c r="T69" i="21"/>
  <c r="D69" i="21"/>
  <c r="S69" i="21"/>
  <c r="C69" i="21"/>
  <c r="L69" i="21"/>
  <c r="W69" i="21"/>
  <c r="O69" i="21"/>
  <c r="G69" i="21"/>
  <c r="B174" i="21"/>
  <c r="F174" i="21"/>
  <c r="J174" i="21"/>
  <c r="N174" i="21"/>
  <c r="R174" i="21"/>
  <c r="V174" i="21"/>
  <c r="C174" i="21"/>
  <c r="H174" i="21"/>
  <c r="M174" i="21"/>
  <c r="S174" i="21"/>
  <c r="X174" i="21"/>
  <c r="D174" i="21"/>
  <c r="K174" i="21"/>
  <c r="Q174" i="21"/>
  <c r="Y174" i="21"/>
  <c r="E174" i="21"/>
  <c r="L174" i="21"/>
  <c r="T174" i="21"/>
  <c r="G174" i="21"/>
  <c r="O174" i="21"/>
  <c r="U174" i="21"/>
  <c r="P174" i="21"/>
  <c r="W174" i="21"/>
  <c r="I174" i="21"/>
  <c r="C208" i="21"/>
  <c r="G208" i="21"/>
  <c r="K208" i="21"/>
  <c r="O208" i="21"/>
  <c r="S208" i="21"/>
  <c r="W208" i="21"/>
  <c r="B208" i="21"/>
  <c r="H208" i="21"/>
  <c r="M208" i="21"/>
  <c r="R208" i="21"/>
  <c r="X208" i="21"/>
  <c r="D208" i="21"/>
  <c r="J208" i="21"/>
  <c r="Q208" i="21"/>
  <c r="Y208" i="21"/>
  <c r="I208" i="21"/>
  <c r="T208" i="21"/>
  <c r="L208" i="21"/>
  <c r="U208" i="21"/>
  <c r="E208" i="21"/>
  <c r="N208" i="21"/>
  <c r="V208" i="21"/>
  <c r="F208" i="21"/>
  <c r="P208" i="21"/>
  <c r="A209" i="21"/>
  <c r="B36" i="21"/>
  <c r="F36" i="21"/>
  <c r="J36" i="21"/>
  <c r="N36" i="21"/>
  <c r="R36" i="21"/>
  <c r="V36" i="21"/>
  <c r="E36" i="21"/>
  <c r="K36" i="21"/>
  <c r="P36" i="21"/>
  <c r="U36" i="21"/>
  <c r="G36" i="21"/>
  <c r="L36" i="21"/>
  <c r="Q36" i="21"/>
  <c r="W36" i="21"/>
  <c r="C36" i="21"/>
  <c r="H36" i="21"/>
  <c r="M36" i="21"/>
  <c r="S36" i="21"/>
  <c r="X36" i="21"/>
  <c r="O36" i="21"/>
  <c r="T36" i="21"/>
  <c r="D36" i="21"/>
  <c r="Y36" i="21"/>
  <c r="I36" i="21"/>
  <c r="D106" i="25"/>
  <c r="H106" i="25"/>
  <c r="L106" i="25"/>
  <c r="P106" i="25"/>
  <c r="T106" i="25"/>
  <c r="X106" i="25"/>
  <c r="B106" i="25"/>
  <c r="F106" i="25"/>
  <c r="J106" i="25"/>
  <c r="N106" i="25"/>
  <c r="R106" i="25"/>
  <c r="V106" i="25"/>
  <c r="C106" i="25"/>
  <c r="G106" i="25"/>
  <c r="K106" i="25"/>
  <c r="O106" i="25"/>
  <c r="S106" i="25"/>
  <c r="W106" i="25"/>
  <c r="I106" i="25"/>
  <c r="Y106" i="25"/>
  <c r="M106" i="25"/>
  <c r="E106" i="25"/>
  <c r="U106" i="25"/>
  <c r="Q106" i="25"/>
  <c r="D70" i="25"/>
  <c r="E70" i="25"/>
  <c r="I70" i="25"/>
  <c r="M70" i="25"/>
  <c r="Q70" i="25"/>
  <c r="U70" i="25"/>
  <c r="Y70" i="25"/>
  <c r="F70" i="25"/>
  <c r="K70" i="25"/>
  <c r="P70" i="25"/>
  <c r="V70" i="25"/>
  <c r="B70" i="25"/>
  <c r="S70" i="25"/>
  <c r="G70" i="25"/>
  <c r="L70" i="25"/>
  <c r="R70" i="25"/>
  <c r="W70" i="25"/>
  <c r="H70" i="25"/>
  <c r="N70" i="25"/>
  <c r="X70" i="25"/>
  <c r="O70" i="25"/>
  <c r="T70" i="25"/>
  <c r="C70" i="25"/>
  <c r="J70" i="25"/>
  <c r="C34" i="25"/>
  <c r="G34" i="25"/>
  <c r="K34" i="25"/>
  <c r="O34" i="25"/>
  <c r="S34" i="25"/>
  <c r="W34" i="25"/>
  <c r="E34" i="25"/>
  <c r="J34" i="25"/>
  <c r="P34" i="25"/>
  <c r="U34" i="25"/>
  <c r="B34" i="25"/>
  <c r="H34" i="25"/>
  <c r="M34" i="25"/>
  <c r="R34" i="25"/>
  <c r="X34" i="25"/>
  <c r="D34" i="25"/>
  <c r="I34" i="25"/>
  <c r="N34" i="25"/>
  <c r="T34" i="25"/>
  <c r="Y34" i="25"/>
  <c r="L34" i="25"/>
  <c r="Q34" i="25"/>
  <c r="V34" i="25"/>
  <c r="F34" i="25"/>
  <c r="O107" i="19"/>
  <c r="H107" i="19"/>
  <c r="E107" i="19"/>
  <c r="F107" i="19"/>
  <c r="D107" i="19"/>
  <c r="T107" i="19"/>
  <c r="C107" i="19"/>
  <c r="S107" i="19"/>
  <c r="M107" i="19"/>
  <c r="J107" i="19"/>
  <c r="L107" i="19"/>
  <c r="Y107" i="19"/>
  <c r="G107" i="19"/>
  <c r="W107" i="19"/>
  <c r="R107" i="19"/>
  <c r="P107" i="19"/>
  <c r="Q107" i="19"/>
  <c r="I107" i="19"/>
  <c r="A108" i="19"/>
  <c r="K107" i="19"/>
  <c r="B107" i="19"/>
  <c r="X107" i="19"/>
  <c r="U107" i="19"/>
  <c r="V107" i="19"/>
  <c r="N107" i="19"/>
  <c r="B71" i="19"/>
  <c r="F71" i="19"/>
  <c r="J71" i="19"/>
  <c r="N71" i="19"/>
  <c r="R71" i="19"/>
  <c r="V71" i="19"/>
  <c r="C71" i="19"/>
  <c r="G71" i="19"/>
  <c r="K71" i="19"/>
  <c r="O71" i="19"/>
  <c r="S71" i="19"/>
  <c r="W71" i="19"/>
  <c r="D71" i="19"/>
  <c r="H71" i="19"/>
  <c r="L71" i="19"/>
  <c r="P71" i="19"/>
  <c r="T71" i="19"/>
  <c r="X71" i="19"/>
  <c r="E71" i="19"/>
  <c r="I71" i="19"/>
  <c r="M71" i="19"/>
  <c r="Q71" i="19"/>
  <c r="U71" i="19"/>
  <c r="Y71" i="19"/>
  <c r="A72" i="19"/>
  <c r="E35" i="19"/>
  <c r="I35" i="19"/>
  <c r="M35" i="19"/>
  <c r="Q35" i="19"/>
  <c r="U35" i="19"/>
  <c r="Y35" i="19"/>
  <c r="B35" i="19"/>
  <c r="G35" i="19"/>
  <c r="L35" i="19"/>
  <c r="R35" i="19"/>
  <c r="W35" i="19"/>
  <c r="C35" i="19"/>
  <c r="H35" i="19"/>
  <c r="N35" i="19"/>
  <c r="S35" i="19"/>
  <c r="X35" i="19"/>
  <c r="D35" i="19"/>
  <c r="J35" i="19"/>
  <c r="O35" i="19"/>
  <c r="T35" i="19"/>
  <c r="P35" i="19"/>
  <c r="F35" i="19"/>
  <c r="V35" i="19"/>
  <c r="K35" i="19"/>
  <c r="A35" i="25"/>
  <c r="A105" i="21"/>
  <c r="A71" i="25"/>
  <c r="A107" i="25"/>
  <c r="A37" i="21"/>
  <c r="A36" i="19"/>
  <c r="A175" i="21"/>
  <c r="A70" i="21"/>
  <c r="A144" i="25"/>
  <c r="A140" i="21"/>
  <c r="A315" i="21"/>
  <c r="A142" i="19"/>
  <c r="B144" i="25" l="1"/>
  <c r="F144" i="25"/>
  <c r="J144" i="25"/>
  <c r="N144" i="25"/>
  <c r="R144" i="25"/>
  <c r="V144" i="25"/>
  <c r="C144" i="25"/>
  <c r="G144" i="25"/>
  <c r="K144" i="25"/>
  <c r="O144" i="25"/>
  <c r="S144" i="25"/>
  <c r="W144" i="25"/>
  <c r="I144" i="25"/>
  <c r="Q144" i="25"/>
  <c r="Y144" i="25"/>
  <c r="D144" i="25"/>
  <c r="L144" i="25"/>
  <c r="T144" i="25"/>
  <c r="E144" i="25"/>
  <c r="M144" i="25"/>
  <c r="U144" i="25"/>
  <c r="H144" i="25"/>
  <c r="P144" i="25"/>
  <c r="X144" i="25"/>
  <c r="D142" i="28"/>
  <c r="H142" i="28"/>
  <c r="L142" i="28"/>
  <c r="P142" i="28"/>
  <c r="T142" i="28"/>
  <c r="X142" i="28"/>
  <c r="E142" i="28"/>
  <c r="I142" i="28"/>
  <c r="M142" i="28"/>
  <c r="Q142" i="28"/>
  <c r="U142" i="28"/>
  <c r="Y142" i="28"/>
  <c r="F142" i="28"/>
  <c r="N142" i="28"/>
  <c r="V142" i="28"/>
  <c r="G142" i="28"/>
  <c r="O142" i="28"/>
  <c r="W142" i="28"/>
  <c r="J142" i="28"/>
  <c r="B142" i="28"/>
  <c r="R142" i="28"/>
  <c r="K142" i="28"/>
  <c r="C142" i="28"/>
  <c r="S142" i="28"/>
  <c r="C37" i="28"/>
  <c r="G37" i="28"/>
  <c r="K37" i="28"/>
  <c r="O37" i="28"/>
  <c r="S37" i="28"/>
  <c r="W37" i="28"/>
  <c r="H37" i="28"/>
  <c r="P37" i="28"/>
  <c r="X37" i="28"/>
  <c r="D37" i="28"/>
  <c r="L37" i="28"/>
  <c r="T37" i="28"/>
  <c r="E37" i="28"/>
  <c r="I37" i="28"/>
  <c r="M37" i="28"/>
  <c r="Q37" i="28"/>
  <c r="U37" i="28"/>
  <c r="Y37" i="28"/>
  <c r="B37" i="28"/>
  <c r="R37" i="28"/>
  <c r="N37" i="28"/>
  <c r="F37" i="28"/>
  <c r="V37" i="28"/>
  <c r="J37" i="28"/>
  <c r="D107" i="28"/>
  <c r="H107" i="28"/>
  <c r="L107" i="28"/>
  <c r="P107" i="28"/>
  <c r="T107" i="28"/>
  <c r="X107" i="28"/>
  <c r="B107" i="28"/>
  <c r="F107" i="28"/>
  <c r="J107" i="28"/>
  <c r="N107" i="28"/>
  <c r="R107" i="28"/>
  <c r="V107" i="28"/>
  <c r="E107" i="28"/>
  <c r="M107" i="28"/>
  <c r="U107" i="28"/>
  <c r="G107" i="28"/>
  <c r="O107" i="28"/>
  <c r="W107" i="28"/>
  <c r="Q107" i="28"/>
  <c r="C107" i="28"/>
  <c r="S107" i="28"/>
  <c r="I107" i="28"/>
  <c r="Y107" i="28"/>
  <c r="K107" i="28"/>
  <c r="E72" i="28"/>
  <c r="I72" i="28"/>
  <c r="M72" i="28"/>
  <c r="Q72" i="28"/>
  <c r="U72" i="28"/>
  <c r="Y72" i="28"/>
  <c r="B72" i="28"/>
  <c r="F72" i="28"/>
  <c r="J72" i="28"/>
  <c r="N72" i="28"/>
  <c r="R72" i="28"/>
  <c r="V72" i="28"/>
  <c r="C72" i="28"/>
  <c r="K72" i="28"/>
  <c r="S72" i="28"/>
  <c r="D72" i="28"/>
  <c r="L72" i="28"/>
  <c r="T72" i="28"/>
  <c r="G72" i="28"/>
  <c r="O72" i="28"/>
  <c r="W72" i="28"/>
  <c r="H72" i="28"/>
  <c r="P72" i="28"/>
  <c r="X72" i="28"/>
  <c r="D142" i="19"/>
  <c r="H142" i="19"/>
  <c r="L142" i="19"/>
  <c r="P142" i="19"/>
  <c r="T142" i="19"/>
  <c r="X142" i="19"/>
  <c r="B142" i="19"/>
  <c r="G142" i="19"/>
  <c r="M142" i="19"/>
  <c r="R142" i="19"/>
  <c r="W142" i="19"/>
  <c r="C142" i="19"/>
  <c r="I142" i="19"/>
  <c r="N142" i="19"/>
  <c r="S142" i="19"/>
  <c r="Y142" i="19"/>
  <c r="E142" i="19"/>
  <c r="J142" i="19"/>
  <c r="O142" i="19"/>
  <c r="U142" i="19"/>
  <c r="F142" i="19"/>
  <c r="K142" i="19"/>
  <c r="Q142" i="19"/>
  <c r="V142" i="19"/>
  <c r="A349" i="28"/>
  <c r="V348" i="28"/>
  <c r="R348" i="28"/>
  <c r="N348" i="28"/>
  <c r="J348" i="28"/>
  <c r="F348" i="28"/>
  <c r="B348" i="28"/>
  <c r="X348" i="28"/>
  <c r="S348" i="28"/>
  <c r="M348" i="28"/>
  <c r="H348" i="28"/>
  <c r="C348" i="28"/>
  <c r="W348" i="28"/>
  <c r="P348" i="28"/>
  <c r="I348" i="28"/>
  <c r="Q348" i="28"/>
  <c r="G348" i="28"/>
  <c r="T348" i="28"/>
  <c r="E348" i="28"/>
  <c r="Y348" i="28"/>
  <c r="L348" i="28"/>
  <c r="U348" i="28"/>
  <c r="O348" i="28"/>
  <c r="K348" i="28"/>
  <c r="D348" i="28"/>
  <c r="A178" i="28"/>
  <c r="V177" i="28"/>
  <c r="R177" i="28"/>
  <c r="N177" i="28"/>
  <c r="J177" i="28"/>
  <c r="F177" i="28"/>
  <c r="B177" i="28"/>
  <c r="Y177" i="28"/>
  <c r="T177" i="28"/>
  <c r="O177" i="28"/>
  <c r="I177" i="28"/>
  <c r="D177" i="28"/>
  <c r="X177" i="28"/>
  <c r="Q177" i="28"/>
  <c r="K177" i="28"/>
  <c r="C177" i="28"/>
  <c r="W177" i="28"/>
  <c r="M177" i="28"/>
  <c r="E177" i="28"/>
  <c r="U177" i="28"/>
  <c r="L177" i="28"/>
  <c r="S177" i="28"/>
  <c r="H177" i="28"/>
  <c r="P177" i="28"/>
  <c r="G177" i="28"/>
  <c r="Y382" i="28"/>
  <c r="U382" i="28"/>
  <c r="Q382" i="28"/>
  <c r="M382" i="28"/>
  <c r="I382" i="28"/>
  <c r="E382" i="28"/>
  <c r="A383" i="28"/>
  <c r="T382" i="28"/>
  <c r="O382" i="28"/>
  <c r="J382" i="28"/>
  <c r="D382" i="28"/>
  <c r="S382" i="28"/>
  <c r="L382" i="28"/>
  <c r="F382" i="28"/>
  <c r="W382" i="28"/>
  <c r="N382" i="28"/>
  <c r="C382" i="28"/>
  <c r="R382" i="28"/>
  <c r="G382" i="28"/>
  <c r="X382" i="28"/>
  <c r="H382" i="28"/>
  <c r="P382" i="28"/>
  <c r="K382" i="28"/>
  <c r="V382" i="28"/>
  <c r="B382" i="28"/>
  <c r="X211" i="28"/>
  <c r="T211" i="28"/>
  <c r="P211" i="28"/>
  <c r="L211" i="28"/>
  <c r="H211" i="28"/>
  <c r="D211" i="28"/>
  <c r="V211" i="28"/>
  <c r="Q211" i="28"/>
  <c r="K211" i="28"/>
  <c r="F211" i="28"/>
  <c r="W211" i="28"/>
  <c r="O211" i="28"/>
  <c r="I211" i="28"/>
  <c r="B211" i="28"/>
  <c r="U211" i="28"/>
  <c r="N211" i="28"/>
  <c r="G211" i="28"/>
  <c r="A212" i="28"/>
  <c r="M211" i="28"/>
  <c r="Y211" i="28"/>
  <c r="J211" i="28"/>
  <c r="E211" i="28"/>
  <c r="S211" i="28"/>
  <c r="R211" i="28"/>
  <c r="C211" i="28"/>
  <c r="X279" i="28"/>
  <c r="T279" i="28"/>
  <c r="P279" i="28"/>
  <c r="L279" i="28"/>
  <c r="H279" i="28"/>
  <c r="D279" i="28"/>
  <c r="A280" i="28"/>
  <c r="U279" i="28"/>
  <c r="O279" i="28"/>
  <c r="J279" i="28"/>
  <c r="E279" i="28"/>
  <c r="V279" i="28"/>
  <c r="N279" i="28"/>
  <c r="G279" i="28"/>
  <c r="W279" i="28"/>
  <c r="M279" i="28"/>
  <c r="C279" i="28"/>
  <c r="S279" i="28"/>
  <c r="K279" i="28"/>
  <c r="B279" i="28"/>
  <c r="R279" i="28"/>
  <c r="Q279" i="28"/>
  <c r="I279" i="28"/>
  <c r="Y279" i="28"/>
  <c r="F279" i="28"/>
  <c r="A108" i="28"/>
  <c r="Y416" i="28"/>
  <c r="U416" i="28"/>
  <c r="Q416" i="28"/>
  <c r="M416" i="28"/>
  <c r="I416" i="28"/>
  <c r="E416" i="28"/>
  <c r="V416" i="28"/>
  <c r="P416" i="28"/>
  <c r="K416" i="28"/>
  <c r="F416" i="28"/>
  <c r="W416" i="28"/>
  <c r="O416" i="28"/>
  <c r="H416" i="28"/>
  <c r="B416" i="28"/>
  <c r="T416" i="28"/>
  <c r="L416" i="28"/>
  <c r="C416" i="28"/>
  <c r="S416" i="28"/>
  <c r="G416" i="28"/>
  <c r="R416" i="28"/>
  <c r="D416" i="28"/>
  <c r="X416" i="28"/>
  <c r="J416" i="28"/>
  <c r="A417" i="28"/>
  <c r="N416" i="28"/>
  <c r="A246" i="28"/>
  <c r="V245" i="28"/>
  <c r="R245" i="28"/>
  <c r="N245" i="28"/>
  <c r="J245" i="28"/>
  <c r="F245" i="28"/>
  <c r="B245" i="28"/>
  <c r="X245" i="28"/>
  <c r="S245" i="28"/>
  <c r="M245" i="28"/>
  <c r="H245" i="28"/>
  <c r="C245" i="28"/>
  <c r="T245" i="28"/>
  <c r="L245" i="28"/>
  <c r="E245" i="28"/>
  <c r="Y245" i="28"/>
  <c r="Q245" i="28"/>
  <c r="K245" i="28"/>
  <c r="D245" i="28"/>
  <c r="P245" i="28"/>
  <c r="O245" i="28"/>
  <c r="W245" i="28"/>
  <c r="I245" i="28"/>
  <c r="G245" i="28"/>
  <c r="U245" i="28"/>
  <c r="A143" i="28"/>
  <c r="A38" i="28"/>
  <c r="A73" i="28"/>
  <c r="X314" i="28"/>
  <c r="T314" i="28"/>
  <c r="P314" i="28"/>
  <c r="L314" i="28"/>
  <c r="H314" i="28"/>
  <c r="D314" i="28"/>
  <c r="V314" i="28"/>
  <c r="Q314" i="28"/>
  <c r="K314" i="28"/>
  <c r="F314" i="28"/>
  <c r="A315" i="28"/>
  <c r="S314" i="28"/>
  <c r="M314" i="28"/>
  <c r="E314" i="28"/>
  <c r="R314" i="28"/>
  <c r="I314" i="28"/>
  <c r="W314" i="28"/>
  <c r="J314" i="28"/>
  <c r="O314" i="28"/>
  <c r="C314" i="28"/>
  <c r="N314" i="28"/>
  <c r="G314" i="28"/>
  <c r="Y314" i="28"/>
  <c r="U314" i="28"/>
  <c r="B314" i="28"/>
  <c r="D418" i="21"/>
  <c r="H418" i="21"/>
  <c r="L418" i="21"/>
  <c r="P418" i="21"/>
  <c r="T418" i="21"/>
  <c r="X418" i="21"/>
  <c r="E418" i="21"/>
  <c r="J418" i="21"/>
  <c r="O418" i="21"/>
  <c r="U418" i="21"/>
  <c r="F418" i="21"/>
  <c r="K418" i="21"/>
  <c r="Q418" i="21"/>
  <c r="V418" i="21"/>
  <c r="I418" i="21"/>
  <c r="S418" i="21"/>
  <c r="B418" i="21"/>
  <c r="M418" i="21"/>
  <c r="W418" i="21"/>
  <c r="C418" i="21"/>
  <c r="N418" i="21"/>
  <c r="Y418" i="21"/>
  <c r="R418" i="21"/>
  <c r="G418" i="21"/>
  <c r="A419" i="21"/>
  <c r="K350" i="21"/>
  <c r="E350" i="21"/>
  <c r="F350" i="21"/>
  <c r="B350" i="21"/>
  <c r="X350" i="21"/>
  <c r="D350" i="21"/>
  <c r="S350" i="21"/>
  <c r="Q350" i="21"/>
  <c r="N350" i="21"/>
  <c r="W350" i="21"/>
  <c r="V350" i="21"/>
  <c r="T350" i="21"/>
  <c r="A351" i="21"/>
  <c r="O350" i="21"/>
  <c r="J350" i="21"/>
  <c r="L350" i="21"/>
  <c r="H350" i="21"/>
  <c r="I350" i="21"/>
  <c r="Y350" i="21"/>
  <c r="C350" i="21"/>
  <c r="P350" i="21"/>
  <c r="M350" i="21"/>
  <c r="G350" i="21"/>
  <c r="U350" i="21"/>
  <c r="R350" i="21"/>
  <c r="O384" i="21"/>
  <c r="H384" i="21"/>
  <c r="D384" i="21"/>
  <c r="E384" i="21"/>
  <c r="N384" i="21"/>
  <c r="V384" i="21"/>
  <c r="C384" i="21"/>
  <c r="S384" i="21"/>
  <c r="M384" i="21"/>
  <c r="J384" i="21"/>
  <c r="L384" i="21"/>
  <c r="U384" i="21"/>
  <c r="G384" i="21"/>
  <c r="W384" i="21"/>
  <c r="R384" i="21"/>
  <c r="Q384" i="21"/>
  <c r="T384" i="21"/>
  <c r="I384" i="21"/>
  <c r="A385" i="21"/>
  <c r="K384" i="21"/>
  <c r="B384" i="21"/>
  <c r="X384" i="21"/>
  <c r="Y384" i="21"/>
  <c r="F384" i="21"/>
  <c r="P384" i="21"/>
  <c r="B315" i="21"/>
  <c r="F315" i="21"/>
  <c r="J315" i="21"/>
  <c r="N315" i="21"/>
  <c r="R315" i="21"/>
  <c r="V315" i="21"/>
  <c r="D315" i="21"/>
  <c r="H315" i="21"/>
  <c r="L315" i="21"/>
  <c r="P315" i="21"/>
  <c r="T315" i="21"/>
  <c r="X315" i="21"/>
  <c r="C315" i="21"/>
  <c r="K315" i="21"/>
  <c r="S315" i="21"/>
  <c r="E315" i="21"/>
  <c r="M315" i="21"/>
  <c r="U315" i="21"/>
  <c r="O315" i="21"/>
  <c r="W315" i="21"/>
  <c r="Y315" i="21"/>
  <c r="Q315" i="21"/>
  <c r="G315" i="21"/>
  <c r="I315" i="21"/>
  <c r="E244" i="21"/>
  <c r="I244" i="21"/>
  <c r="M244" i="21"/>
  <c r="Q244" i="21"/>
  <c r="U244" i="21"/>
  <c r="Y244" i="21"/>
  <c r="B244" i="21"/>
  <c r="G244" i="21"/>
  <c r="L244" i="21"/>
  <c r="R244" i="21"/>
  <c r="W244" i="21"/>
  <c r="C244" i="21"/>
  <c r="H244" i="21"/>
  <c r="N244" i="21"/>
  <c r="S244" i="21"/>
  <c r="X244" i="21"/>
  <c r="K244" i="21"/>
  <c r="V244" i="21"/>
  <c r="F244" i="21"/>
  <c r="J244" i="21"/>
  <c r="D244" i="21"/>
  <c r="O244" i="21"/>
  <c r="P244" i="21"/>
  <c r="T244" i="21"/>
  <c r="A245" i="21"/>
  <c r="B278" i="21"/>
  <c r="F278" i="21"/>
  <c r="J278" i="21"/>
  <c r="N278" i="21"/>
  <c r="R278" i="21"/>
  <c r="V278" i="21"/>
  <c r="G278" i="21"/>
  <c r="L278" i="21"/>
  <c r="Q278" i="21"/>
  <c r="W278" i="21"/>
  <c r="H278" i="21"/>
  <c r="O278" i="21"/>
  <c r="U278" i="21"/>
  <c r="C278" i="21"/>
  <c r="I278" i="21"/>
  <c r="P278" i="21"/>
  <c r="X278" i="21"/>
  <c r="D278" i="21"/>
  <c r="K278" i="21"/>
  <c r="S278" i="21"/>
  <c r="Y278" i="21"/>
  <c r="T278" i="21"/>
  <c r="E278" i="21"/>
  <c r="M278" i="21"/>
  <c r="A279" i="21"/>
  <c r="C140" i="21"/>
  <c r="G140" i="21"/>
  <c r="K140" i="21"/>
  <c r="O140" i="21"/>
  <c r="S140" i="21"/>
  <c r="W140" i="21"/>
  <c r="E140" i="21"/>
  <c r="J140" i="21"/>
  <c r="P140" i="21"/>
  <c r="U140" i="21"/>
  <c r="F140" i="21"/>
  <c r="L140" i="21"/>
  <c r="Q140" i="21"/>
  <c r="V140" i="21"/>
  <c r="I140" i="21"/>
  <c r="T140" i="21"/>
  <c r="H140" i="21"/>
  <c r="X140" i="21"/>
  <c r="M140" i="21"/>
  <c r="Y140" i="21"/>
  <c r="B140" i="21"/>
  <c r="N140" i="21"/>
  <c r="D140" i="21"/>
  <c r="R140" i="21"/>
  <c r="B175" i="21"/>
  <c r="F175" i="21"/>
  <c r="J175" i="21"/>
  <c r="N175" i="21"/>
  <c r="R175" i="21"/>
  <c r="V175" i="21"/>
  <c r="E175" i="21"/>
  <c r="K175" i="21"/>
  <c r="P175" i="21"/>
  <c r="U175" i="21"/>
  <c r="H175" i="21"/>
  <c r="O175" i="21"/>
  <c r="W175" i="21"/>
  <c r="C175" i="21"/>
  <c r="I175" i="21"/>
  <c r="Q175" i="21"/>
  <c r="X175" i="21"/>
  <c r="D175" i="21"/>
  <c r="L175" i="21"/>
  <c r="S175" i="21"/>
  <c r="Y175" i="21"/>
  <c r="T175" i="21"/>
  <c r="G175" i="21"/>
  <c r="M175" i="21"/>
  <c r="C105" i="21"/>
  <c r="G105" i="21"/>
  <c r="K105" i="21"/>
  <c r="O105" i="21"/>
  <c r="S105" i="21"/>
  <c r="W105" i="21"/>
  <c r="E105" i="21"/>
  <c r="J105" i="21"/>
  <c r="P105" i="21"/>
  <c r="U105" i="21"/>
  <c r="F105" i="21"/>
  <c r="L105" i="21"/>
  <c r="Q105" i="21"/>
  <c r="V105" i="21"/>
  <c r="H105" i="21"/>
  <c r="R105" i="21"/>
  <c r="I105" i="21"/>
  <c r="T105" i="21"/>
  <c r="B105" i="21"/>
  <c r="X105" i="21"/>
  <c r="N105" i="21"/>
  <c r="D105" i="21"/>
  <c r="Y105" i="21"/>
  <c r="M105" i="21"/>
  <c r="E70" i="21"/>
  <c r="I70" i="21"/>
  <c r="M70" i="21"/>
  <c r="Q70" i="21"/>
  <c r="U70" i="21"/>
  <c r="Y70" i="21"/>
  <c r="B70" i="21"/>
  <c r="F70" i="21"/>
  <c r="J70" i="21"/>
  <c r="N70" i="21"/>
  <c r="R70" i="21"/>
  <c r="V70" i="21"/>
  <c r="H70" i="21"/>
  <c r="P70" i="21"/>
  <c r="X70" i="21"/>
  <c r="G70" i="21"/>
  <c r="S70" i="21"/>
  <c r="C70" i="21"/>
  <c r="W70" i="21"/>
  <c r="O70" i="21"/>
  <c r="K70" i="21"/>
  <c r="T70" i="21"/>
  <c r="L70" i="21"/>
  <c r="D70" i="21"/>
  <c r="C209" i="21"/>
  <c r="G209" i="21"/>
  <c r="K209" i="21"/>
  <c r="O209" i="21"/>
  <c r="S209" i="21"/>
  <c r="W209" i="21"/>
  <c r="E209" i="21"/>
  <c r="J209" i="21"/>
  <c r="P209" i="21"/>
  <c r="U209" i="21"/>
  <c r="H209" i="21"/>
  <c r="N209" i="21"/>
  <c r="V209" i="21"/>
  <c r="D209" i="21"/>
  <c r="M209" i="21"/>
  <c r="X209" i="21"/>
  <c r="F209" i="21"/>
  <c r="Q209" i="21"/>
  <c r="Y209" i="21"/>
  <c r="I209" i="21"/>
  <c r="R209" i="21"/>
  <c r="T209" i="21"/>
  <c r="B209" i="21"/>
  <c r="L209" i="21"/>
  <c r="A210" i="21"/>
  <c r="B37" i="21"/>
  <c r="F37" i="21"/>
  <c r="J37" i="21"/>
  <c r="N37" i="21"/>
  <c r="R37" i="21"/>
  <c r="V37" i="21"/>
  <c r="C37" i="21"/>
  <c r="H37" i="21"/>
  <c r="M37" i="21"/>
  <c r="S37" i="21"/>
  <c r="X37" i="21"/>
  <c r="D37" i="21"/>
  <c r="I37" i="21"/>
  <c r="O37" i="21"/>
  <c r="T37" i="21"/>
  <c r="Y37" i="21"/>
  <c r="E37" i="21"/>
  <c r="K37" i="21"/>
  <c r="P37" i="21"/>
  <c r="U37" i="21"/>
  <c r="L37" i="21"/>
  <c r="Q37" i="21"/>
  <c r="W37" i="21"/>
  <c r="G37" i="21"/>
  <c r="D107" i="25"/>
  <c r="H107" i="25"/>
  <c r="L107" i="25"/>
  <c r="P107" i="25"/>
  <c r="T107" i="25"/>
  <c r="X107" i="25"/>
  <c r="B107" i="25"/>
  <c r="F107" i="25"/>
  <c r="J107" i="25"/>
  <c r="N107" i="25"/>
  <c r="R107" i="25"/>
  <c r="V107" i="25"/>
  <c r="C107" i="25"/>
  <c r="G107" i="25"/>
  <c r="K107" i="25"/>
  <c r="O107" i="25"/>
  <c r="S107" i="25"/>
  <c r="W107" i="25"/>
  <c r="Q107" i="25"/>
  <c r="E107" i="25"/>
  <c r="U107" i="25"/>
  <c r="M107" i="25"/>
  <c r="I107" i="25"/>
  <c r="Y107" i="25"/>
  <c r="E71" i="25"/>
  <c r="C71" i="25"/>
  <c r="H71" i="25"/>
  <c r="L71" i="25"/>
  <c r="P71" i="25"/>
  <c r="T71" i="25"/>
  <c r="X71" i="25"/>
  <c r="F71" i="25"/>
  <c r="N71" i="25"/>
  <c r="V71" i="25"/>
  <c r="D71" i="25"/>
  <c r="I71" i="25"/>
  <c r="M71" i="25"/>
  <c r="Q71" i="25"/>
  <c r="U71" i="25"/>
  <c r="Y71" i="25"/>
  <c r="J71" i="25"/>
  <c r="R71" i="25"/>
  <c r="K71" i="25"/>
  <c r="W71" i="25"/>
  <c r="O71" i="25"/>
  <c r="B71" i="25"/>
  <c r="S71" i="25"/>
  <c r="G71" i="25"/>
  <c r="C35" i="25"/>
  <c r="G35" i="25"/>
  <c r="K35" i="25"/>
  <c r="O35" i="25"/>
  <c r="S35" i="25"/>
  <c r="W35" i="25"/>
  <c r="B35" i="25"/>
  <c r="H35" i="25"/>
  <c r="M35" i="25"/>
  <c r="R35" i="25"/>
  <c r="X35" i="25"/>
  <c r="E35" i="25"/>
  <c r="J35" i="25"/>
  <c r="P35" i="25"/>
  <c r="U35" i="25"/>
  <c r="F35" i="25"/>
  <c r="L35" i="25"/>
  <c r="Q35" i="25"/>
  <c r="V35" i="25"/>
  <c r="I35" i="25"/>
  <c r="N35" i="25"/>
  <c r="T35" i="25"/>
  <c r="D35" i="25"/>
  <c r="Y35" i="25"/>
  <c r="O108" i="19"/>
  <c r="J108" i="19"/>
  <c r="H108" i="19"/>
  <c r="D108" i="19"/>
  <c r="Y108" i="19"/>
  <c r="Q108" i="19"/>
  <c r="C108" i="19"/>
  <c r="S108" i="19"/>
  <c r="P108" i="19"/>
  <c r="M108" i="19"/>
  <c r="I108" i="19"/>
  <c r="V108" i="19"/>
  <c r="A109" i="19"/>
  <c r="G108" i="19"/>
  <c r="W108" i="19"/>
  <c r="U108" i="19"/>
  <c r="R108" i="19"/>
  <c r="N108" i="19"/>
  <c r="F108" i="19"/>
  <c r="K108" i="19"/>
  <c r="E108" i="19"/>
  <c r="B108" i="19"/>
  <c r="X108" i="19"/>
  <c r="T108" i="19"/>
  <c r="L108" i="19"/>
  <c r="B72" i="19"/>
  <c r="F72" i="19"/>
  <c r="J72" i="19"/>
  <c r="N72" i="19"/>
  <c r="R72" i="19"/>
  <c r="V72" i="19"/>
  <c r="C72" i="19"/>
  <c r="G72" i="19"/>
  <c r="K72" i="19"/>
  <c r="O72" i="19"/>
  <c r="S72" i="19"/>
  <c r="W72" i="19"/>
  <c r="D72" i="19"/>
  <c r="H72" i="19"/>
  <c r="L72" i="19"/>
  <c r="P72" i="19"/>
  <c r="T72" i="19"/>
  <c r="X72" i="19"/>
  <c r="E72" i="19"/>
  <c r="I72" i="19"/>
  <c r="M72" i="19"/>
  <c r="Q72" i="19"/>
  <c r="U72" i="19"/>
  <c r="Y72" i="19"/>
  <c r="A73" i="19"/>
  <c r="E36" i="19"/>
  <c r="I36" i="19"/>
  <c r="M36" i="19"/>
  <c r="Q36" i="19"/>
  <c r="U36" i="19"/>
  <c r="Y36" i="19"/>
  <c r="D36" i="19"/>
  <c r="J36" i="19"/>
  <c r="O36" i="19"/>
  <c r="T36" i="19"/>
  <c r="F36" i="19"/>
  <c r="K36" i="19"/>
  <c r="P36" i="19"/>
  <c r="V36" i="19"/>
  <c r="B36" i="19"/>
  <c r="G36" i="19"/>
  <c r="L36" i="19"/>
  <c r="R36" i="19"/>
  <c r="W36" i="19"/>
  <c r="N36" i="19"/>
  <c r="C36" i="19"/>
  <c r="X36" i="19"/>
  <c r="S36" i="19"/>
  <c r="H36" i="19"/>
  <c r="A37" i="19"/>
  <c r="A38" i="21"/>
  <c r="A143" i="19"/>
  <c r="A316" i="21"/>
  <c r="A106" i="21"/>
  <c r="A72" i="25"/>
  <c r="A36" i="25"/>
  <c r="A141" i="21"/>
  <c r="A108" i="25"/>
  <c r="A145" i="25"/>
  <c r="A71" i="21"/>
  <c r="A176" i="21"/>
  <c r="B145" i="25" l="1"/>
  <c r="F145" i="25"/>
  <c r="J145" i="25"/>
  <c r="N145" i="25"/>
  <c r="R145" i="25"/>
  <c r="V145" i="25"/>
  <c r="C145" i="25"/>
  <c r="G145" i="25"/>
  <c r="K145" i="25"/>
  <c r="O145" i="25"/>
  <c r="S145" i="25"/>
  <c r="W145" i="25"/>
  <c r="I145" i="25"/>
  <c r="Q145" i="25"/>
  <c r="Y145" i="25"/>
  <c r="D145" i="25"/>
  <c r="L145" i="25"/>
  <c r="T145" i="25"/>
  <c r="E145" i="25"/>
  <c r="M145" i="25"/>
  <c r="U145" i="25"/>
  <c r="H145" i="25"/>
  <c r="P145" i="25"/>
  <c r="X145" i="25"/>
  <c r="E73" i="28"/>
  <c r="I73" i="28"/>
  <c r="M73" i="28"/>
  <c r="Q73" i="28"/>
  <c r="U73" i="28"/>
  <c r="Y73" i="28"/>
  <c r="B73" i="28"/>
  <c r="F73" i="28"/>
  <c r="J73" i="28"/>
  <c r="N73" i="28"/>
  <c r="R73" i="28"/>
  <c r="V73" i="28"/>
  <c r="C73" i="28"/>
  <c r="K73" i="28"/>
  <c r="S73" i="28"/>
  <c r="D73" i="28"/>
  <c r="L73" i="28"/>
  <c r="T73" i="28"/>
  <c r="G73" i="28"/>
  <c r="O73" i="28"/>
  <c r="W73" i="28"/>
  <c r="X73" i="28"/>
  <c r="P73" i="28"/>
  <c r="H73" i="28"/>
  <c r="C38" i="28"/>
  <c r="G38" i="28"/>
  <c r="K38" i="28"/>
  <c r="O38" i="28"/>
  <c r="S38" i="28"/>
  <c r="W38" i="28"/>
  <c r="H38" i="28"/>
  <c r="P38" i="28"/>
  <c r="X38" i="28"/>
  <c r="D38" i="28"/>
  <c r="L38" i="28"/>
  <c r="T38" i="28"/>
  <c r="E38" i="28"/>
  <c r="I38" i="28"/>
  <c r="M38" i="28"/>
  <c r="Q38" i="28"/>
  <c r="U38" i="28"/>
  <c r="Y38" i="28"/>
  <c r="J38" i="28"/>
  <c r="F38" i="28"/>
  <c r="V38" i="28"/>
  <c r="N38" i="28"/>
  <c r="B38" i="28"/>
  <c r="R38" i="28"/>
  <c r="D143" i="28"/>
  <c r="H143" i="28"/>
  <c r="L143" i="28"/>
  <c r="P143" i="28"/>
  <c r="T143" i="28"/>
  <c r="X143" i="28"/>
  <c r="E143" i="28"/>
  <c r="I143" i="28"/>
  <c r="M143" i="28"/>
  <c r="Q143" i="28"/>
  <c r="U143" i="28"/>
  <c r="Y143" i="28"/>
  <c r="F143" i="28"/>
  <c r="N143" i="28"/>
  <c r="V143" i="28"/>
  <c r="G143" i="28"/>
  <c r="O143" i="28"/>
  <c r="W143" i="28"/>
  <c r="B143" i="28"/>
  <c r="R143" i="28"/>
  <c r="J143" i="28"/>
  <c r="C143" i="28"/>
  <c r="S143" i="28"/>
  <c r="K143" i="28"/>
  <c r="D108" i="28"/>
  <c r="H108" i="28"/>
  <c r="L108" i="28"/>
  <c r="P108" i="28"/>
  <c r="T108" i="28"/>
  <c r="X108" i="28"/>
  <c r="B108" i="28"/>
  <c r="F108" i="28"/>
  <c r="J108" i="28"/>
  <c r="N108" i="28"/>
  <c r="R108" i="28"/>
  <c r="V108" i="28"/>
  <c r="E108" i="28"/>
  <c r="M108" i="28"/>
  <c r="U108" i="28"/>
  <c r="G108" i="28"/>
  <c r="O108" i="28"/>
  <c r="W108" i="28"/>
  <c r="I108" i="28"/>
  <c r="Y108" i="28"/>
  <c r="K108" i="28"/>
  <c r="Q108" i="28"/>
  <c r="C108" i="28"/>
  <c r="S108" i="28"/>
  <c r="D143" i="19"/>
  <c r="H143" i="19"/>
  <c r="L143" i="19"/>
  <c r="P143" i="19"/>
  <c r="T143" i="19"/>
  <c r="X143" i="19"/>
  <c r="E143" i="19"/>
  <c r="J143" i="19"/>
  <c r="O143" i="19"/>
  <c r="U143" i="19"/>
  <c r="F143" i="19"/>
  <c r="K143" i="19"/>
  <c r="Q143" i="19"/>
  <c r="V143" i="19"/>
  <c r="B143" i="19"/>
  <c r="G143" i="19"/>
  <c r="M143" i="19"/>
  <c r="R143" i="19"/>
  <c r="W143" i="19"/>
  <c r="C143" i="19"/>
  <c r="Y143" i="19"/>
  <c r="I143" i="19"/>
  <c r="N143" i="19"/>
  <c r="S143" i="19"/>
  <c r="A39" i="28"/>
  <c r="Y246" i="28"/>
  <c r="U246" i="28"/>
  <c r="Q246" i="28"/>
  <c r="M246" i="28"/>
  <c r="I246" i="28"/>
  <c r="E246" i="28"/>
  <c r="A247" i="28"/>
  <c r="T246" i="28"/>
  <c r="O246" i="28"/>
  <c r="J246" i="28"/>
  <c r="D246" i="28"/>
  <c r="W246" i="28"/>
  <c r="P246" i="28"/>
  <c r="H246" i="28"/>
  <c r="B246" i="28"/>
  <c r="V246" i="28"/>
  <c r="N246" i="28"/>
  <c r="G246" i="28"/>
  <c r="S246" i="28"/>
  <c r="F246" i="28"/>
  <c r="R246" i="28"/>
  <c r="C246" i="28"/>
  <c r="L246" i="28"/>
  <c r="X246" i="28"/>
  <c r="K246" i="28"/>
  <c r="W280" i="28"/>
  <c r="S280" i="28"/>
  <c r="O280" i="28"/>
  <c r="K280" i="28"/>
  <c r="G280" i="28"/>
  <c r="C280" i="28"/>
  <c r="V280" i="28"/>
  <c r="Q280" i="28"/>
  <c r="L280" i="28"/>
  <c r="F280" i="28"/>
  <c r="Y280" i="28"/>
  <c r="R280" i="28"/>
  <c r="J280" i="28"/>
  <c r="D280" i="28"/>
  <c r="A281" i="28"/>
  <c r="P280" i="28"/>
  <c r="H280" i="28"/>
  <c r="X280" i="28"/>
  <c r="N280" i="28"/>
  <c r="E280" i="28"/>
  <c r="M280" i="28"/>
  <c r="I280" i="28"/>
  <c r="B280" i="28"/>
  <c r="U280" i="28"/>
  <c r="T280" i="28"/>
  <c r="W315" i="28"/>
  <c r="S315" i="28"/>
  <c r="O315" i="28"/>
  <c r="K315" i="28"/>
  <c r="G315" i="28"/>
  <c r="C315" i="28"/>
  <c r="X315" i="28"/>
  <c r="R315" i="28"/>
  <c r="M315" i="28"/>
  <c r="H315" i="28"/>
  <c r="B315" i="28"/>
  <c r="V315" i="28"/>
  <c r="P315" i="28"/>
  <c r="I315" i="28"/>
  <c r="U315" i="28"/>
  <c r="L315" i="28"/>
  <c r="D315" i="28"/>
  <c r="Y315" i="28"/>
  <c r="J315" i="28"/>
  <c r="Q315" i="28"/>
  <c r="E315" i="28"/>
  <c r="N315" i="28"/>
  <c r="F315" i="28"/>
  <c r="A316" i="28"/>
  <c r="T315" i="28"/>
  <c r="A144" i="28"/>
  <c r="X417" i="28"/>
  <c r="T417" i="28"/>
  <c r="P417" i="28"/>
  <c r="L417" i="28"/>
  <c r="H417" i="28"/>
  <c r="D417" i="28"/>
  <c r="W417" i="28"/>
  <c r="R417" i="28"/>
  <c r="M417" i="28"/>
  <c r="G417" i="28"/>
  <c r="B417" i="28"/>
  <c r="A418" i="28"/>
  <c r="S417" i="28"/>
  <c r="K417" i="28"/>
  <c r="E417" i="28"/>
  <c r="Y417" i="28"/>
  <c r="O417" i="28"/>
  <c r="F417" i="28"/>
  <c r="U417" i="28"/>
  <c r="I417" i="28"/>
  <c r="Q417" i="28"/>
  <c r="C417" i="28"/>
  <c r="V417" i="28"/>
  <c r="J417" i="28"/>
  <c r="N417" i="28"/>
  <c r="Y178" i="28"/>
  <c r="U178" i="28"/>
  <c r="Q178" i="28"/>
  <c r="M178" i="28"/>
  <c r="I178" i="28"/>
  <c r="E178" i="28"/>
  <c r="V178" i="28"/>
  <c r="P178" i="28"/>
  <c r="K178" i="28"/>
  <c r="F178" i="28"/>
  <c r="T178" i="28"/>
  <c r="N178" i="28"/>
  <c r="G178" i="28"/>
  <c r="A179" i="28"/>
  <c r="R178" i="28"/>
  <c r="H178" i="28"/>
  <c r="X178" i="28"/>
  <c r="O178" i="28"/>
  <c r="D178" i="28"/>
  <c r="L178" i="28"/>
  <c r="W178" i="28"/>
  <c r="C178" i="28"/>
  <c r="B178" i="28"/>
  <c r="S178" i="28"/>
  <c r="J178" i="28"/>
  <c r="A74" i="28"/>
  <c r="A109" i="28"/>
  <c r="W212" i="28"/>
  <c r="S212" i="28"/>
  <c r="O212" i="28"/>
  <c r="K212" i="28"/>
  <c r="G212" i="28"/>
  <c r="C212" i="28"/>
  <c r="X212" i="28"/>
  <c r="R212" i="28"/>
  <c r="M212" i="28"/>
  <c r="H212" i="28"/>
  <c r="B212" i="28"/>
  <c r="A213" i="28"/>
  <c r="T212" i="28"/>
  <c r="L212" i="28"/>
  <c r="E212" i="28"/>
  <c r="Y212" i="28"/>
  <c r="Q212" i="28"/>
  <c r="J212" i="28"/>
  <c r="D212" i="28"/>
  <c r="P212" i="28"/>
  <c r="N212" i="28"/>
  <c r="I212" i="28"/>
  <c r="V212" i="28"/>
  <c r="U212" i="28"/>
  <c r="F212" i="28"/>
  <c r="X383" i="28"/>
  <c r="T383" i="28"/>
  <c r="P383" i="28"/>
  <c r="L383" i="28"/>
  <c r="H383" i="28"/>
  <c r="D383" i="28"/>
  <c r="V383" i="28"/>
  <c r="Q383" i="28"/>
  <c r="K383" i="28"/>
  <c r="F383" i="28"/>
  <c r="W383" i="28"/>
  <c r="O383" i="28"/>
  <c r="I383" i="28"/>
  <c r="B383" i="28"/>
  <c r="A384" i="28"/>
  <c r="R383" i="28"/>
  <c r="G383" i="28"/>
  <c r="S383" i="28"/>
  <c r="E383" i="28"/>
  <c r="N383" i="28"/>
  <c r="Y383" i="28"/>
  <c r="J383" i="28"/>
  <c r="U383" i="28"/>
  <c r="C383" i="28"/>
  <c r="M383" i="28"/>
  <c r="Y349" i="28"/>
  <c r="U349" i="28"/>
  <c r="Q349" i="28"/>
  <c r="M349" i="28"/>
  <c r="I349" i="28"/>
  <c r="E349" i="28"/>
  <c r="A350" i="28"/>
  <c r="T349" i="28"/>
  <c r="O349" i="28"/>
  <c r="J349" i="28"/>
  <c r="D349" i="28"/>
  <c r="S349" i="28"/>
  <c r="L349" i="28"/>
  <c r="F349" i="28"/>
  <c r="V349" i="28"/>
  <c r="K349" i="28"/>
  <c r="B349" i="28"/>
  <c r="R349" i="28"/>
  <c r="G349" i="28"/>
  <c r="X349" i="28"/>
  <c r="N349" i="28"/>
  <c r="W349" i="28"/>
  <c r="P349" i="28"/>
  <c r="H349" i="28"/>
  <c r="C349" i="28"/>
  <c r="D419" i="21"/>
  <c r="H419" i="21"/>
  <c r="L419" i="21"/>
  <c r="P419" i="21"/>
  <c r="T419" i="21"/>
  <c r="X419" i="21"/>
  <c r="B419" i="21"/>
  <c r="G419" i="21"/>
  <c r="M419" i="21"/>
  <c r="R419" i="21"/>
  <c r="W419" i="21"/>
  <c r="C419" i="21"/>
  <c r="I419" i="21"/>
  <c r="N419" i="21"/>
  <c r="S419" i="21"/>
  <c r="Y419" i="21"/>
  <c r="F419" i="21"/>
  <c r="Q419" i="21"/>
  <c r="J419" i="21"/>
  <c r="U419" i="21"/>
  <c r="K419" i="21"/>
  <c r="V419" i="21"/>
  <c r="E419" i="21"/>
  <c r="O419" i="21"/>
  <c r="A420" i="21"/>
  <c r="K385" i="21"/>
  <c r="E385" i="21"/>
  <c r="H385" i="21"/>
  <c r="I385" i="21"/>
  <c r="L385" i="21"/>
  <c r="M385" i="21"/>
  <c r="S385" i="21"/>
  <c r="V385" i="21"/>
  <c r="Y385" i="21"/>
  <c r="G385" i="21"/>
  <c r="U385" i="21"/>
  <c r="D385" i="21"/>
  <c r="O385" i="21"/>
  <c r="J385" i="21"/>
  <c r="N385" i="21"/>
  <c r="Q385" i="21"/>
  <c r="R385" i="21"/>
  <c r="T385" i="21"/>
  <c r="C385" i="21"/>
  <c r="P385" i="21"/>
  <c r="X385" i="21"/>
  <c r="A386" i="21"/>
  <c r="W385" i="21"/>
  <c r="B385" i="21"/>
  <c r="F385" i="21"/>
  <c r="K351" i="21"/>
  <c r="B351" i="21"/>
  <c r="X351" i="21"/>
  <c r="T351" i="21"/>
  <c r="P351" i="21"/>
  <c r="Q351" i="21"/>
  <c r="O351" i="21"/>
  <c r="H351" i="21"/>
  <c r="D351" i="21"/>
  <c r="Y351" i="21"/>
  <c r="U351" i="21"/>
  <c r="V351" i="21"/>
  <c r="C351" i="21"/>
  <c r="S351" i="21"/>
  <c r="M351" i="21"/>
  <c r="I351" i="21"/>
  <c r="E351" i="21"/>
  <c r="F351" i="21"/>
  <c r="G351" i="21"/>
  <c r="W351" i="21"/>
  <c r="R351" i="21"/>
  <c r="N351" i="21"/>
  <c r="J351" i="21"/>
  <c r="L351" i="21"/>
  <c r="A352" i="21"/>
  <c r="B316" i="21"/>
  <c r="F316" i="21"/>
  <c r="J316" i="21"/>
  <c r="N316" i="21"/>
  <c r="R316" i="21"/>
  <c r="V316" i="21"/>
  <c r="D316" i="21"/>
  <c r="H316" i="21"/>
  <c r="L316" i="21"/>
  <c r="P316" i="21"/>
  <c r="T316" i="21"/>
  <c r="X316" i="21"/>
  <c r="C316" i="21"/>
  <c r="K316" i="21"/>
  <c r="S316" i="21"/>
  <c r="E316" i="21"/>
  <c r="M316" i="21"/>
  <c r="U316" i="21"/>
  <c r="G316" i="21"/>
  <c r="W316" i="21"/>
  <c r="I316" i="21"/>
  <c r="Y316" i="21"/>
  <c r="O316" i="21"/>
  <c r="Q316" i="21"/>
  <c r="B279" i="21"/>
  <c r="F279" i="21"/>
  <c r="J279" i="21"/>
  <c r="N279" i="21"/>
  <c r="R279" i="21"/>
  <c r="V279" i="21"/>
  <c r="D279" i="21"/>
  <c r="I279" i="21"/>
  <c r="O279" i="21"/>
  <c r="T279" i="21"/>
  <c r="Y279" i="21"/>
  <c r="E279" i="21"/>
  <c r="L279" i="21"/>
  <c r="S279" i="21"/>
  <c r="G279" i="21"/>
  <c r="M279" i="21"/>
  <c r="U279" i="21"/>
  <c r="H279" i="21"/>
  <c r="P279" i="21"/>
  <c r="W279" i="21"/>
  <c r="X279" i="21"/>
  <c r="C279" i="21"/>
  <c r="K279" i="21"/>
  <c r="Q279" i="21"/>
  <c r="A280" i="21"/>
  <c r="E245" i="21"/>
  <c r="I245" i="21"/>
  <c r="M245" i="21"/>
  <c r="Q245" i="21"/>
  <c r="U245" i="21"/>
  <c r="Y245" i="21"/>
  <c r="D245" i="21"/>
  <c r="J245" i="21"/>
  <c r="O245" i="21"/>
  <c r="T245" i="21"/>
  <c r="F245" i="21"/>
  <c r="K245" i="21"/>
  <c r="P245" i="21"/>
  <c r="V245" i="21"/>
  <c r="H245" i="21"/>
  <c r="S245" i="21"/>
  <c r="N245" i="21"/>
  <c r="X245" i="21"/>
  <c r="B245" i="21"/>
  <c r="L245" i="21"/>
  <c r="W245" i="21"/>
  <c r="C245" i="21"/>
  <c r="R245" i="21"/>
  <c r="G245" i="21"/>
  <c r="A246" i="21"/>
  <c r="B176" i="21"/>
  <c r="F176" i="21"/>
  <c r="J176" i="21"/>
  <c r="N176" i="21"/>
  <c r="R176" i="21"/>
  <c r="V176" i="21"/>
  <c r="C176" i="21"/>
  <c r="H176" i="21"/>
  <c r="M176" i="21"/>
  <c r="S176" i="21"/>
  <c r="X176" i="21"/>
  <c r="E176" i="21"/>
  <c r="L176" i="21"/>
  <c r="T176" i="21"/>
  <c r="G176" i="21"/>
  <c r="O176" i="21"/>
  <c r="U176" i="21"/>
  <c r="I176" i="21"/>
  <c r="P176" i="21"/>
  <c r="W176" i="21"/>
  <c r="Y176" i="21"/>
  <c r="D176" i="21"/>
  <c r="K176" i="21"/>
  <c r="Q176" i="21"/>
  <c r="E71" i="21"/>
  <c r="I71" i="21"/>
  <c r="M71" i="21"/>
  <c r="Q71" i="21"/>
  <c r="U71" i="21"/>
  <c r="Y71" i="21"/>
  <c r="B71" i="21"/>
  <c r="F71" i="21"/>
  <c r="J71" i="21"/>
  <c r="N71" i="21"/>
  <c r="R71" i="21"/>
  <c r="V71" i="21"/>
  <c r="H71" i="21"/>
  <c r="P71" i="21"/>
  <c r="X71" i="21"/>
  <c r="D71" i="21"/>
  <c r="O71" i="21"/>
  <c r="T71" i="21"/>
  <c r="L71" i="21"/>
  <c r="G71" i="21"/>
  <c r="S71" i="21"/>
  <c r="K71" i="21"/>
  <c r="C71" i="21"/>
  <c r="W71" i="21"/>
  <c r="C141" i="21"/>
  <c r="G141" i="21"/>
  <c r="K141" i="21"/>
  <c r="O141" i="21"/>
  <c r="S141" i="21"/>
  <c r="W141" i="21"/>
  <c r="B141" i="21"/>
  <c r="H141" i="21"/>
  <c r="M141" i="21"/>
  <c r="R141" i="21"/>
  <c r="X141" i="21"/>
  <c r="D141" i="21"/>
  <c r="I141" i="21"/>
  <c r="N141" i="21"/>
  <c r="T141" i="21"/>
  <c r="Y141" i="21"/>
  <c r="F141" i="21"/>
  <c r="Q141" i="21"/>
  <c r="L141" i="21"/>
  <c r="P141" i="21"/>
  <c r="E141" i="21"/>
  <c r="U141" i="21"/>
  <c r="V141" i="21"/>
  <c r="J141" i="21"/>
  <c r="C106" i="21"/>
  <c r="G106" i="21"/>
  <c r="K106" i="21"/>
  <c r="O106" i="21"/>
  <c r="S106" i="21"/>
  <c r="W106" i="21"/>
  <c r="B106" i="21"/>
  <c r="H106" i="21"/>
  <c r="M106" i="21"/>
  <c r="R106" i="21"/>
  <c r="X106" i="21"/>
  <c r="D106" i="21"/>
  <c r="I106" i="21"/>
  <c r="N106" i="21"/>
  <c r="T106" i="21"/>
  <c r="Y106" i="21"/>
  <c r="E106" i="21"/>
  <c r="P106" i="21"/>
  <c r="F106" i="21"/>
  <c r="Q106" i="21"/>
  <c r="U106" i="21"/>
  <c r="J106" i="21"/>
  <c r="V106" i="21"/>
  <c r="L106" i="21"/>
  <c r="C210" i="21"/>
  <c r="G210" i="21"/>
  <c r="K210" i="21"/>
  <c r="O210" i="21"/>
  <c r="S210" i="21"/>
  <c r="W210" i="21"/>
  <c r="B210" i="21"/>
  <c r="H210" i="21"/>
  <c r="M210" i="21"/>
  <c r="R210" i="21"/>
  <c r="X210" i="21"/>
  <c r="E210" i="21"/>
  <c r="L210" i="21"/>
  <c r="T210" i="21"/>
  <c r="I210" i="21"/>
  <c r="Q210" i="21"/>
  <c r="J210" i="21"/>
  <c r="U210" i="21"/>
  <c r="D210" i="21"/>
  <c r="N210" i="21"/>
  <c r="V210" i="21"/>
  <c r="F210" i="21"/>
  <c r="P210" i="21"/>
  <c r="Y210" i="21"/>
  <c r="A211" i="21"/>
  <c r="B38" i="21"/>
  <c r="F38" i="21"/>
  <c r="J38" i="21"/>
  <c r="N38" i="21"/>
  <c r="R38" i="21"/>
  <c r="V38" i="21"/>
  <c r="E38" i="21"/>
  <c r="K38" i="21"/>
  <c r="P38" i="21"/>
  <c r="U38" i="21"/>
  <c r="G38" i="21"/>
  <c r="L38" i="21"/>
  <c r="Q38" i="21"/>
  <c r="W38" i="21"/>
  <c r="C38" i="21"/>
  <c r="H38" i="21"/>
  <c r="S38" i="21"/>
  <c r="I38" i="21"/>
  <c r="T38" i="21"/>
  <c r="M38" i="21"/>
  <c r="X38" i="21"/>
  <c r="D38" i="21"/>
  <c r="O38" i="21"/>
  <c r="Y38" i="21"/>
  <c r="D108" i="25"/>
  <c r="H108" i="25"/>
  <c r="L108" i="25"/>
  <c r="P108" i="25"/>
  <c r="T108" i="25"/>
  <c r="X108" i="25"/>
  <c r="B108" i="25"/>
  <c r="F108" i="25"/>
  <c r="J108" i="25"/>
  <c r="N108" i="25"/>
  <c r="R108" i="25"/>
  <c r="V108" i="25"/>
  <c r="C108" i="25"/>
  <c r="G108" i="25"/>
  <c r="K108" i="25"/>
  <c r="O108" i="25"/>
  <c r="S108" i="25"/>
  <c r="I108" i="25"/>
  <c r="W108" i="25"/>
  <c r="M108" i="25"/>
  <c r="Y108" i="25"/>
  <c r="E108" i="25"/>
  <c r="U108" i="25"/>
  <c r="Q108" i="25"/>
  <c r="D72" i="25"/>
  <c r="H72" i="25"/>
  <c r="L72" i="25"/>
  <c r="P72" i="25"/>
  <c r="T72" i="25"/>
  <c r="X72" i="25"/>
  <c r="F72" i="25"/>
  <c r="N72" i="25"/>
  <c r="R72" i="25"/>
  <c r="E72" i="25"/>
  <c r="I72" i="25"/>
  <c r="M72" i="25"/>
  <c r="Q72" i="25"/>
  <c r="U72" i="25"/>
  <c r="Y72" i="25"/>
  <c r="B72" i="25"/>
  <c r="J72" i="25"/>
  <c r="V72" i="25"/>
  <c r="C72" i="25"/>
  <c r="S72" i="25"/>
  <c r="G72" i="25"/>
  <c r="W72" i="25"/>
  <c r="K72" i="25"/>
  <c r="O72" i="25"/>
  <c r="C36" i="25"/>
  <c r="G36" i="25"/>
  <c r="K36" i="25"/>
  <c r="O36" i="25"/>
  <c r="S36" i="25"/>
  <c r="W36" i="25"/>
  <c r="E36" i="25"/>
  <c r="J36" i="25"/>
  <c r="P36" i="25"/>
  <c r="U36" i="25"/>
  <c r="B36" i="25"/>
  <c r="H36" i="25"/>
  <c r="M36" i="25"/>
  <c r="R36" i="25"/>
  <c r="X36" i="25"/>
  <c r="D36" i="25"/>
  <c r="I36" i="25"/>
  <c r="N36" i="25"/>
  <c r="T36" i="25"/>
  <c r="Y36" i="25"/>
  <c r="F36" i="25"/>
  <c r="L36" i="25"/>
  <c r="Q36" i="25"/>
  <c r="V36" i="25"/>
  <c r="O109" i="19"/>
  <c r="H109" i="19"/>
  <c r="E109" i="19"/>
  <c r="F109" i="19"/>
  <c r="T109" i="19"/>
  <c r="N109" i="19"/>
  <c r="A110" i="19"/>
  <c r="C109" i="19"/>
  <c r="S109" i="19"/>
  <c r="M109" i="19"/>
  <c r="J109" i="19"/>
  <c r="L109" i="19"/>
  <c r="D109" i="19"/>
  <c r="G109" i="19"/>
  <c r="W109" i="19"/>
  <c r="R109" i="19"/>
  <c r="P109" i="19"/>
  <c r="Q109" i="19"/>
  <c r="Y109" i="19"/>
  <c r="K109" i="19"/>
  <c r="B109" i="19"/>
  <c r="X109" i="19"/>
  <c r="U109" i="19"/>
  <c r="V109" i="19"/>
  <c r="I109" i="19"/>
  <c r="B73" i="19"/>
  <c r="F73" i="19"/>
  <c r="J73" i="19"/>
  <c r="N73" i="19"/>
  <c r="R73" i="19"/>
  <c r="V73" i="19"/>
  <c r="C73" i="19"/>
  <c r="G73" i="19"/>
  <c r="K73" i="19"/>
  <c r="O73" i="19"/>
  <c r="S73" i="19"/>
  <c r="D73" i="19"/>
  <c r="H73" i="19"/>
  <c r="L73" i="19"/>
  <c r="P73" i="19"/>
  <c r="T73" i="19"/>
  <c r="X73" i="19"/>
  <c r="E73" i="19"/>
  <c r="I73" i="19"/>
  <c r="M73" i="19"/>
  <c r="Q73" i="19"/>
  <c r="U73" i="19"/>
  <c r="Y73" i="19"/>
  <c r="W73" i="19"/>
  <c r="A74" i="19"/>
  <c r="E37" i="19"/>
  <c r="I37" i="19"/>
  <c r="M37" i="19"/>
  <c r="Q37" i="19"/>
  <c r="U37" i="19"/>
  <c r="Y37" i="19"/>
  <c r="B37" i="19"/>
  <c r="G37" i="19"/>
  <c r="L37" i="19"/>
  <c r="R37" i="19"/>
  <c r="W37" i="19"/>
  <c r="C37" i="19"/>
  <c r="H37" i="19"/>
  <c r="N37" i="19"/>
  <c r="S37" i="19"/>
  <c r="X37" i="19"/>
  <c r="D37" i="19"/>
  <c r="J37" i="19"/>
  <c r="O37" i="19"/>
  <c r="T37" i="19"/>
  <c r="K37" i="19"/>
  <c r="V37" i="19"/>
  <c r="P37" i="19"/>
  <c r="F37" i="19"/>
  <c r="A177" i="21"/>
  <c r="A146" i="25"/>
  <c r="A144" i="19"/>
  <c r="A142" i="21"/>
  <c r="A107" i="21"/>
  <c r="A38" i="19"/>
  <c r="A109" i="25"/>
  <c r="A73" i="25"/>
  <c r="A317" i="21"/>
  <c r="A39" i="21"/>
  <c r="A72" i="21"/>
  <c r="A37" i="25"/>
  <c r="B146" i="25" l="1"/>
  <c r="F146" i="25"/>
  <c r="J146" i="25"/>
  <c r="N146" i="25"/>
  <c r="R146" i="25"/>
  <c r="V146" i="25"/>
  <c r="C146" i="25"/>
  <c r="G146" i="25"/>
  <c r="K146" i="25"/>
  <c r="O146" i="25"/>
  <c r="S146" i="25"/>
  <c r="W146" i="25"/>
  <c r="I146" i="25"/>
  <c r="Q146" i="25"/>
  <c r="Y146" i="25"/>
  <c r="D146" i="25"/>
  <c r="L146" i="25"/>
  <c r="T146" i="25"/>
  <c r="E146" i="25"/>
  <c r="M146" i="25"/>
  <c r="U146" i="25"/>
  <c r="H146" i="25"/>
  <c r="P146" i="25"/>
  <c r="X146" i="25"/>
  <c r="D109" i="28"/>
  <c r="H109" i="28"/>
  <c r="L109" i="28"/>
  <c r="P109" i="28"/>
  <c r="T109" i="28"/>
  <c r="X109" i="28"/>
  <c r="B109" i="28"/>
  <c r="F109" i="28"/>
  <c r="J109" i="28"/>
  <c r="N109" i="28"/>
  <c r="R109" i="28"/>
  <c r="V109" i="28"/>
  <c r="E109" i="28"/>
  <c r="M109" i="28"/>
  <c r="U109" i="28"/>
  <c r="G109" i="28"/>
  <c r="O109" i="28"/>
  <c r="W109" i="28"/>
  <c r="Q109" i="28"/>
  <c r="C109" i="28"/>
  <c r="S109" i="28"/>
  <c r="I109" i="28"/>
  <c r="Y109" i="28"/>
  <c r="K109" i="28"/>
  <c r="E74" i="28"/>
  <c r="I74" i="28"/>
  <c r="M74" i="28"/>
  <c r="Q74" i="28"/>
  <c r="U74" i="28"/>
  <c r="Y74" i="28"/>
  <c r="B74" i="28"/>
  <c r="F74" i="28"/>
  <c r="J74" i="28"/>
  <c r="N74" i="28"/>
  <c r="R74" i="28"/>
  <c r="V74" i="28"/>
  <c r="C74" i="28"/>
  <c r="K74" i="28"/>
  <c r="S74" i="28"/>
  <c r="D74" i="28"/>
  <c r="L74" i="28"/>
  <c r="T74" i="28"/>
  <c r="G74" i="28"/>
  <c r="O74" i="28"/>
  <c r="W74" i="28"/>
  <c r="X74" i="28"/>
  <c r="H74" i="28"/>
  <c r="P74" i="28"/>
  <c r="D144" i="28"/>
  <c r="H144" i="28"/>
  <c r="L144" i="28"/>
  <c r="P144" i="28"/>
  <c r="T144" i="28"/>
  <c r="X144" i="28"/>
  <c r="E144" i="28"/>
  <c r="I144" i="28"/>
  <c r="M144" i="28"/>
  <c r="Q144" i="28"/>
  <c r="U144" i="28"/>
  <c r="Y144" i="28"/>
  <c r="F144" i="28"/>
  <c r="N144" i="28"/>
  <c r="V144" i="28"/>
  <c r="G144" i="28"/>
  <c r="O144" i="28"/>
  <c r="W144" i="28"/>
  <c r="J144" i="28"/>
  <c r="B144" i="28"/>
  <c r="R144" i="28"/>
  <c r="K144" i="28"/>
  <c r="S144" i="28"/>
  <c r="C144" i="28"/>
  <c r="C39" i="28"/>
  <c r="G39" i="28"/>
  <c r="K39" i="28"/>
  <c r="O39" i="28"/>
  <c r="S39" i="28"/>
  <c r="W39" i="28"/>
  <c r="H39" i="28"/>
  <c r="P39" i="28"/>
  <c r="X39" i="28"/>
  <c r="D39" i="28"/>
  <c r="L39" i="28"/>
  <c r="T39" i="28"/>
  <c r="E39" i="28"/>
  <c r="I39" i="28"/>
  <c r="M39" i="28"/>
  <c r="Q39" i="28"/>
  <c r="U39" i="28"/>
  <c r="Y39" i="28"/>
  <c r="B39" i="28"/>
  <c r="R39" i="28"/>
  <c r="N39" i="28"/>
  <c r="F39" i="28"/>
  <c r="V39" i="28"/>
  <c r="J39" i="28"/>
  <c r="D144" i="19"/>
  <c r="H144" i="19"/>
  <c r="L144" i="19"/>
  <c r="P144" i="19"/>
  <c r="T144" i="19"/>
  <c r="X144" i="19"/>
  <c r="B144" i="19"/>
  <c r="G144" i="19"/>
  <c r="M144" i="19"/>
  <c r="R144" i="19"/>
  <c r="W144" i="19"/>
  <c r="C144" i="19"/>
  <c r="I144" i="19"/>
  <c r="N144" i="19"/>
  <c r="S144" i="19"/>
  <c r="Y144" i="19"/>
  <c r="E144" i="19"/>
  <c r="J144" i="19"/>
  <c r="O144" i="19"/>
  <c r="U144" i="19"/>
  <c r="V144" i="19"/>
  <c r="F144" i="19"/>
  <c r="K144" i="19"/>
  <c r="Q144" i="19"/>
  <c r="A75" i="28"/>
  <c r="X179" i="28"/>
  <c r="T179" i="28"/>
  <c r="P179" i="28"/>
  <c r="L179" i="28"/>
  <c r="H179" i="28"/>
  <c r="D179" i="28"/>
  <c r="W179" i="28"/>
  <c r="R179" i="28"/>
  <c r="M179" i="28"/>
  <c r="G179" i="28"/>
  <c r="B179" i="28"/>
  <c r="Y179" i="28"/>
  <c r="Q179" i="28"/>
  <c r="J179" i="28"/>
  <c r="C179" i="28"/>
  <c r="U179" i="28"/>
  <c r="K179" i="28"/>
  <c r="S179" i="28"/>
  <c r="I179" i="28"/>
  <c r="A180" i="28"/>
  <c r="F179" i="28"/>
  <c r="O179" i="28"/>
  <c r="N179" i="28"/>
  <c r="V179" i="28"/>
  <c r="E179" i="28"/>
  <c r="X247" i="28"/>
  <c r="T247" i="28"/>
  <c r="P247" i="28"/>
  <c r="L247" i="28"/>
  <c r="H247" i="28"/>
  <c r="D247" i="28"/>
  <c r="V247" i="28"/>
  <c r="Q247" i="28"/>
  <c r="K247" i="28"/>
  <c r="F247" i="28"/>
  <c r="A248" i="28"/>
  <c r="S247" i="28"/>
  <c r="M247" i="28"/>
  <c r="E247" i="28"/>
  <c r="Y247" i="28"/>
  <c r="R247" i="28"/>
  <c r="J247" i="28"/>
  <c r="C247" i="28"/>
  <c r="W247" i="28"/>
  <c r="I247" i="28"/>
  <c r="U247" i="28"/>
  <c r="G247" i="28"/>
  <c r="B247" i="28"/>
  <c r="O247" i="28"/>
  <c r="N247" i="28"/>
  <c r="A145" i="28"/>
  <c r="A317" i="28"/>
  <c r="V316" i="28"/>
  <c r="R316" i="28"/>
  <c r="N316" i="28"/>
  <c r="J316" i="28"/>
  <c r="F316" i="28"/>
  <c r="B316" i="28"/>
  <c r="Y316" i="28"/>
  <c r="T316" i="28"/>
  <c r="O316" i="28"/>
  <c r="I316" i="28"/>
  <c r="D316" i="28"/>
  <c r="S316" i="28"/>
  <c r="L316" i="28"/>
  <c r="E316" i="28"/>
  <c r="X316" i="28"/>
  <c r="P316" i="28"/>
  <c r="G316" i="28"/>
  <c r="W316" i="28"/>
  <c r="K316" i="28"/>
  <c r="Q316" i="28"/>
  <c r="C316" i="28"/>
  <c r="M316" i="28"/>
  <c r="H316" i="28"/>
  <c r="U316" i="28"/>
  <c r="A40" i="28"/>
  <c r="X350" i="28"/>
  <c r="T350" i="28"/>
  <c r="P350" i="28"/>
  <c r="L350" i="28"/>
  <c r="H350" i="28"/>
  <c r="D350" i="28"/>
  <c r="V350" i="28"/>
  <c r="Q350" i="28"/>
  <c r="K350" i="28"/>
  <c r="F350" i="28"/>
  <c r="W350" i="28"/>
  <c r="O350" i="28"/>
  <c r="I350" i="28"/>
  <c r="B350" i="28"/>
  <c r="S350" i="28"/>
  <c r="Y350" i="28"/>
  <c r="N350" i="28"/>
  <c r="E350" i="28"/>
  <c r="U350" i="28"/>
  <c r="G350" i="28"/>
  <c r="M350" i="28"/>
  <c r="A351" i="28"/>
  <c r="R350" i="28"/>
  <c r="J350" i="28"/>
  <c r="C350" i="28"/>
  <c r="W384" i="28"/>
  <c r="S384" i="28"/>
  <c r="O384" i="28"/>
  <c r="K384" i="28"/>
  <c r="G384" i="28"/>
  <c r="C384" i="28"/>
  <c r="X384" i="28"/>
  <c r="R384" i="28"/>
  <c r="M384" i="28"/>
  <c r="H384" i="28"/>
  <c r="B384" i="28"/>
  <c r="A385" i="28"/>
  <c r="T384" i="28"/>
  <c r="L384" i="28"/>
  <c r="E384" i="28"/>
  <c r="U384" i="28"/>
  <c r="J384" i="28"/>
  <c r="Q384" i="28"/>
  <c r="F384" i="28"/>
  <c r="Y384" i="28"/>
  <c r="I384" i="28"/>
  <c r="P384" i="28"/>
  <c r="N384" i="28"/>
  <c r="V384" i="28"/>
  <c r="D384" i="28"/>
  <c r="A214" i="28"/>
  <c r="V213" i="28"/>
  <c r="R213" i="28"/>
  <c r="N213" i="28"/>
  <c r="J213" i="28"/>
  <c r="F213" i="28"/>
  <c r="B213" i="28"/>
  <c r="Y213" i="28"/>
  <c r="T213" i="28"/>
  <c r="O213" i="28"/>
  <c r="I213" i="28"/>
  <c r="D213" i="28"/>
  <c r="W213" i="28"/>
  <c r="P213" i="28"/>
  <c r="H213" i="28"/>
  <c r="U213" i="28"/>
  <c r="M213" i="28"/>
  <c r="G213" i="28"/>
  <c r="S213" i="28"/>
  <c r="E213" i="28"/>
  <c r="Q213" i="28"/>
  <c r="C213" i="28"/>
  <c r="L213" i="28"/>
  <c r="X213" i="28"/>
  <c r="K213" i="28"/>
  <c r="A110" i="28"/>
  <c r="W418" i="28"/>
  <c r="S418" i="28"/>
  <c r="O418" i="28"/>
  <c r="K418" i="28"/>
  <c r="G418" i="28"/>
  <c r="C418" i="28"/>
  <c r="Y418" i="28"/>
  <c r="T418" i="28"/>
  <c r="N418" i="28"/>
  <c r="I418" i="28"/>
  <c r="D418" i="28"/>
  <c r="V418" i="28"/>
  <c r="P418" i="28"/>
  <c r="H418" i="28"/>
  <c r="R418" i="28"/>
  <c r="J418" i="28"/>
  <c r="U418" i="28"/>
  <c r="F418" i="28"/>
  <c r="Q418" i="28"/>
  <c r="E418" i="28"/>
  <c r="X418" i="28"/>
  <c r="L418" i="28"/>
  <c r="A419" i="28"/>
  <c r="B418" i="28"/>
  <c r="M418" i="28"/>
  <c r="A282" i="28"/>
  <c r="V281" i="28"/>
  <c r="R281" i="28"/>
  <c r="N281" i="28"/>
  <c r="J281" i="28"/>
  <c r="F281" i="28"/>
  <c r="B281" i="28"/>
  <c r="X281" i="28"/>
  <c r="S281" i="28"/>
  <c r="M281" i="28"/>
  <c r="H281" i="28"/>
  <c r="C281" i="28"/>
  <c r="U281" i="28"/>
  <c r="O281" i="28"/>
  <c r="G281" i="28"/>
  <c r="T281" i="28"/>
  <c r="K281" i="28"/>
  <c r="Q281" i="28"/>
  <c r="I281" i="28"/>
  <c r="Y281" i="28"/>
  <c r="E281" i="28"/>
  <c r="W281" i="28"/>
  <c r="D281" i="28"/>
  <c r="P281" i="28"/>
  <c r="L281" i="28"/>
  <c r="D420" i="21"/>
  <c r="H420" i="21"/>
  <c r="L420" i="21"/>
  <c r="P420" i="21"/>
  <c r="E420" i="21"/>
  <c r="J420" i="21"/>
  <c r="O420" i="21"/>
  <c r="T420" i="21"/>
  <c r="X420" i="21"/>
  <c r="F420" i="21"/>
  <c r="K420" i="21"/>
  <c r="Q420" i="21"/>
  <c r="U420" i="21"/>
  <c r="Y420" i="21"/>
  <c r="C420" i="21"/>
  <c r="N420" i="21"/>
  <c r="W420" i="21"/>
  <c r="G420" i="21"/>
  <c r="R420" i="21"/>
  <c r="I420" i="21"/>
  <c r="S420" i="21"/>
  <c r="M420" i="21"/>
  <c r="V420" i="21"/>
  <c r="B420" i="21"/>
  <c r="A421" i="21"/>
  <c r="K352" i="21"/>
  <c r="E352" i="21"/>
  <c r="F352" i="21"/>
  <c r="B352" i="21"/>
  <c r="X352" i="21"/>
  <c r="N352" i="21"/>
  <c r="O352" i="21"/>
  <c r="J352" i="21"/>
  <c r="L352" i="21"/>
  <c r="H352" i="21"/>
  <c r="D352" i="21"/>
  <c r="T352" i="21"/>
  <c r="C352" i="21"/>
  <c r="S352" i="21"/>
  <c r="P352" i="21"/>
  <c r="Q352" i="21"/>
  <c r="M352" i="21"/>
  <c r="Y352" i="21"/>
  <c r="G352" i="21"/>
  <c r="W352" i="21"/>
  <c r="U352" i="21"/>
  <c r="V352" i="21"/>
  <c r="R352" i="21"/>
  <c r="I352" i="21"/>
  <c r="A353" i="21"/>
  <c r="K386" i="21"/>
  <c r="B386" i="21"/>
  <c r="X386" i="21"/>
  <c r="F386" i="21"/>
  <c r="P386" i="21"/>
  <c r="Q386" i="21"/>
  <c r="O386" i="21"/>
  <c r="H386" i="21"/>
  <c r="E386" i="21"/>
  <c r="N386" i="21"/>
  <c r="V386" i="21"/>
  <c r="Y386" i="21"/>
  <c r="C386" i="21"/>
  <c r="S386" i="21"/>
  <c r="M386" i="21"/>
  <c r="L386" i="21"/>
  <c r="U386" i="21"/>
  <c r="D386" i="21"/>
  <c r="A387" i="21"/>
  <c r="G386" i="21"/>
  <c r="W386" i="21"/>
  <c r="R386" i="21"/>
  <c r="T386" i="21"/>
  <c r="I386" i="21"/>
  <c r="J386" i="21"/>
  <c r="B317" i="21"/>
  <c r="F317" i="21"/>
  <c r="J317" i="21"/>
  <c r="N317" i="21"/>
  <c r="R317" i="21"/>
  <c r="V317" i="21"/>
  <c r="D317" i="21"/>
  <c r="H317" i="21"/>
  <c r="L317" i="21"/>
  <c r="P317" i="21"/>
  <c r="T317" i="21"/>
  <c r="X317" i="21"/>
  <c r="C317" i="21"/>
  <c r="K317" i="21"/>
  <c r="S317" i="21"/>
  <c r="E317" i="21"/>
  <c r="M317" i="21"/>
  <c r="U317" i="21"/>
  <c r="O317" i="21"/>
  <c r="G317" i="21"/>
  <c r="W317" i="21"/>
  <c r="I317" i="21"/>
  <c r="Y317" i="21"/>
  <c r="Q317" i="21"/>
  <c r="E246" i="21"/>
  <c r="I246" i="21"/>
  <c r="M246" i="21"/>
  <c r="Q246" i="21"/>
  <c r="U246" i="21"/>
  <c r="Y246" i="21"/>
  <c r="B246" i="21"/>
  <c r="G246" i="21"/>
  <c r="L246" i="21"/>
  <c r="R246" i="21"/>
  <c r="W246" i="21"/>
  <c r="C246" i="21"/>
  <c r="H246" i="21"/>
  <c r="N246" i="21"/>
  <c r="S246" i="21"/>
  <c r="X246" i="21"/>
  <c r="F246" i="21"/>
  <c r="P246" i="21"/>
  <c r="V246" i="21"/>
  <c r="J246" i="21"/>
  <c r="T246" i="21"/>
  <c r="K246" i="21"/>
  <c r="O246" i="21"/>
  <c r="D246" i="21"/>
  <c r="A247" i="21"/>
  <c r="B280" i="21"/>
  <c r="F280" i="21"/>
  <c r="J280" i="21"/>
  <c r="N280" i="21"/>
  <c r="R280" i="21"/>
  <c r="V280" i="21"/>
  <c r="G280" i="21"/>
  <c r="L280" i="21"/>
  <c r="Q280" i="21"/>
  <c r="W280" i="21"/>
  <c r="C280" i="21"/>
  <c r="I280" i="21"/>
  <c r="P280" i="21"/>
  <c r="X280" i="21"/>
  <c r="D280" i="21"/>
  <c r="K280" i="21"/>
  <c r="S280" i="21"/>
  <c r="Y280" i="21"/>
  <c r="E280" i="21"/>
  <c r="M280" i="21"/>
  <c r="T280" i="21"/>
  <c r="O280" i="21"/>
  <c r="U280" i="21"/>
  <c r="H280" i="21"/>
  <c r="A281" i="21"/>
  <c r="B177" i="21"/>
  <c r="F177" i="21"/>
  <c r="J177" i="21"/>
  <c r="N177" i="21"/>
  <c r="R177" i="21"/>
  <c r="V177" i="21"/>
  <c r="E177" i="21"/>
  <c r="K177" i="21"/>
  <c r="P177" i="21"/>
  <c r="U177" i="21"/>
  <c r="C177" i="21"/>
  <c r="I177" i="21"/>
  <c r="Q177" i="21"/>
  <c r="X177" i="21"/>
  <c r="D177" i="21"/>
  <c r="L177" i="21"/>
  <c r="S177" i="21"/>
  <c r="Y177" i="21"/>
  <c r="G177" i="21"/>
  <c r="M177" i="21"/>
  <c r="T177" i="21"/>
  <c r="H177" i="21"/>
  <c r="O177" i="21"/>
  <c r="W177" i="21"/>
  <c r="E72" i="21"/>
  <c r="I72" i="21"/>
  <c r="M72" i="21"/>
  <c r="Q72" i="21"/>
  <c r="U72" i="21"/>
  <c r="Y72" i="21"/>
  <c r="B72" i="21"/>
  <c r="F72" i="21"/>
  <c r="J72" i="21"/>
  <c r="N72" i="21"/>
  <c r="R72" i="21"/>
  <c r="V72" i="21"/>
  <c r="H72" i="21"/>
  <c r="P72" i="21"/>
  <c r="X72" i="21"/>
  <c r="C72" i="21"/>
  <c r="L72" i="21"/>
  <c r="W72" i="21"/>
  <c r="S72" i="21"/>
  <c r="T72" i="21"/>
  <c r="D72" i="21"/>
  <c r="O72" i="21"/>
  <c r="G72" i="21"/>
  <c r="K72" i="21"/>
  <c r="C107" i="21"/>
  <c r="G107" i="21"/>
  <c r="K107" i="21"/>
  <c r="O107" i="21"/>
  <c r="S107" i="21"/>
  <c r="W107" i="21"/>
  <c r="E107" i="21"/>
  <c r="J107" i="21"/>
  <c r="P107" i="21"/>
  <c r="U107" i="21"/>
  <c r="F107" i="21"/>
  <c r="L107" i="21"/>
  <c r="Q107" i="21"/>
  <c r="V107" i="21"/>
  <c r="B107" i="21"/>
  <c r="M107" i="21"/>
  <c r="X107" i="21"/>
  <c r="D107" i="21"/>
  <c r="N107" i="21"/>
  <c r="Y107" i="21"/>
  <c r="R107" i="21"/>
  <c r="I107" i="21"/>
  <c r="T107" i="21"/>
  <c r="H107" i="21"/>
  <c r="C142" i="21"/>
  <c r="G142" i="21"/>
  <c r="K142" i="21"/>
  <c r="O142" i="21"/>
  <c r="S142" i="21"/>
  <c r="W142" i="21"/>
  <c r="E142" i="21"/>
  <c r="J142" i="21"/>
  <c r="P142" i="21"/>
  <c r="U142" i="21"/>
  <c r="F142" i="21"/>
  <c r="L142" i="21"/>
  <c r="Q142" i="21"/>
  <c r="V142" i="21"/>
  <c r="D142" i="21"/>
  <c r="N142" i="21"/>
  <c r="Y142" i="21"/>
  <c r="B142" i="21"/>
  <c r="R142" i="21"/>
  <c r="H142" i="21"/>
  <c r="T142" i="21"/>
  <c r="I142" i="21"/>
  <c r="M142" i="21"/>
  <c r="X142" i="21"/>
  <c r="C211" i="21"/>
  <c r="G211" i="21"/>
  <c r="K211" i="21"/>
  <c r="O211" i="21"/>
  <c r="S211" i="21"/>
  <c r="W211" i="21"/>
  <c r="E211" i="21"/>
  <c r="J211" i="21"/>
  <c r="P211" i="21"/>
  <c r="U211" i="21"/>
  <c r="B211" i="21"/>
  <c r="I211" i="21"/>
  <c r="Q211" i="21"/>
  <c r="X211" i="21"/>
  <c r="D211" i="21"/>
  <c r="M211" i="21"/>
  <c r="V211" i="21"/>
  <c r="F211" i="21"/>
  <c r="N211" i="21"/>
  <c r="Y211" i="21"/>
  <c r="H211" i="21"/>
  <c r="R211" i="21"/>
  <c r="L211" i="21"/>
  <c r="T211" i="21"/>
  <c r="A212" i="21"/>
  <c r="B39" i="21"/>
  <c r="F39" i="21"/>
  <c r="J39" i="21"/>
  <c r="N39" i="21"/>
  <c r="R39" i="21"/>
  <c r="V39" i="21"/>
  <c r="C39" i="21"/>
  <c r="H39" i="21"/>
  <c r="M39" i="21"/>
  <c r="S39" i="21"/>
  <c r="X39" i="21"/>
  <c r="D39" i="21"/>
  <c r="I39" i="21"/>
  <c r="O39" i="21"/>
  <c r="T39" i="21"/>
  <c r="Y39" i="21"/>
  <c r="E39" i="21"/>
  <c r="P39" i="21"/>
  <c r="G39" i="21"/>
  <c r="Q39" i="21"/>
  <c r="K39" i="21"/>
  <c r="U39" i="21"/>
  <c r="L39" i="21"/>
  <c r="W39" i="21"/>
  <c r="D109" i="25"/>
  <c r="H109" i="25"/>
  <c r="L109" i="25"/>
  <c r="P109" i="25"/>
  <c r="T109" i="25"/>
  <c r="X109" i="25"/>
  <c r="B109" i="25"/>
  <c r="F109" i="25"/>
  <c r="J109" i="25"/>
  <c r="N109" i="25"/>
  <c r="R109" i="25"/>
  <c r="V109" i="25"/>
  <c r="G109" i="25"/>
  <c r="O109" i="25"/>
  <c r="W109" i="25"/>
  <c r="I109" i="25"/>
  <c r="Q109" i="25"/>
  <c r="Y109" i="25"/>
  <c r="E109" i="25"/>
  <c r="M109" i="25"/>
  <c r="U109" i="25"/>
  <c r="C109" i="25"/>
  <c r="K109" i="25"/>
  <c r="S109" i="25"/>
  <c r="D73" i="25"/>
  <c r="H73" i="25"/>
  <c r="L73" i="25"/>
  <c r="P73" i="25"/>
  <c r="T73" i="25"/>
  <c r="X73" i="25"/>
  <c r="B73" i="25"/>
  <c r="J73" i="25"/>
  <c r="V73" i="25"/>
  <c r="E73" i="25"/>
  <c r="I73" i="25"/>
  <c r="M73" i="25"/>
  <c r="Q73" i="25"/>
  <c r="U73" i="25"/>
  <c r="Y73" i="25"/>
  <c r="F73" i="25"/>
  <c r="N73" i="25"/>
  <c r="R73" i="25"/>
  <c r="K73" i="25"/>
  <c r="G73" i="25"/>
  <c r="O73" i="25"/>
  <c r="C73" i="25"/>
  <c r="S73" i="25"/>
  <c r="W73" i="25"/>
  <c r="C37" i="25"/>
  <c r="G37" i="25"/>
  <c r="K37" i="25"/>
  <c r="O37" i="25"/>
  <c r="S37" i="25"/>
  <c r="W37" i="25"/>
  <c r="B37" i="25"/>
  <c r="H37" i="25"/>
  <c r="M37" i="25"/>
  <c r="R37" i="25"/>
  <c r="X37" i="25"/>
  <c r="E37" i="25"/>
  <c r="J37" i="25"/>
  <c r="P37" i="25"/>
  <c r="U37" i="25"/>
  <c r="F37" i="25"/>
  <c r="L37" i="25"/>
  <c r="Q37" i="25"/>
  <c r="V37" i="25"/>
  <c r="D37" i="25"/>
  <c r="Y37" i="25"/>
  <c r="I37" i="25"/>
  <c r="N37" i="25"/>
  <c r="T37" i="25"/>
  <c r="O110" i="19"/>
  <c r="J110" i="19"/>
  <c r="H110" i="19"/>
  <c r="D110" i="19"/>
  <c r="Y110" i="19"/>
  <c r="L110" i="19"/>
  <c r="C110" i="19"/>
  <c r="S110" i="19"/>
  <c r="P110" i="19"/>
  <c r="M110" i="19"/>
  <c r="I110" i="19"/>
  <c r="Q110" i="19"/>
  <c r="G110" i="19"/>
  <c r="W110" i="19"/>
  <c r="U110" i="19"/>
  <c r="R110" i="19"/>
  <c r="N110" i="19"/>
  <c r="V110" i="19"/>
  <c r="A111" i="19"/>
  <c r="K110" i="19"/>
  <c r="E110" i="19"/>
  <c r="B110" i="19"/>
  <c r="X110" i="19"/>
  <c r="T110" i="19"/>
  <c r="F110" i="19"/>
  <c r="B74" i="19"/>
  <c r="F74" i="19"/>
  <c r="J74" i="19"/>
  <c r="N74" i="19"/>
  <c r="R74" i="19"/>
  <c r="V74" i="19"/>
  <c r="D74" i="19"/>
  <c r="H74" i="19"/>
  <c r="L74" i="19"/>
  <c r="P74" i="19"/>
  <c r="T74" i="19"/>
  <c r="X74" i="19"/>
  <c r="E74" i="19"/>
  <c r="I74" i="19"/>
  <c r="M74" i="19"/>
  <c r="U74" i="19"/>
  <c r="C74" i="19"/>
  <c r="O74" i="19"/>
  <c r="W74" i="19"/>
  <c r="G74" i="19"/>
  <c r="Q74" i="19"/>
  <c r="Y74" i="19"/>
  <c r="K74" i="19"/>
  <c r="S74" i="19"/>
  <c r="A75" i="19"/>
  <c r="E38" i="19"/>
  <c r="I38" i="19"/>
  <c r="M38" i="19"/>
  <c r="Q38" i="19"/>
  <c r="U38" i="19"/>
  <c r="Y38" i="19"/>
  <c r="D38" i="19"/>
  <c r="J38" i="19"/>
  <c r="O38" i="19"/>
  <c r="T38" i="19"/>
  <c r="F38" i="19"/>
  <c r="K38" i="19"/>
  <c r="P38" i="19"/>
  <c r="V38" i="19"/>
  <c r="B38" i="19"/>
  <c r="G38" i="19"/>
  <c r="R38" i="19"/>
  <c r="L38" i="19"/>
  <c r="W38" i="19"/>
  <c r="H38" i="19"/>
  <c r="S38" i="19"/>
  <c r="C38" i="19"/>
  <c r="N38" i="19"/>
  <c r="X38" i="19"/>
  <c r="A74" i="25"/>
  <c r="A110" i="25"/>
  <c r="A39" i="19"/>
  <c r="A178" i="21"/>
  <c r="A108" i="21"/>
  <c r="A147" i="25"/>
  <c r="A40" i="21"/>
  <c r="A318" i="21"/>
  <c r="A145" i="19"/>
  <c r="A38" i="25"/>
  <c r="A73" i="21"/>
  <c r="A143" i="21"/>
  <c r="B147" i="25" l="1"/>
  <c r="F147" i="25"/>
  <c r="J147" i="25"/>
  <c r="N147" i="25"/>
  <c r="R147" i="25"/>
  <c r="V147" i="25"/>
  <c r="C147" i="25"/>
  <c r="G147" i="25"/>
  <c r="K147" i="25"/>
  <c r="O147" i="25"/>
  <c r="S147" i="25"/>
  <c r="W147" i="25"/>
  <c r="I147" i="25"/>
  <c r="Q147" i="25"/>
  <c r="Y147" i="25"/>
  <c r="D147" i="25"/>
  <c r="L147" i="25"/>
  <c r="T147" i="25"/>
  <c r="E147" i="25"/>
  <c r="M147" i="25"/>
  <c r="U147" i="25"/>
  <c r="H147" i="25"/>
  <c r="P147" i="25"/>
  <c r="X147" i="25"/>
  <c r="D110" i="28"/>
  <c r="H110" i="28"/>
  <c r="L110" i="28"/>
  <c r="P110" i="28"/>
  <c r="T110" i="28"/>
  <c r="X110" i="28"/>
  <c r="B110" i="28"/>
  <c r="F110" i="28"/>
  <c r="J110" i="28"/>
  <c r="N110" i="28"/>
  <c r="R110" i="28"/>
  <c r="V110" i="28"/>
  <c r="E110" i="28"/>
  <c r="M110" i="28"/>
  <c r="U110" i="28"/>
  <c r="G110" i="28"/>
  <c r="O110" i="28"/>
  <c r="W110" i="28"/>
  <c r="I110" i="28"/>
  <c r="Y110" i="28"/>
  <c r="K110" i="28"/>
  <c r="Q110" i="28"/>
  <c r="C110" i="28"/>
  <c r="S110" i="28"/>
  <c r="C40" i="28"/>
  <c r="G40" i="28"/>
  <c r="K40" i="28"/>
  <c r="O40" i="28"/>
  <c r="S40" i="28"/>
  <c r="W40" i="28"/>
  <c r="H40" i="28"/>
  <c r="P40" i="28"/>
  <c r="X40" i="28"/>
  <c r="D40" i="28"/>
  <c r="L40" i="28"/>
  <c r="T40" i="28"/>
  <c r="E40" i="28"/>
  <c r="I40" i="28"/>
  <c r="M40" i="28"/>
  <c r="Q40" i="28"/>
  <c r="U40" i="28"/>
  <c r="Y40" i="28"/>
  <c r="J40" i="28"/>
  <c r="F40" i="28"/>
  <c r="V40" i="28"/>
  <c r="N40" i="28"/>
  <c r="B40" i="28"/>
  <c r="R40" i="28"/>
  <c r="D145" i="28"/>
  <c r="H145" i="28"/>
  <c r="L145" i="28"/>
  <c r="P145" i="28"/>
  <c r="T145" i="28"/>
  <c r="X145" i="28"/>
  <c r="E145" i="28"/>
  <c r="I145" i="28"/>
  <c r="M145" i="28"/>
  <c r="Q145" i="28"/>
  <c r="U145" i="28"/>
  <c r="Y145" i="28"/>
  <c r="F145" i="28"/>
  <c r="N145" i="28"/>
  <c r="V145" i="28"/>
  <c r="G145" i="28"/>
  <c r="O145" i="28"/>
  <c r="W145" i="28"/>
  <c r="B145" i="28"/>
  <c r="R145" i="28"/>
  <c r="J145" i="28"/>
  <c r="S145" i="28"/>
  <c r="C145" i="28"/>
  <c r="K145" i="28"/>
  <c r="E75" i="28"/>
  <c r="I75" i="28"/>
  <c r="M75" i="28"/>
  <c r="Q75" i="28"/>
  <c r="U75" i="28"/>
  <c r="Y75" i="28"/>
  <c r="B75" i="28"/>
  <c r="F75" i="28"/>
  <c r="J75" i="28"/>
  <c r="N75" i="28"/>
  <c r="R75" i="28"/>
  <c r="V75" i="28"/>
  <c r="C75" i="28"/>
  <c r="K75" i="28"/>
  <c r="S75" i="28"/>
  <c r="D75" i="28"/>
  <c r="L75" i="28"/>
  <c r="T75" i="28"/>
  <c r="G75" i="28"/>
  <c r="O75" i="28"/>
  <c r="W75" i="28"/>
  <c r="H75" i="28"/>
  <c r="P75" i="28"/>
  <c r="X75" i="28"/>
  <c r="D145" i="19"/>
  <c r="H145" i="19"/>
  <c r="L145" i="19"/>
  <c r="P145" i="19"/>
  <c r="T145" i="19"/>
  <c r="X145" i="19"/>
  <c r="E145" i="19"/>
  <c r="J145" i="19"/>
  <c r="O145" i="19"/>
  <c r="U145" i="19"/>
  <c r="F145" i="19"/>
  <c r="K145" i="19"/>
  <c r="Q145" i="19"/>
  <c r="V145" i="19"/>
  <c r="B145" i="19"/>
  <c r="G145" i="19"/>
  <c r="M145" i="19"/>
  <c r="R145" i="19"/>
  <c r="W145" i="19"/>
  <c r="S145" i="19"/>
  <c r="C145" i="19"/>
  <c r="Y145" i="19"/>
  <c r="I145" i="19"/>
  <c r="N145" i="19"/>
  <c r="Y282" i="28"/>
  <c r="U282" i="28"/>
  <c r="Q282" i="28"/>
  <c r="M282" i="28"/>
  <c r="I282" i="28"/>
  <c r="E282" i="28"/>
  <c r="A283" i="28"/>
  <c r="T282" i="28"/>
  <c r="O282" i="28"/>
  <c r="J282" i="28"/>
  <c r="D282" i="28"/>
  <c r="X282" i="28"/>
  <c r="R282" i="28"/>
  <c r="K282" i="28"/>
  <c r="C282" i="28"/>
  <c r="W282" i="28"/>
  <c r="N282" i="28"/>
  <c r="F282" i="28"/>
  <c r="V282" i="28"/>
  <c r="L282" i="28"/>
  <c r="B282" i="28"/>
  <c r="S282" i="28"/>
  <c r="P282" i="28"/>
  <c r="H282" i="28"/>
  <c r="G282" i="28"/>
  <c r="A111" i="28"/>
  <c r="W351" i="28"/>
  <c r="S351" i="28"/>
  <c r="O351" i="28"/>
  <c r="K351" i="28"/>
  <c r="G351" i="28"/>
  <c r="C351" i="28"/>
  <c r="X351" i="28"/>
  <c r="R351" i="28"/>
  <c r="M351" i="28"/>
  <c r="H351" i="28"/>
  <c r="B351" i="28"/>
  <c r="A352" i="28"/>
  <c r="T351" i="28"/>
  <c r="L351" i="28"/>
  <c r="E351" i="28"/>
  <c r="V351" i="28"/>
  <c r="N351" i="28"/>
  <c r="D351" i="28"/>
  <c r="Q351" i="28"/>
  <c r="I351" i="28"/>
  <c r="P351" i="28"/>
  <c r="Y351" i="28"/>
  <c r="F351" i="28"/>
  <c r="U351" i="28"/>
  <c r="J351" i="28"/>
  <c r="A41" i="28"/>
  <c r="A146" i="28"/>
  <c r="A386" i="28"/>
  <c r="V385" i="28"/>
  <c r="R385" i="28"/>
  <c r="N385" i="28"/>
  <c r="J385" i="28"/>
  <c r="F385" i="28"/>
  <c r="B385" i="28"/>
  <c r="Y385" i="28"/>
  <c r="T385" i="28"/>
  <c r="O385" i="28"/>
  <c r="I385" i="28"/>
  <c r="D385" i="28"/>
  <c r="W385" i="28"/>
  <c r="P385" i="28"/>
  <c r="H385" i="28"/>
  <c r="X385" i="28"/>
  <c r="M385" i="28"/>
  <c r="E385" i="28"/>
  <c r="S385" i="28"/>
  <c r="G385" i="28"/>
  <c r="Q385" i="28"/>
  <c r="K385" i="28"/>
  <c r="C385" i="28"/>
  <c r="U385" i="28"/>
  <c r="L385" i="28"/>
  <c r="A76" i="28"/>
  <c r="W419" i="28"/>
  <c r="S419" i="28"/>
  <c r="O419" i="28"/>
  <c r="K419" i="28"/>
  <c r="A420" i="28"/>
  <c r="U419" i="28"/>
  <c r="P419" i="28"/>
  <c r="J419" i="28"/>
  <c r="F419" i="28"/>
  <c r="B419" i="28"/>
  <c r="Y419" i="28"/>
  <c r="R419" i="28"/>
  <c r="L419" i="28"/>
  <c r="E419" i="28"/>
  <c r="V419" i="28"/>
  <c r="M419" i="28"/>
  <c r="D419" i="28"/>
  <c r="N419" i="28"/>
  <c r="C419" i="28"/>
  <c r="X419" i="28"/>
  <c r="H419" i="28"/>
  <c r="T419" i="28"/>
  <c r="G419" i="28"/>
  <c r="I419" i="28"/>
  <c r="Q419" i="28"/>
  <c r="Y214" i="28"/>
  <c r="U214" i="28"/>
  <c r="Q214" i="28"/>
  <c r="M214" i="28"/>
  <c r="I214" i="28"/>
  <c r="E214" i="28"/>
  <c r="V214" i="28"/>
  <c r="P214" i="28"/>
  <c r="K214" i="28"/>
  <c r="F214" i="28"/>
  <c r="A215" i="28"/>
  <c r="S214" i="28"/>
  <c r="L214" i="28"/>
  <c r="D214" i="28"/>
  <c r="X214" i="28"/>
  <c r="R214" i="28"/>
  <c r="J214" i="28"/>
  <c r="C214" i="28"/>
  <c r="W214" i="28"/>
  <c r="H214" i="28"/>
  <c r="T214" i="28"/>
  <c r="G214" i="28"/>
  <c r="O214" i="28"/>
  <c r="B214" i="28"/>
  <c r="N214" i="28"/>
  <c r="Y317" i="28"/>
  <c r="U317" i="28"/>
  <c r="Q317" i="28"/>
  <c r="M317" i="28"/>
  <c r="I317" i="28"/>
  <c r="E317" i="28"/>
  <c r="V317" i="28"/>
  <c r="P317" i="28"/>
  <c r="K317" i="28"/>
  <c r="F317" i="28"/>
  <c r="W317" i="28"/>
  <c r="O317" i="28"/>
  <c r="H317" i="28"/>
  <c r="B317" i="28"/>
  <c r="S317" i="28"/>
  <c r="J317" i="28"/>
  <c r="X317" i="28"/>
  <c r="L317" i="28"/>
  <c r="R317" i="28"/>
  <c r="D317" i="28"/>
  <c r="N317" i="28"/>
  <c r="G317" i="28"/>
  <c r="C317" i="28"/>
  <c r="A318" i="28"/>
  <c r="T317" i="28"/>
  <c r="W248" i="28"/>
  <c r="S248" i="28"/>
  <c r="O248" i="28"/>
  <c r="K248" i="28"/>
  <c r="G248" i="28"/>
  <c r="C248" i="28"/>
  <c r="X248" i="28"/>
  <c r="R248" i="28"/>
  <c r="M248" i="28"/>
  <c r="H248" i="28"/>
  <c r="B248" i="28"/>
  <c r="V248" i="28"/>
  <c r="P248" i="28"/>
  <c r="I248" i="28"/>
  <c r="U248" i="28"/>
  <c r="N248" i="28"/>
  <c r="F248" i="28"/>
  <c r="A249" i="28"/>
  <c r="L248" i="28"/>
  <c r="Y248" i="28"/>
  <c r="J248" i="28"/>
  <c r="E248" i="28"/>
  <c r="T248" i="28"/>
  <c r="Q248" i="28"/>
  <c r="D248" i="28"/>
  <c r="W180" i="28"/>
  <c r="S180" i="28"/>
  <c r="O180" i="28"/>
  <c r="K180" i="28"/>
  <c r="G180" i="28"/>
  <c r="C180" i="28"/>
  <c r="Y180" i="28"/>
  <c r="T180" i="28"/>
  <c r="N180" i="28"/>
  <c r="I180" i="28"/>
  <c r="D180" i="28"/>
  <c r="U180" i="28"/>
  <c r="M180" i="28"/>
  <c r="F180" i="28"/>
  <c r="X180" i="28"/>
  <c r="P180" i="28"/>
  <c r="E180" i="28"/>
  <c r="V180" i="28"/>
  <c r="L180" i="28"/>
  <c r="B180" i="28"/>
  <c r="R180" i="28"/>
  <c r="J180" i="28"/>
  <c r="A181" i="28"/>
  <c r="Q180" i="28"/>
  <c r="H180" i="28"/>
  <c r="D421" i="21"/>
  <c r="H421" i="21"/>
  <c r="L421" i="21"/>
  <c r="P421" i="21"/>
  <c r="T421" i="21"/>
  <c r="X421" i="21"/>
  <c r="E421" i="21"/>
  <c r="I421" i="21"/>
  <c r="M421" i="21"/>
  <c r="Q421" i="21"/>
  <c r="U421" i="21"/>
  <c r="Y421" i="21"/>
  <c r="G421" i="21"/>
  <c r="O421" i="21"/>
  <c r="W421" i="21"/>
  <c r="B421" i="21"/>
  <c r="J421" i="21"/>
  <c r="R421" i="21"/>
  <c r="C421" i="21"/>
  <c r="K421" i="21"/>
  <c r="S421" i="21"/>
  <c r="V421" i="21"/>
  <c r="F421" i="21"/>
  <c r="N421" i="21"/>
  <c r="A422" i="21"/>
  <c r="K387" i="21"/>
  <c r="E387" i="21"/>
  <c r="B387" i="21"/>
  <c r="D387" i="21"/>
  <c r="F387" i="21"/>
  <c r="N387" i="21"/>
  <c r="O387" i="21"/>
  <c r="J387" i="21"/>
  <c r="I387" i="21"/>
  <c r="L387" i="21"/>
  <c r="M387" i="21"/>
  <c r="V387" i="21"/>
  <c r="C387" i="21"/>
  <c r="S387" i="21"/>
  <c r="P387" i="21"/>
  <c r="Q387" i="21"/>
  <c r="R387" i="21"/>
  <c r="T387" i="21"/>
  <c r="A388" i="21"/>
  <c r="G387" i="21"/>
  <c r="W387" i="21"/>
  <c r="U387" i="21"/>
  <c r="X387" i="21"/>
  <c r="Y387" i="21"/>
  <c r="H387" i="21"/>
  <c r="K353" i="21"/>
  <c r="B353" i="21"/>
  <c r="X353" i="21"/>
  <c r="T353" i="21"/>
  <c r="P353" i="21"/>
  <c r="L353" i="21"/>
  <c r="O353" i="21"/>
  <c r="H353" i="21"/>
  <c r="D353" i="21"/>
  <c r="Y353" i="21"/>
  <c r="U353" i="21"/>
  <c r="Q353" i="21"/>
  <c r="C353" i="21"/>
  <c r="S353" i="21"/>
  <c r="M353" i="21"/>
  <c r="I353" i="21"/>
  <c r="E353" i="21"/>
  <c r="V353" i="21"/>
  <c r="G353" i="21"/>
  <c r="W353" i="21"/>
  <c r="R353" i="21"/>
  <c r="N353" i="21"/>
  <c r="J353" i="21"/>
  <c r="F353" i="21"/>
  <c r="A354" i="21"/>
  <c r="B318" i="21"/>
  <c r="D318" i="21"/>
  <c r="H318" i="21"/>
  <c r="L318" i="21"/>
  <c r="P318" i="21"/>
  <c r="T318" i="21"/>
  <c r="X318" i="21"/>
  <c r="C318" i="21"/>
  <c r="I318" i="21"/>
  <c r="N318" i="21"/>
  <c r="S318" i="21"/>
  <c r="Y318" i="21"/>
  <c r="E318" i="21"/>
  <c r="J318" i="21"/>
  <c r="O318" i="21"/>
  <c r="U318" i="21"/>
  <c r="F318" i="21"/>
  <c r="Q318" i="21"/>
  <c r="V318" i="21"/>
  <c r="W318" i="21"/>
  <c r="G318" i="21"/>
  <c r="R318" i="21"/>
  <c r="K318" i="21"/>
  <c r="M318" i="21"/>
  <c r="B281" i="21"/>
  <c r="F281" i="21"/>
  <c r="J281" i="21"/>
  <c r="N281" i="21"/>
  <c r="R281" i="21"/>
  <c r="V281" i="21"/>
  <c r="D281" i="21"/>
  <c r="I281" i="21"/>
  <c r="O281" i="21"/>
  <c r="T281" i="21"/>
  <c r="Y281" i="21"/>
  <c r="G281" i="21"/>
  <c r="M281" i="21"/>
  <c r="U281" i="21"/>
  <c r="H281" i="21"/>
  <c r="P281" i="21"/>
  <c r="W281" i="21"/>
  <c r="C281" i="21"/>
  <c r="K281" i="21"/>
  <c r="Q281" i="21"/>
  <c r="X281" i="21"/>
  <c r="E281" i="21"/>
  <c r="S281" i="21"/>
  <c r="L281" i="21"/>
  <c r="A282" i="21"/>
  <c r="E247" i="21"/>
  <c r="I247" i="21"/>
  <c r="M247" i="21"/>
  <c r="Q247" i="21"/>
  <c r="U247" i="21"/>
  <c r="Y247" i="21"/>
  <c r="D247" i="21"/>
  <c r="J247" i="21"/>
  <c r="O247" i="21"/>
  <c r="T247" i="21"/>
  <c r="F247" i="21"/>
  <c r="K247" i="21"/>
  <c r="P247" i="21"/>
  <c r="V247" i="21"/>
  <c r="C247" i="21"/>
  <c r="N247" i="21"/>
  <c r="X247" i="21"/>
  <c r="S247" i="21"/>
  <c r="G247" i="21"/>
  <c r="R247" i="21"/>
  <c r="H247" i="21"/>
  <c r="B247" i="21"/>
  <c r="L247" i="21"/>
  <c r="W247" i="21"/>
  <c r="A248" i="21"/>
  <c r="C143" i="21"/>
  <c r="G143" i="21"/>
  <c r="K143" i="21"/>
  <c r="O143" i="21"/>
  <c r="S143" i="21"/>
  <c r="W143" i="21"/>
  <c r="B143" i="21"/>
  <c r="H143" i="21"/>
  <c r="M143" i="21"/>
  <c r="R143" i="21"/>
  <c r="X143" i="21"/>
  <c r="D143" i="21"/>
  <c r="I143" i="21"/>
  <c r="N143" i="21"/>
  <c r="T143" i="21"/>
  <c r="Y143" i="21"/>
  <c r="L143" i="21"/>
  <c r="V143" i="21"/>
  <c r="F143" i="21"/>
  <c r="U143" i="21"/>
  <c r="J143" i="21"/>
  <c r="P143" i="21"/>
  <c r="Q143" i="21"/>
  <c r="E143" i="21"/>
  <c r="E73" i="21"/>
  <c r="I73" i="21"/>
  <c r="M73" i="21"/>
  <c r="Q73" i="21"/>
  <c r="U73" i="21"/>
  <c r="Y73" i="21"/>
  <c r="B73" i="21"/>
  <c r="F73" i="21"/>
  <c r="J73" i="21"/>
  <c r="N73" i="21"/>
  <c r="R73" i="21"/>
  <c r="V73" i="21"/>
  <c r="H73" i="21"/>
  <c r="P73" i="21"/>
  <c r="X73" i="21"/>
  <c r="K73" i="21"/>
  <c r="T73" i="21"/>
  <c r="O73" i="21"/>
  <c r="S73" i="21"/>
  <c r="C73" i="21"/>
  <c r="L73" i="21"/>
  <c r="W73" i="21"/>
  <c r="D73" i="21"/>
  <c r="G73" i="21"/>
  <c r="C108" i="21"/>
  <c r="G108" i="21"/>
  <c r="K108" i="21"/>
  <c r="O108" i="21"/>
  <c r="S108" i="21"/>
  <c r="W108" i="21"/>
  <c r="B108" i="21"/>
  <c r="H108" i="21"/>
  <c r="M108" i="21"/>
  <c r="R108" i="21"/>
  <c r="X108" i="21"/>
  <c r="D108" i="21"/>
  <c r="I108" i="21"/>
  <c r="N108" i="21"/>
  <c r="T108" i="21"/>
  <c r="Y108" i="21"/>
  <c r="J108" i="21"/>
  <c r="U108" i="21"/>
  <c r="L108" i="21"/>
  <c r="V108" i="21"/>
  <c r="P108" i="21"/>
  <c r="E108" i="21"/>
  <c r="Q108" i="21"/>
  <c r="F108" i="21"/>
  <c r="B178" i="21"/>
  <c r="F178" i="21"/>
  <c r="J178" i="21"/>
  <c r="N178" i="21"/>
  <c r="R178" i="21"/>
  <c r="V178" i="21"/>
  <c r="C178" i="21"/>
  <c r="H178" i="21"/>
  <c r="M178" i="21"/>
  <c r="S178" i="21"/>
  <c r="X178" i="21"/>
  <c r="G178" i="21"/>
  <c r="O178" i="21"/>
  <c r="U178" i="21"/>
  <c r="I178" i="21"/>
  <c r="P178" i="21"/>
  <c r="W178" i="21"/>
  <c r="D178" i="21"/>
  <c r="K178" i="21"/>
  <c r="Q178" i="21"/>
  <c r="Y178" i="21"/>
  <c r="E178" i="21"/>
  <c r="L178" i="21"/>
  <c r="T178" i="21"/>
  <c r="C212" i="21"/>
  <c r="G212" i="21"/>
  <c r="K212" i="21"/>
  <c r="O212" i="21"/>
  <c r="S212" i="21"/>
  <c r="W212" i="21"/>
  <c r="B212" i="21"/>
  <c r="H212" i="21"/>
  <c r="M212" i="21"/>
  <c r="R212" i="21"/>
  <c r="X212" i="21"/>
  <c r="F212" i="21"/>
  <c r="N212" i="21"/>
  <c r="U212" i="21"/>
  <c r="I212" i="21"/>
  <c r="Q212" i="21"/>
  <c r="J212" i="21"/>
  <c r="T212" i="21"/>
  <c r="D212" i="21"/>
  <c r="L212" i="21"/>
  <c r="V212" i="21"/>
  <c r="Y212" i="21"/>
  <c r="E212" i="21"/>
  <c r="P212" i="21"/>
  <c r="A213" i="21"/>
  <c r="B40" i="21"/>
  <c r="F40" i="21"/>
  <c r="J40" i="21"/>
  <c r="N40" i="21"/>
  <c r="R40" i="21"/>
  <c r="V40" i="21"/>
  <c r="E40" i="21"/>
  <c r="K40" i="21"/>
  <c r="P40" i="21"/>
  <c r="U40" i="21"/>
  <c r="G40" i="21"/>
  <c r="L40" i="21"/>
  <c r="Q40" i="21"/>
  <c r="W40" i="21"/>
  <c r="C40" i="21"/>
  <c r="M40" i="21"/>
  <c r="X40" i="21"/>
  <c r="D40" i="21"/>
  <c r="O40" i="21"/>
  <c r="Y40" i="21"/>
  <c r="H40" i="21"/>
  <c r="S40" i="21"/>
  <c r="I40" i="21"/>
  <c r="T40" i="21"/>
  <c r="D110" i="25"/>
  <c r="H110" i="25"/>
  <c r="L110" i="25"/>
  <c r="P110" i="25"/>
  <c r="T110" i="25"/>
  <c r="X110" i="25"/>
  <c r="B110" i="25"/>
  <c r="F110" i="25"/>
  <c r="J110" i="25"/>
  <c r="N110" i="25"/>
  <c r="R110" i="25"/>
  <c r="V110" i="25"/>
  <c r="G110" i="25"/>
  <c r="O110" i="25"/>
  <c r="W110" i="25"/>
  <c r="I110" i="25"/>
  <c r="Q110" i="25"/>
  <c r="Y110" i="25"/>
  <c r="E110" i="25"/>
  <c r="M110" i="25"/>
  <c r="U110" i="25"/>
  <c r="C110" i="25"/>
  <c r="K110" i="25"/>
  <c r="S110" i="25"/>
  <c r="D74" i="25"/>
  <c r="H74" i="25"/>
  <c r="L74" i="25"/>
  <c r="P74" i="25"/>
  <c r="T74" i="25"/>
  <c r="X74" i="25"/>
  <c r="F74" i="25"/>
  <c r="N74" i="25"/>
  <c r="V74" i="25"/>
  <c r="E74" i="25"/>
  <c r="I74" i="25"/>
  <c r="M74" i="25"/>
  <c r="Q74" i="25"/>
  <c r="U74" i="25"/>
  <c r="Y74" i="25"/>
  <c r="B74" i="25"/>
  <c r="J74" i="25"/>
  <c r="R74" i="25"/>
  <c r="C74" i="25"/>
  <c r="S74" i="25"/>
  <c r="O74" i="25"/>
  <c r="G74" i="25"/>
  <c r="W74" i="25"/>
  <c r="K74" i="25"/>
  <c r="C38" i="25"/>
  <c r="G38" i="25"/>
  <c r="K38" i="25"/>
  <c r="O38" i="25"/>
  <c r="S38" i="25"/>
  <c r="W38" i="25"/>
  <c r="E38" i="25"/>
  <c r="J38" i="25"/>
  <c r="P38" i="25"/>
  <c r="U38" i="25"/>
  <c r="B38" i="25"/>
  <c r="H38" i="25"/>
  <c r="M38" i="25"/>
  <c r="R38" i="25"/>
  <c r="X38" i="25"/>
  <c r="D38" i="25"/>
  <c r="I38" i="25"/>
  <c r="N38" i="25"/>
  <c r="T38" i="25"/>
  <c r="Y38" i="25"/>
  <c r="V38" i="25"/>
  <c r="F38" i="25"/>
  <c r="L38" i="25"/>
  <c r="Q38" i="25"/>
  <c r="O111" i="19"/>
  <c r="H111" i="19"/>
  <c r="E111" i="19"/>
  <c r="F111" i="19"/>
  <c r="N111" i="19"/>
  <c r="I111" i="19"/>
  <c r="C111" i="19"/>
  <c r="S111" i="19"/>
  <c r="M111" i="19"/>
  <c r="J111" i="19"/>
  <c r="L111" i="19"/>
  <c r="T111" i="19"/>
  <c r="G111" i="19"/>
  <c r="W111" i="19"/>
  <c r="R111" i="19"/>
  <c r="P111" i="19"/>
  <c r="Q111" i="19"/>
  <c r="D111" i="19"/>
  <c r="A112" i="19"/>
  <c r="K111" i="19"/>
  <c r="B111" i="19"/>
  <c r="X111" i="19"/>
  <c r="U111" i="19"/>
  <c r="V111" i="19"/>
  <c r="Y111" i="19"/>
  <c r="B75" i="19"/>
  <c r="F75" i="19"/>
  <c r="J75" i="19"/>
  <c r="N75" i="19"/>
  <c r="R75" i="19"/>
  <c r="V75" i="19"/>
  <c r="D75" i="19"/>
  <c r="H75" i="19"/>
  <c r="L75" i="19"/>
  <c r="P75" i="19"/>
  <c r="T75" i="19"/>
  <c r="X75" i="19"/>
  <c r="E75" i="19"/>
  <c r="M75" i="19"/>
  <c r="U75" i="19"/>
  <c r="G75" i="19"/>
  <c r="O75" i="19"/>
  <c r="W75" i="19"/>
  <c r="I75" i="19"/>
  <c r="Q75" i="19"/>
  <c r="Y75" i="19"/>
  <c r="C75" i="19"/>
  <c r="K75" i="19"/>
  <c r="S75" i="19"/>
  <c r="A76" i="19"/>
  <c r="E39" i="19"/>
  <c r="I39" i="19"/>
  <c r="M39" i="19"/>
  <c r="Q39" i="19"/>
  <c r="U39" i="19"/>
  <c r="Y39" i="19"/>
  <c r="B39" i="19"/>
  <c r="G39" i="19"/>
  <c r="L39" i="19"/>
  <c r="R39" i="19"/>
  <c r="W39" i="19"/>
  <c r="C39" i="19"/>
  <c r="H39" i="19"/>
  <c r="N39" i="19"/>
  <c r="S39" i="19"/>
  <c r="X39" i="19"/>
  <c r="D39" i="19"/>
  <c r="O39" i="19"/>
  <c r="J39" i="19"/>
  <c r="T39" i="19"/>
  <c r="F39" i="19"/>
  <c r="P39" i="19"/>
  <c r="K39" i="19"/>
  <c r="V39" i="19"/>
  <c r="A74" i="21"/>
  <c r="A109" i="21"/>
  <c r="A40" i="19"/>
  <c r="A144" i="21"/>
  <c r="A39" i="25"/>
  <c r="A319" i="21"/>
  <c r="A111" i="25"/>
  <c r="A146" i="19"/>
  <c r="A41" i="21"/>
  <c r="A148" i="25"/>
  <c r="A179" i="21"/>
  <c r="A75" i="25"/>
  <c r="B148" i="25" l="1"/>
  <c r="F148" i="25"/>
  <c r="J148" i="25"/>
  <c r="N148" i="25"/>
  <c r="R148" i="25"/>
  <c r="V148" i="25"/>
  <c r="C148" i="25"/>
  <c r="G148" i="25"/>
  <c r="K148" i="25"/>
  <c r="O148" i="25"/>
  <c r="S148" i="25"/>
  <c r="W148" i="25"/>
  <c r="I148" i="25"/>
  <c r="Q148" i="25"/>
  <c r="Y148" i="25"/>
  <c r="D148" i="25"/>
  <c r="L148" i="25"/>
  <c r="T148" i="25"/>
  <c r="E148" i="25"/>
  <c r="M148" i="25"/>
  <c r="U148" i="25"/>
  <c r="H148" i="25"/>
  <c r="P148" i="25"/>
  <c r="X148" i="25"/>
  <c r="E76" i="28"/>
  <c r="I76" i="28"/>
  <c r="M76" i="28"/>
  <c r="Q76" i="28"/>
  <c r="U76" i="28"/>
  <c r="Y76" i="28"/>
  <c r="B76" i="28"/>
  <c r="F76" i="28"/>
  <c r="J76" i="28"/>
  <c r="N76" i="28"/>
  <c r="R76" i="28"/>
  <c r="V76" i="28"/>
  <c r="C76" i="28"/>
  <c r="K76" i="28"/>
  <c r="S76" i="28"/>
  <c r="D76" i="28"/>
  <c r="L76" i="28"/>
  <c r="T76" i="28"/>
  <c r="G76" i="28"/>
  <c r="O76" i="28"/>
  <c r="W76" i="28"/>
  <c r="P76" i="28"/>
  <c r="H76" i="28"/>
  <c r="X76" i="28"/>
  <c r="D146" i="28"/>
  <c r="H146" i="28"/>
  <c r="L146" i="28"/>
  <c r="P146" i="28"/>
  <c r="T146" i="28"/>
  <c r="X146" i="28"/>
  <c r="E146" i="28"/>
  <c r="I146" i="28"/>
  <c r="M146" i="28"/>
  <c r="Q146" i="28"/>
  <c r="U146" i="28"/>
  <c r="Y146" i="28"/>
  <c r="F146" i="28"/>
  <c r="N146" i="28"/>
  <c r="V146" i="28"/>
  <c r="G146" i="28"/>
  <c r="O146" i="28"/>
  <c r="W146" i="28"/>
  <c r="J146" i="28"/>
  <c r="B146" i="28"/>
  <c r="R146" i="28"/>
  <c r="K146" i="28"/>
  <c r="C146" i="28"/>
  <c r="S146" i="28"/>
  <c r="C41" i="28"/>
  <c r="G41" i="28"/>
  <c r="K41" i="28"/>
  <c r="O41" i="28"/>
  <c r="S41" i="28"/>
  <c r="W41" i="28"/>
  <c r="H41" i="28"/>
  <c r="P41" i="28"/>
  <c r="X41" i="28"/>
  <c r="D41" i="28"/>
  <c r="L41" i="28"/>
  <c r="T41" i="28"/>
  <c r="E41" i="28"/>
  <c r="I41" i="28"/>
  <c r="M41" i="28"/>
  <c r="Q41" i="28"/>
  <c r="U41" i="28"/>
  <c r="Y41" i="28"/>
  <c r="B41" i="28"/>
  <c r="R41" i="28"/>
  <c r="N41" i="28"/>
  <c r="F41" i="28"/>
  <c r="V41" i="28"/>
  <c r="J41" i="28"/>
  <c r="D111" i="28"/>
  <c r="H111" i="28"/>
  <c r="L111" i="28"/>
  <c r="P111" i="28"/>
  <c r="T111" i="28"/>
  <c r="X111" i="28"/>
  <c r="B111" i="28"/>
  <c r="F111" i="28"/>
  <c r="J111" i="28"/>
  <c r="N111" i="28"/>
  <c r="R111" i="28"/>
  <c r="V111" i="28"/>
  <c r="E111" i="28"/>
  <c r="M111" i="28"/>
  <c r="U111" i="28"/>
  <c r="G111" i="28"/>
  <c r="O111" i="28"/>
  <c r="W111" i="28"/>
  <c r="Q111" i="28"/>
  <c r="C111" i="28"/>
  <c r="S111" i="28"/>
  <c r="I111" i="28"/>
  <c r="Y111" i="28"/>
  <c r="K111" i="28"/>
  <c r="D146" i="19"/>
  <c r="H146" i="19"/>
  <c r="L146" i="19"/>
  <c r="P146" i="19"/>
  <c r="T146" i="19"/>
  <c r="X146" i="19"/>
  <c r="B146" i="19"/>
  <c r="G146" i="19"/>
  <c r="M146" i="19"/>
  <c r="R146" i="19"/>
  <c r="W146" i="19"/>
  <c r="C146" i="19"/>
  <c r="I146" i="19"/>
  <c r="N146" i="19"/>
  <c r="S146" i="19"/>
  <c r="Y146" i="19"/>
  <c r="E146" i="19"/>
  <c r="K146" i="19"/>
  <c r="V146" i="19"/>
  <c r="O146" i="19"/>
  <c r="F146" i="19"/>
  <c r="Q146" i="19"/>
  <c r="J146" i="19"/>
  <c r="U146" i="19"/>
  <c r="A250" i="28"/>
  <c r="V249" i="28"/>
  <c r="R249" i="28"/>
  <c r="N249" i="28"/>
  <c r="J249" i="28"/>
  <c r="F249" i="28"/>
  <c r="B249" i="28"/>
  <c r="Y249" i="28"/>
  <c r="T249" i="28"/>
  <c r="O249" i="28"/>
  <c r="I249" i="28"/>
  <c r="D249" i="28"/>
  <c r="S249" i="28"/>
  <c r="L249" i="28"/>
  <c r="E249" i="28"/>
  <c r="X249" i="28"/>
  <c r="Q249" i="28"/>
  <c r="K249" i="28"/>
  <c r="C249" i="28"/>
  <c r="P249" i="28"/>
  <c r="M249" i="28"/>
  <c r="H249" i="28"/>
  <c r="W249" i="28"/>
  <c r="U249" i="28"/>
  <c r="G249" i="28"/>
  <c r="A421" i="28"/>
  <c r="V420" i="28"/>
  <c r="R420" i="28"/>
  <c r="N420" i="28"/>
  <c r="J420" i="28"/>
  <c r="F420" i="28"/>
  <c r="B420" i="28"/>
  <c r="W420" i="28"/>
  <c r="Q420" i="28"/>
  <c r="L420" i="28"/>
  <c r="G420" i="28"/>
  <c r="U420" i="28"/>
  <c r="O420" i="28"/>
  <c r="H420" i="28"/>
  <c r="Y420" i="28"/>
  <c r="P420" i="28"/>
  <c r="E420" i="28"/>
  <c r="M420" i="28"/>
  <c r="C420" i="28"/>
  <c r="S420" i="28"/>
  <c r="K420" i="28"/>
  <c r="D420" i="28"/>
  <c r="T420" i="28"/>
  <c r="I420" i="28"/>
  <c r="X420" i="28"/>
  <c r="A42" i="28"/>
  <c r="X215" i="28"/>
  <c r="T215" i="28"/>
  <c r="P215" i="28"/>
  <c r="L215" i="28"/>
  <c r="H215" i="28"/>
  <c r="D215" i="28"/>
  <c r="W215" i="28"/>
  <c r="R215" i="28"/>
  <c r="M215" i="28"/>
  <c r="G215" i="28"/>
  <c r="B215" i="28"/>
  <c r="V215" i="28"/>
  <c r="O215" i="28"/>
  <c r="I215" i="28"/>
  <c r="U215" i="28"/>
  <c r="N215" i="28"/>
  <c r="F215" i="28"/>
  <c r="A216" i="28"/>
  <c r="K215" i="28"/>
  <c r="Y215" i="28"/>
  <c r="J215" i="28"/>
  <c r="S215" i="28"/>
  <c r="E215" i="28"/>
  <c r="Q215" i="28"/>
  <c r="C215" i="28"/>
  <c r="A147" i="28"/>
  <c r="A284" i="28"/>
  <c r="V283" i="28"/>
  <c r="R283" i="28"/>
  <c r="N283" i="28"/>
  <c r="J283" i="28"/>
  <c r="F283" i="28"/>
  <c r="B283" i="28"/>
  <c r="U283" i="28"/>
  <c r="P283" i="28"/>
  <c r="K283" i="28"/>
  <c r="E283" i="28"/>
  <c r="W283" i="28"/>
  <c r="O283" i="28"/>
  <c r="H283" i="28"/>
  <c r="X283" i="28"/>
  <c r="S283" i="28"/>
  <c r="I283" i="28"/>
  <c r="Y283" i="28"/>
  <c r="L283" i="28"/>
  <c r="T283" i="28"/>
  <c r="G283" i="28"/>
  <c r="Q283" i="28"/>
  <c r="M283" i="28"/>
  <c r="D283" i="28"/>
  <c r="C283" i="28"/>
  <c r="A182" i="28"/>
  <c r="V181" i="28"/>
  <c r="R181" i="28"/>
  <c r="N181" i="28"/>
  <c r="J181" i="28"/>
  <c r="F181" i="28"/>
  <c r="B181" i="28"/>
  <c r="U181" i="28"/>
  <c r="P181" i="28"/>
  <c r="K181" i="28"/>
  <c r="E181" i="28"/>
  <c r="X181" i="28"/>
  <c r="Q181" i="28"/>
  <c r="I181" i="28"/>
  <c r="C181" i="28"/>
  <c r="S181" i="28"/>
  <c r="H181" i="28"/>
  <c r="Y181" i="28"/>
  <c r="O181" i="28"/>
  <c r="G181" i="28"/>
  <c r="M181" i="28"/>
  <c r="W181" i="28"/>
  <c r="D181" i="28"/>
  <c r="T181" i="28"/>
  <c r="L181" i="28"/>
  <c r="Y386" i="28"/>
  <c r="U386" i="28"/>
  <c r="Q386" i="28"/>
  <c r="M386" i="28"/>
  <c r="I386" i="28"/>
  <c r="E386" i="28"/>
  <c r="V386" i="28"/>
  <c r="P386" i="28"/>
  <c r="K386" i="28"/>
  <c r="F386" i="28"/>
  <c r="A387" i="28"/>
  <c r="S386" i="28"/>
  <c r="L386" i="28"/>
  <c r="D386" i="28"/>
  <c r="T386" i="28"/>
  <c r="R386" i="28"/>
  <c r="H386" i="28"/>
  <c r="W386" i="28"/>
  <c r="G386" i="28"/>
  <c r="J386" i="28"/>
  <c r="O386" i="28"/>
  <c r="B386" i="28"/>
  <c r="N386" i="28"/>
  <c r="X386" i="28"/>
  <c r="C386" i="28"/>
  <c r="A353" i="28"/>
  <c r="V352" i="28"/>
  <c r="R352" i="28"/>
  <c r="N352" i="28"/>
  <c r="J352" i="28"/>
  <c r="F352" i="28"/>
  <c r="B352" i="28"/>
  <c r="Y352" i="28"/>
  <c r="T352" i="28"/>
  <c r="O352" i="28"/>
  <c r="I352" i="28"/>
  <c r="D352" i="28"/>
  <c r="W352" i="28"/>
  <c r="P352" i="28"/>
  <c r="H352" i="28"/>
  <c r="Q352" i="28"/>
  <c r="G352" i="28"/>
  <c r="U352" i="28"/>
  <c r="L352" i="28"/>
  <c r="C352" i="28"/>
  <c r="K352" i="28"/>
  <c r="S352" i="28"/>
  <c r="M352" i="28"/>
  <c r="E352" i="28"/>
  <c r="X352" i="28"/>
  <c r="A112" i="28"/>
  <c r="X318" i="28"/>
  <c r="T318" i="28"/>
  <c r="P318" i="28"/>
  <c r="L318" i="28"/>
  <c r="H318" i="28"/>
  <c r="D318" i="28"/>
  <c r="W318" i="28"/>
  <c r="R318" i="28"/>
  <c r="M318" i="28"/>
  <c r="G318" i="28"/>
  <c r="B318" i="28"/>
  <c r="A319" i="28"/>
  <c r="S318" i="28"/>
  <c r="K318" i="28"/>
  <c r="E318" i="28"/>
  <c r="V318" i="28"/>
  <c r="N318" i="28"/>
  <c r="C318" i="28"/>
  <c r="Y318" i="28"/>
  <c r="J318" i="28"/>
  <c r="Q318" i="28"/>
  <c r="F318" i="28"/>
  <c r="O318" i="28"/>
  <c r="I318" i="28"/>
  <c r="U318" i="28"/>
  <c r="A77" i="28"/>
  <c r="D422" i="21"/>
  <c r="H422" i="21"/>
  <c r="L422" i="21"/>
  <c r="P422" i="21"/>
  <c r="T422" i="21"/>
  <c r="X422" i="21"/>
  <c r="E422" i="21"/>
  <c r="I422" i="21"/>
  <c r="M422" i="21"/>
  <c r="Q422" i="21"/>
  <c r="U422" i="21"/>
  <c r="Y422" i="21"/>
  <c r="G422" i="21"/>
  <c r="O422" i="21"/>
  <c r="W422" i="21"/>
  <c r="B422" i="21"/>
  <c r="J422" i="21"/>
  <c r="R422" i="21"/>
  <c r="C422" i="21"/>
  <c r="K422" i="21"/>
  <c r="S422" i="21"/>
  <c r="F422" i="21"/>
  <c r="N422" i="21"/>
  <c r="V422" i="21"/>
  <c r="A423" i="21"/>
  <c r="K354" i="21"/>
  <c r="E354" i="21"/>
  <c r="F354" i="21"/>
  <c r="B354" i="21"/>
  <c r="X354" i="21"/>
  <c r="I354" i="21"/>
  <c r="O354" i="21"/>
  <c r="J354" i="21"/>
  <c r="L354" i="21"/>
  <c r="H354" i="21"/>
  <c r="T354" i="21"/>
  <c r="N354" i="21"/>
  <c r="C354" i="21"/>
  <c r="S354" i="21"/>
  <c r="P354" i="21"/>
  <c r="Q354" i="21"/>
  <c r="M354" i="21"/>
  <c r="D354" i="21"/>
  <c r="G354" i="21"/>
  <c r="W354" i="21"/>
  <c r="U354" i="21"/>
  <c r="V354" i="21"/>
  <c r="R354" i="21"/>
  <c r="Y354" i="21"/>
  <c r="A355" i="21"/>
  <c r="K388" i="21"/>
  <c r="B388" i="21"/>
  <c r="X388" i="21"/>
  <c r="I388" i="21"/>
  <c r="J388" i="21"/>
  <c r="L388" i="21"/>
  <c r="O388" i="21"/>
  <c r="H388" i="21"/>
  <c r="F388" i="21"/>
  <c r="P388" i="21"/>
  <c r="Q388" i="21"/>
  <c r="T388" i="21"/>
  <c r="C388" i="21"/>
  <c r="S388" i="21"/>
  <c r="M388" i="21"/>
  <c r="N388" i="21"/>
  <c r="V388" i="21"/>
  <c r="Y388" i="21"/>
  <c r="A389" i="21"/>
  <c r="G388" i="21"/>
  <c r="W388" i="21"/>
  <c r="R388" i="21"/>
  <c r="U388" i="21"/>
  <c r="D388" i="21"/>
  <c r="E388" i="21"/>
  <c r="D319" i="21"/>
  <c r="H319" i="21"/>
  <c r="L319" i="21"/>
  <c r="P319" i="21"/>
  <c r="T319" i="21"/>
  <c r="X319" i="21"/>
  <c r="F319" i="21"/>
  <c r="K319" i="21"/>
  <c r="Q319" i="21"/>
  <c r="V319" i="21"/>
  <c r="B319" i="21"/>
  <c r="G319" i="21"/>
  <c r="M319" i="21"/>
  <c r="R319" i="21"/>
  <c r="W319" i="21"/>
  <c r="C319" i="21"/>
  <c r="N319" i="21"/>
  <c r="Y319" i="21"/>
  <c r="S319" i="21"/>
  <c r="U319" i="21"/>
  <c r="E319" i="21"/>
  <c r="O319" i="21"/>
  <c r="I319" i="21"/>
  <c r="J319" i="21"/>
  <c r="E248" i="21"/>
  <c r="I248" i="21"/>
  <c r="M248" i="21"/>
  <c r="Q248" i="21"/>
  <c r="U248" i="21"/>
  <c r="Y248" i="21"/>
  <c r="B248" i="21"/>
  <c r="G248" i="21"/>
  <c r="L248" i="21"/>
  <c r="R248" i="21"/>
  <c r="W248" i="21"/>
  <c r="C248" i="21"/>
  <c r="H248" i="21"/>
  <c r="N248" i="21"/>
  <c r="S248" i="21"/>
  <c r="X248" i="21"/>
  <c r="K248" i="21"/>
  <c r="V248" i="21"/>
  <c r="P248" i="21"/>
  <c r="D248" i="21"/>
  <c r="O248" i="21"/>
  <c r="F248" i="21"/>
  <c r="J248" i="21"/>
  <c r="T248" i="21"/>
  <c r="A249" i="21"/>
  <c r="B282" i="21"/>
  <c r="F282" i="21"/>
  <c r="J282" i="21"/>
  <c r="N282" i="21"/>
  <c r="R282" i="21"/>
  <c r="V282" i="21"/>
  <c r="G282" i="21"/>
  <c r="L282" i="21"/>
  <c r="Q282" i="21"/>
  <c r="W282" i="21"/>
  <c r="D282" i="21"/>
  <c r="K282" i="21"/>
  <c r="S282" i="21"/>
  <c r="Y282" i="21"/>
  <c r="E282" i="21"/>
  <c r="M282" i="21"/>
  <c r="T282" i="21"/>
  <c r="H282" i="21"/>
  <c r="O282" i="21"/>
  <c r="U282" i="21"/>
  <c r="I282" i="21"/>
  <c r="P282" i="21"/>
  <c r="X282" i="21"/>
  <c r="C282" i="21"/>
  <c r="A283" i="21"/>
  <c r="E74" i="21"/>
  <c r="I74" i="21"/>
  <c r="M74" i="21"/>
  <c r="Q74" i="21"/>
  <c r="U74" i="21"/>
  <c r="Y74" i="21"/>
  <c r="B74" i="21"/>
  <c r="F74" i="21"/>
  <c r="J74" i="21"/>
  <c r="N74" i="21"/>
  <c r="R74" i="21"/>
  <c r="V74" i="21"/>
  <c r="H74" i="21"/>
  <c r="P74" i="21"/>
  <c r="X74" i="21"/>
  <c r="G74" i="21"/>
  <c r="S74" i="21"/>
  <c r="L74" i="21"/>
  <c r="O74" i="21"/>
  <c r="K74" i="21"/>
  <c r="T74" i="21"/>
  <c r="C74" i="21"/>
  <c r="W74" i="21"/>
  <c r="D74" i="21"/>
  <c r="C144" i="21"/>
  <c r="G144" i="21"/>
  <c r="K144" i="21"/>
  <c r="O144" i="21"/>
  <c r="S144" i="21"/>
  <c r="W144" i="21"/>
  <c r="E144" i="21"/>
  <c r="J144" i="21"/>
  <c r="P144" i="21"/>
  <c r="U144" i="21"/>
  <c r="F144" i="21"/>
  <c r="L144" i="21"/>
  <c r="Q144" i="21"/>
  <c r="V144" i="21"/>
  <c r="I144" i="21"/>
  <c r="T144" i="21"/>
  <c r="M144" i="21"/>
  <c r="Y144" i="21"/>
  <c r="B144" i="21"/>
  <c r="N144" i="21"/>
  <c r="R144" i="21"/>
  <c r="D144" i="21"/>
  <c r="H144" i="21"/>
  <c r="X144" i="21"/>
  <c r="B179" i="21"/>
  <c r="F179" i="21"/>
  <c r="J179" i="21"/>
  <c r="N179" i="21"/>
  <c r="R179" i="21"/>
  <c r="V179" i="21"/>
  <c r="E179" i="21"/>
  <c r="K179" i="21"/>
  <c r="P179" i="21"/>
  <c r="U179" i="21"/>
  <c r="D179" i="21"/>
  <c r="L179" i="21"/>
  <c r="S179" i="21"/>
  <c r="Y179" i="21"/>
  <c r="G179" i="21"/>
  <c r="M179" i="21"/>
  <c r="T179" i="21"/>
  <c r="H179" i="21"/>
  <c r="W179" i="21"/>
  <c r="I179" i="21"/>
  <c r="X179" i="21"/>
  <c r="O179" i="21"/>
  <c r="Q179" i="21"/>
  <c r="C179" i="21"/>
  <c r="C109" i="21"/>
  <c r="G109" i="21"/>
  <c r="K109" i="21"/>
  <c r="O109" i="21"/>
  <c r="S109" i="21"/>
  <c r="W109" i="21"/>
  <c r="E109" i="21"/>
  <c r="J109" i="21"/>
  <c r="P109" i="21"/>
  <c r="U109" i="21"/>
  <c r="F109" i="21"/>
  <c r="L109" i="21"/>
  <c r="Q109" i="21"/>
  <c r="V109" i="21"/>
  <c r="H109" i="21"/>
  <c r="R109" i="21"/>
  <c r="I109" i="21"/>
  <c r="T109" i="21"/>
  <c r="M109" i="21"/>
  <c r="X109" i="21"/>
  <c r="D109" i="21"/>
  <c r="N109" i="21"/>
  <c r="B109" i="21"/>
  <c r="Y109" i="21"/>
  <c r="C213" i="21"/>
  <c r="G213" i="21"/>
  <c r="K213" i="21"/>
  <c r="O213" i="21"/>
  <c r="S213" i="21"/>
  <c r="W213" i="21"/>
  <c r="E213" i="21"/>
  <c r="J213" i="21"/>
  <c r="P213" i="21"/>
  <c r="U213" i="21"/>
  <c r="D213" i="21"/>
  <c r="L213" i="21"/>
  <c r="R213" i="21"/>
  <c r="Y213" i="21"/>
  <c r="B213" i="21"/>
  <c r="M213" i="21"/>
  <c r="V213" i="21"/>
  <c r="F213" i="21"/>
  <c r="N213" i="21"/>
  <c r="X213" i="21"/>
  <c r="H213" i="21"/>
  <c r="Q213" i="21"/>
  <c r="I213" i="21"/>
  <c r="T213" i="21"/>
  <c r="A214" i="21"/>
  <c r="B41" i="21"/>
  <c r="F41" i="21"/>
  <c r="J41" i="21"/>
  <c r="N41" i="21"/>
  <c r="R41" i="21"/>
  <c r="V41" i="21"/>
  <c r="C41" i="21"/>
  <c r="H41" i="21"/>
  <c r="M41" i="21"/>
  <c r="S41" i="21"/>
  <c r="X41" i="21"/>
  <c r="D41" i="21"/>
  <c r="I41" i="21"/>
  <c r="O41" i="21"/>
  <c r="T41" i="21"/>
  <c r="Y41" i="21"/>
  <c r="K41" i="21"/>
  <c r="U41" i="21"/>
  <c r="L41" i="21"/>
  <c r="W41" i="21"/>
  <c r="E41" i="21"/>
  <c r="P41" i="21"/>
  <c r="G41" i="21"/>
  <c r="Q41" i="21"/>
  <c r="D111" i="25"/>
  <c r="H111" i="25"/>
  <c r="L111" i="25"/>
  <c r="P111" i="25"/>
  <c r="T111" i="25"/>
  <c r="X111" i="25"/>
  <c r="B111" i="25"/>
  <c r="F111" i="25"/>
  <c r="J111" i="25"/>
  <c r="N111" i="25"/>
  <c r="R111" i="25"/>
  <c r="V111" i="25"/>
  <c r="G111" i="25"/>
  <c r="O111" i="25"/>
  <c r="W111" i="25"/>
  <c r="I111" i="25"/>
  <c r="Q111" i="25"/>
  <c r="Y111" i="25"/>
  <c r="E111" i="25"/>
  <c r="M111" i="25"/>
  <c r="U111" i="25"/>
  <c r="C111" i="25"/>
  <c r="K111" i="25"/>
  <c r="S111" i="25"/>
  <c r="D75" i="25"/>
  <c r="H75" i="25"/>
  <c r="L75" i="25"/>
  <c r="P75" i="25"/>
  <c r="T75" i="25"/>
  <c r="X75" i="25"/>
  <c r="F75" i="25"/>
  <c r="N75" i="25"/>
  <c r="V75" i="25"/>
  <c r="E75" i="25"/>
  <c r="I75" i="25"/>
  <c r="M75" i="25"/>
  <c r="Q75" i="25"/>
  <c r="U75" i="25"/>
  <c r="Y75" i="25"/>
  <c r="B75" i="25"/>
  <c r="J75" i="25"/>
  <c r="R75" i="25"/>
  <c r="K75" i="25"/>
  <c r="W75" i="25"/>
  <c r="O75" i="25"/>
  <c r="C75" i="25"/>
  <c r="S75" i="25"/>
  <c r="G75" i="25"/>
  <c r="C39" i="25"/>
  <c r="G39" i="25"/>
  <c r="K39" i="25"/>
  <c r="O39" i="25"/>
  <c r="S39" i="25"/>
  <c r="W39" i="25"/>
  <c r="B39" i="25"/>
  <c r="H39" i="25"/>
  <c r="M39" i="25"/>
  <c r="R39" i="25"/>
  <c r="X39" i="25"/>
  <c r="E39" i="25"/>
  <c r="J39" i="25"/>
  <c r="P39" i="25"/>
  <c r="U39" i="25"/>
  <c r="F39" i="25"/>
  <c r="L39" i="25"/>
  <c r="Q39" i="25"/>
  <c r="V39" i="25"/>
  <c r="T39" i="25"/>
  <c r="D39" i="25"/>
  <c r="Y39" i="25"/>
  <c r="I39" i="25"/>
  <c r="N39" i="25"/>
  <c r="E112" i="19"/>
  <c r="W112" i="19"/>
  <c r="Q112" i="19"/>
  <c r="I112" i="19"/>
  <c r="N112" i="19"/>
  <c r="X112" i="19"/>
  <c r="C112" i="19"/>
  <c r="J112" i="19"/>
  <c r="B112" i="19"/>
  <c r="U112" i="19"/>
  <c r="R112" i="19"/>
  <c r="V112" i="19"/>
  <c r="G112" i="19"/>
  <c r="O112" i="19"/>
  <c r="H112" i="19"/>
  <c r="Y112" i="19"/>
  <c r="L112" i="19"/>
  <c r="F112" i="19"/>
  <c r="A113" i="19"/>
  <c r="K112" i="19"/>
  <c r="S112" i="19"/>
  <c r="M112" i="19"/>
  <c r="D112" i="19"/>
  <c r="T112" i="19"/>
  <c r="P112" i="19"/>
  <c r="B76" i="19"/>
  <c r="F76" i="19"/>
  <c r="J76" i="19"/>
  <c r="N76" i="19"/>
  <c r="R76" i="19"/>
  <c r="V76" i="19"/>
  <c r="D76" i="19"/>
  <c r="H76" i="19"/>
  <c r="L76" i="19"/>
  <c r="P76" i="19"/>
  <c r="T76" i="19"/>
  <c r="X76" i="19"/>
  <c r="E76" i="19"/>
  <c r="M76" i="19"/>
  <c r="U76" i="19"/>
  <c r="G76" i="19"/>
  <c r="O76" i="19"/>
  <c r="W76" i="19"/>
  <c r="I76" i="19"/>
  <c r="Q76" i="19"/>
  <c r="Y76" i="19"/>
  <c r="C76" i="19"/>
  <c r="K76" i="19"/>
  <c r="S76" i="19"/>
  <c r="A77" i="19"/>
  <c r="E40" i="19"/>
  <c r="I40" i="19"/>
  <c r="M40" i="19"/>
  <c r="Q40" i="19"/>
  <c r="U40" i="19"/>
  <c r="Y40" i="19"/>
  <c r="D40" i="19"/>
  <c r="J40" i="19"/>
  <c r="O40" i="19"/>
  <c r="T40" i="19"/>
  <c r="F40" i="19"/>
  <c r="K40" i="19"/>
  <c r="P40" i="19"/>
  <c r="V40" i="19"/>
  <c r="B40" i="19"/>
  <c r="L40" i="19"/>
  <c r="W40" i="19"/>
  <c r="G40" i="19"/>
  <c r="R40" i="19"/>
  <c r="C40" i="19"/>
  <c r="N40" i="19"/>
  <c r="X40" i="19"/>
  <c r="H40" i="19"/>
  <c r="S40" i="19"/>
  <c r="A147" i="19"/>
  <c r="A110" i="21"/>
  <c r="A149" i="25"/>
  <c r="A145" i="21"/>
  <c r="A42" i="21"/>
  <c r="A112" i="25"/>
  <c r="A76" i="25"/>
  <c r="A180" i="21"/>
  <c r="A320" i="21"/>
  <c r="A40" i="25"/>
  <c r="A41" i="19"/>
  <c r="A75" i="21"/>
  <c r="B149" i="25" l="1"/>
  <c r="F149" i="25"/>
  <c r="J149" i="25"/>
  <c r="N149" i="25"/>
  <c r="R149" i="25"/>
  <c r="V149" i="25"/>
  <c r="C149" i="25"/>
  <c r="G149" i="25"/>
  <c r="K149" i="25"/>
  <c r="O149" i="25"/>
  <c r="S149" i="25"/>
  <c r="W149" i="25"/>
  <c r="I149" i="25"/>
  <c r="Q149" i="25"/>
  <c r="Y149" i="25"/>
  <c r="D149" i="25"/>
  <c r="L149" i="25"/>
  <c r="T149" i="25"/>
  <c r="E149" i="25"/>
  <c r="M149" i="25"/>
  <c r="U149" i="25"/>
  <c r="H149" i="25"/>
  <c r="P149" i="25"/>
  <c r="X149" i="25"/>
  <c r="E77" i="28"/>
  <c r="I77" i="28"/>
  <c r="M77" i="28"/>
  <c r="Q77" i="28"/>
  <c r="U77" i="28"/>
  <c r="Y77" i="28"/>
  <c r="B77" i="28"/>
  <c r="F77" i="28"/>
  <c r="J77" i="28"/>
  <c r="N77" i="28"/>
  <c r="R77" i="28"/>
  <c r="V77" i="28"/>
  <c r="C77" i="28"/>
  <c r="K77" i="28"/>
  <c r="S77" i="28"/>
  <c r="D77" i="28"/>
  <c r="L77" i="28"/>
  <c r="T77" i="28"/>
  <c r="G77" i="28"/>
  <c r="O77" i="28"/>
  <c r="W77" i="28"/>
  <c r="X77" i="28"/>
  <c r="P77" i="28"/>
  <c r="H77" i="28"/>
  <c r="D112" i="28"/>
  <c r="H112" i="28"/>
  <c r="L112" i="28"/>
  <c r="P112" i="28"/>
  <c r="T112" i="28"/>
  <c r="X112" i="28"/>
  <c r="B112" i="28"/>
  <c r="F112" i="28"/>
  <c r="J112" i="28"/>
  <c r="N112" i="28"/>
  <c r="R112" i="28"/>
  <c r="V112" i="28"/>
  <c r="E112" i="28"/>
  <c r="M112" i="28"/>
  <c r="U112" i="28"/>
  <c r="G112" i="28"/>
  <c r="O112" i="28"/>
  <c r="W112" i="28"/>
  <c r="I112" i="28"/>
  <c r="Y112" i="28"/>
  <c r="K112" i="28"/>
  <c r="Q112" i="28"/>
  <c r="C112" i="28"/>
  <c r="S112" i="28"/>
  <c r="D147" i="28"/>
  <c r="H147" i="28"/>
  <c r="L147" i="28"/>
  <c r="P147" i="28"/>
  <c r="T147" i="28"/>
  <c r="X147" i="28"/>
  <c r="E147" i="28"/>
  <c r="I147" i="28"/>
  <c r="M147" i="28"/>
  <c r="Q147" i="28"/>
  <c r="U147" i="28"/>
  <c r="Y147" i="28"/>
  <c r="F147" i="28"/>
  <c r="N147" i="28"/>
  <c r="V147" i="28"/>
  <c r="G147" i="28"/>
  <c r="O147" i="28"/>
  <c r="W147" i="28"/>
  <c r="B147" i="28"/>
  <c r="R147" i="28"/>
  <c r="J147" i="28"/>
  <c r="C147" i="28"/>
  <c r="S147" i="28"/>
  <c r="K147" i="28"/>
  <c r="C42" i="28"/>
  <c r="G42" i="28"/>
  <c r="K42" i="28"/>
  <c r="O42" i="28"/>
  <c r="S42" i="28"/>
  <c r="W42" i="28"/>
  <c r="H42" i="28"/>
  <c r="P42" i="28"/>
  <c r="X42" i="28"/>
  <c r="D42" i="28"/>
  <c r="L42" i="28"/>
  <c r="T42" i="28"/>
  <c r="E42" i="28"/>
  <c r="I42" i="28"/>
  <c r="M42" i="28"/>
  <c r="Q42" i="28"/>
  <c r="U42" i="28"/>
  <c r="Y42" i="28"/>
  <c r="J42" i="28"/>
  <c r="F42" i="28"/>
  <c r="V42" i="28"/>
  <c r="N42" i="28"/>
  <c r="B42" i="28"/>
  <c r="R42" i="28"/>
  <c r="D147" i="19"/>
  <c r="H147" i="19"/>
  <c r="L147" i="19"/>
  <c r="P147" i="19"/>
  <c r="T147" i="19"/>
  <c r="X147" i="19"/>
  <c r="E147" i="19"/>
  <c r="J147" i="19"/>
  <c r="O147" i="19"/>
  <c r="U147" i="19"/>
  <c r="F147" i="19"/>
  <c r="K147" i="19"/>
  <c r="Q147" i="19"/>
  <c r="V147" i="19"/>
  <c r="I147" i="19"/>
  <c r="S147" i="19"/>
  <c r="B147" i="19"/>
  <c r="M147" i="19"/>
  <c r="W147" i="19"/>
  <c r="C147" i="19"/>
  <c r="N147" i="19"/>
  <c r="Y147" i="19"/>
  <c r="G147" i="19"/>
  <c r="R147" i="19"/>
  <c r="Y182" i="28"/>
  <c r="U182" i="28"/>
  <c r="Q182" i="28"/>
  <c r="M182" i="28"/>
  <c r="I182" i="28"/>
  <c r="E182" i="28"/>
  <c r="W182" i="28"/>
  <c r="R182" i="28"/>
  <c r="L182" i="28"/>
  <c r="G182" i="28"/>
  <c r="B182" i="28"/>
  <c r="T182" i="28"/>
  <c r="N182" i="28"/>
  <c r="F182" i="28"/>
  <c r="V182" i="28"/>
  <c r="K182" i="28"/>
  <c r="C182" i="28"/>
  <c r="S182" i="28"/>
  <c r="J182" i="28"/>
  <c r="A183" i="28"/>
  <c r="H182" i="28"/>
  <c r="P182" i="28"/>
  <c r="O182" i="28"/>
  <c r="X182" i="28"/>
  <c r="D182" i="28"/>
  <c r="A78" i="28"/>
  <c r="W319" i="28"/>
  <c r="S319" i="28"/>
  <c r="O319" i="28"/>
  <c r="K319" i="28"/>
  <c r="G319" i="28"/>
  <c r="C319" i="28"/>
  <c r="Y319" i="28"/>
  <c r="T319" i="28"/>
  <c r="N319" i="28"/>
  <c r="I319" i="28"/>
  <c r="D319" i="28"/>
  <c r="V319" i="28"/>
  <c r="P319" i="28"/>
  <c r="H319" i="28"/>
  <c r="A320" i="28"/>
  <c r="Q319" i="28"/>
  <c r="F319" i="28"/>
  <c r="X319" i="28"/>
  <c r="L319" i="28"/>
  <c r="R319" i="28"/>
  <c r="E319" i="28"/>
  <c r="M319" i="28"/>
  <c r="J319" i="28"/>
  <c r="B319" i="28"/>
  <c r="U319" i="28"/>
  <c r="X387" i="28"/>
  <c r="T387" i="28"/>
  <c r="P387" i="28"/>
  <c r="L387" i="28"/>
  <c r="H387" i="28"/>
  <c r="D387" i="28"/>
  <c r="W387" i="28"/>
  <c r="R387" i="28"/>
  <c r="M387" i="28"/>
  <c r="G387" i="28"/>
  <c r="B387" i="28"/>
  <c r="V387" i="28"/>
  <c r="O387" i="28"/>
  <c r="I387" i="28"/>
  <c r="Y387" i="28"/>
  <c r="N387" i="28"/>
  <c r="E387" i="28"/>
  <c r="U387" i="28"/>
  <c r="K387" i="28"/>
  <c r="C387" i="28"/>
  <c r="Q387" i="28"/>
  <c r="F387" i="28"/>
  <c r="S387" i="28"/>
  <c r="J387" i="28"/>
  <c r="A388" i="28"/>
  <c r="Y284" i="28"/>
  <c r="U284" i="28"/>
  <c r="Q284" i="28"/>
  <c r="M284" i="28"/>
  <c r="I284" i="28"/>
  <c r="E284" i="28"/>
  <c r="W284" i="28"/>
  <c r="R284" i="28"/>
  <c r="L284" i="28"/>
  <c r="G284" i="28"/>
  <c r="B284" i="28"/>
  <c r="A285" i="28"/>
  <c r="S284" i="28"/>
  <c r="K284" i="28"/>
  <c r="D284" i="28"/>
  <c r="P284" i="28"/>
  <c r="H284" i="28"/>
  <c r="V284" i="28"/>
  <c r="N284" i="28"/>
  <c r="C284" i="28"/>
  <c r="T284" i="28"/>
  <c r="O284" i="28"/>
  <c r="X284" i="28"/>
  <c r="J284" i="28"/>
  <c r="F284" i="28"/>
  <c r="Y421" i="28"/>
  <c r="U421" i="28"/>
  <c r="Q421" i="28"/>
  <c r="M421" i="28"/>
  <c r="I421" i="28"/>
  <c r="E421" i="28"/>
  <c r="X421" i="28"/>
  <c r="S421" i="28"/>
  <c r="N421" i="28"/>
  <c r="H421" i="28"/>
  <c r="C421" i="28"/>
  <c r="A422" i="28"/>
  <c r="R421" i="28"/>
  <c r="K421" i="28"/>
  <c r="D421" i="28"/>
  <c r="T421" i="28"/>
  <c r="J421" i="28"/>
  <c r="O421" i="28"/>
  <c r="B421" i="28"/>
  <c r="W421" i="28"/>
  <c r="G421" i="28"/>
  <c r="V421" i="28"/>
  <c r="F421" i="28"/>
  <c r="L421" i="28"/>
  <c r="P421" i="28"/>
  <c r="A113" i="28"/>
  <c r="Y353" i="28"/>
  <c r="U353" i="28"/>
  <c r="Q353" i="28"/>
  <c r="M353" i="28"/>
  <c r="I353" i="28"/>
  <c r="E353" i="28"/>
  <c r="V353" i="28"/>
  <c r="P353" i="28"/>
  <c r="K353" i="28"/>
  <c r="F353" i="28"/>
  <c r="A354" i="28"/>
  <c r="S353" i="28"/>
  <c r="L353" i="28"/>
  <c r="D353" i="28"/>
  <c r="T353" i="28"/>
  <c r="J353" i="28"/>
  <c r="B353" i="28"/>
  <c r="X353" i="28"/>
  <c r="O353" i="28"/>
  <c r="G353" i="28"/>
  <c r="W353" i="28"/>
  <c r="C353" i="28"/>
  <c r="N353" i="28"/>
  <c r="R353" i="28"/>
  <c r="H353" i="28"/>
  <c r="A148" i="28"/>
  <c r="W216" i="28"/>
  <c r="S216" i="28"/>
  <c r="O216" i="28"/>
  <c r="K216" i="28"/>
  <c r="G216" i="28"/>
  <c r="C216" i="28"/>
  <c r="Y216" i="28"/>
  <c r="T216" i="28"/>
  <c r="N216" i="28"/>
  <c r="I216" i="28"/>
  <c r="D216" i="28"/>
  <c r="A217" i="28"/>
  <c r="R216" i="28"/>
  <c r="L216" i="28"/>
  <c r="E216" i="28"/>
  <c r="X216" i="28"/>
  <c r="Q216" i="28"/>
  <c r="J216" i="28"/>
  <c r="B216" i="28"/>
  <c r="P216" i="28"/>
  <c r="M216" i="28"/>
  <c r="V216" i="28"/>
  <c r="H216" i="28"/>
  <c r="F216" i="28"/>
  <c r="U216" i="28"/>
  <c r="Y250" i="28"/>
  <c r="U250" i="28"/>
  <c r="Q250" i="28"/>
  <c r="M250" i="28"/>
  <c r="I250" i="28"/>
  <c r="E250" i="28"/>
  <c r="V250" i="28"/>
  <c r="P250" i="28"/>
  <c r="K250" i="28"/>
  <c r="F250" i="28"/>
  <c r="W250" i="28"/>
  <c r="O250" i="28"/>
  <c r="H250" i="28"/>
  <c r="B250" i="28"/>
  <c r="T250" i="28"/>
  <c r="N250" i="28"/>
  <c r="G250" i="28"/>
  <c r="S250" i="28"/>
  <c r="D250" i="28"/>
  <c r="R250" i="28"/>
  <c r="C250" i="28"/>
  <c r="L250" i="28"/>
  <c r="A251" i="28"/>
  <c r="X250" i="28"/>
  <c r="J250" i="28"/>
  <c r="D423" i="21"/>
  <c r="H423" i="21"/>
  <c r="L423" i="21"/>
  <c r="P423" i="21"/>
  <c r="T423" i="21"/>
  <c r="X423" i="21"/>
  <c r="E423" i="21"/>
  <c r="I423" i="21"/>
  <c r="M423" i="21"/>
  <c r="Q423" i="21"/>
  <c r="U423" i="21"/>
  <c r="Y423" i="21"/>
  <c r="G423" i="21"/>
  <c r="O423" i="21"/>
  <c r="W423" i="21"/>
  <c r="B423" i="21"/>
  <c r="J423" i="21"/>
  <c r="R423" i="21"/>
  <c r="C423" i="21"/>
  <c r="K423" i="21"/>
  <c r="S423" i="21"/>
  <c r="F423" i="21"/>
  <c r="N423" i="21"/>
  <c r="V423" i="21"/>
  <c r="A424" i="21"/>
  <c r="G355" i="21"/>
  <c r="W355" i="21"/>
  <c r="R355" i="21"/>
  <c r="N355" i="21"/>
  <c r="J355" i="21"/>
  <c r="V355" i="21"/>
  <c r="A356" i="21"/>
  <c r="K355" i="21"/>
  <c r="B355" i="21"/>
  <c r="X355" i="21"/>
  <c r="T355" i="21"/>
  <c r="P355" i="21"/>
  <c r="F355" i="21"/>
  <c r="O355" i="21"/>
  <c r="H355" i="21"/>
  <c r="D355" i="21"/>
  <c r="Y355" i="21"/>
  <c r="U355" i="21"/>
  <c r="L355" i="21"/>
  <c r="C355" i="21"/>
  <c r="S355" i="21"/>
  <c r="M355" i="21"/>
  <c r="I355" i="21"/>
  <c r="E355" i="21"/>
  <c r="Q355" i="21"/>
  <c r="K389" i="21"/>
  <c r="E389" i="21"/>
  <c r="D389" i="21"/>
  <c r="F389" i="21"/>
  <c r="N389" i="21"/>
  <c r="Q389" i="21"/>
  <c r="O389" i="21"/>
  <c r="J389" i="21"/>
  <c r="L389" i="21"/>
  <c r="M389" i="21"/>
  <c r="V389" i="21"/>
  <c r="X389" i="21"/>
  <c r="C389" i="21"/>
  <c r="S389" i="21"/>
  <c r="P389" i="21"/>
  <c r="R389" i="21"/>
  <c r="T389" i="21"/>
  <c r="B389" i="21"/>
  <c r="A390" i="21"/>
  <c r="G389" i="21"/>
  <c r="W389" i="21"/>
  <c r="U389" i="21"/>
  <c r="Y389" i="21"/>
  <c r="H389" i="21"/>
  <c r="I389" i="21"/>
  <c r="D320" i="21"/>
  <c r="H320" i="21"/>
  <c r="L320" i="21"/>
  <c r="P320" i="21"/>
  <c r="T320" i="21"/>
  <c r="X320" i="21"/>
  <c r="C320" i="21"/>
  <c r="I320" i="21"/>
  <c r="N320" i="21"/>
  <c r="S320" i="21"/>
  <c r="Y320" i="21"/>
  <c r="E320" i="21"/>
  <c r="J320" i="21"/>
  <c r="O320" i="21"/>
  <c r="U320" i="21"/>
  <c r="K320" i="21"/>
  <c r="V320" i="21"/>
  <c r="F320" i="21"/>
  <c r="G320" i="21"/>
  <c r="B320" i="21"/>
  <c r="M320" i="21"/>
  <c r="W320" i="21"/>
  <c r="Q320" i="21"/>
  <c r="R320" i="21"/>
  <c r="B283" i="21"/>
  <c r="F283" i="21"/>
  <c r="J283" i="21"/>
  <c r="N283" i="21"/>
  <c r="R283" i="21"/>
  <c r="V283" i="21"/>
  <c r="D283" i="21"/>
  <c r="I283" i="21"/>
  <c r="O283" i="21"/>
  <c r="T283" i="21"/>
  <c r="Y283" i="21"/>
  <c r="H283" i="21"/>
  <c r="P283" i="21"/>
  <c r="W283" i="21"/>
  <c r="C283" i="21"/>
  <c r="K283" i="21"/>
  <c r="Q283" i="21"/>
  <c r="X283" i="21"/>
  <c r="E283" i="21"/>
  <c r="L283" i="21"/>
  <c r="S283" i="21"/>
  <c r="M283" i="21"/>
  <c r="G283" i="21"/>
  <c r="U283" i="21"/>
  <c r="A284" i="21"/>
  <c r="E249" i="21"/>
  <c r="I249" i="21"/>
  <c r="M249" i="21"/>
  <c r="Q249" i="21"/>
  <c r="U249" i="21"/>
  <c r="Y249" i="21"/>
  <c r="D249" i="21"/>
  <c r="J249" i="21"/>
  <c r="O249" i="21"/>
  <c r="T249" i="21"/>
  <c r="F249" i="21"/>
  <c r="K249" i="21"/>
  <c r="P249" i="21"/>
  <c r="V249" i="21"/>
  <c r="H249" i="21"/>
  <c r="S249" i="21"/>
  <c r="N249" i="21"/>
  <c r="B249" i="21"/>
  <c r="L249" i="21"/>
  <c r="W249" i="21"/>
  <c r="C249" i="21"/>
  <c r="X249" i="21"/>
  <c r="G249" i="21"/>
  <c r="R249" i="21"/>
  <c r="A250" i="21"/>
  <c r="B180" i="21"/>
  <c r="F180" i="21"/>
  <c r="J180" i="21"/>
  <c r="N180" i="21"/>
  <c r="R180" i="21"/>
  <c r="V180" i="21"/>
  <c r="C180" i="21"/>
  <c r="H180" i="21"/>
  <c r="M180" i="21"/>
  <c r="S180" i="21"/>
  <c r="X180" i="21"/>
  <c r="I180" i="21"/>
  <c r="P180" i="21"/>
  <c r="W180" i="21"/>
  <c r="D180" i="21"/>
  <c r="K180" i="21"/>
  <c r="Q180" i="21"/>
  <c r="Y180" i="21"/>
  <c r="L180" i="21"/>
  <c r="O180" i="21"/>
  <c r="T180" i="21"/>
  <c r="U180" i="21"/>
  <c r="E180" i="21"/>
  <c r="G180" i="21"/>
  <c r="C110" i="21"/>
  <c r="G110" i="21"/>
  <c r="K110" i="21"/>
  <c r="O110" i="21"/>
  <c r="S110" i="21"/>
  <c r="W110" i="21"/>
  <c r="B110" i="21"/>
  <c r="H110" i="21"/>
  <c r="M110" i="21"/>
  <c r="R110" i="21"/>
  <c r="X110" i="21"/>
  <c r="D110" i="21"/>
  <c r="I110" i="21"/>
  <c r="N110" i="21"/>
  <c r="T110" i="21"/>
  <c r="Y110" i="21"/>
  <c r="E110" i="21"/>
  <c r="P110" i="21"/>
  <c r="F110" i="21"/>
  <c r="Q110" i="21"/>
  <c r="J110" i="21"/>
  <c r="V110" i="21"/>
  <c r="L110" i="21"/>
  <c r="U110" i="21"/>
  <c r="E75" i="21"/>
  <c r="I75" i="21"/>
  <c r="M75" i="21"/>
  <c r="Q75" i="21"/>
  <c r="U75" i="21"/>
  <c r="Y75" i="21"/>
  <c r="B75" i="21"/>
  <c r="F75" i="21"/>
  <c r="J75" i="21"/>
  <c r="N75" i="21"/>
  <c r="R75" i="21"/>
  <c r="V75" i="21"/>
  <c r="H75" i="21"/>
  <c r="P75" i="21"/>
  <c r="X75" i="21"/>
  <c r="D75" i="21"/>
  <c r="O75" i="21"/>
  <c r="K75" i="21"/>
  <c r="L75" i="21"/>
  <c r="G75" i="21"/>
  <c r="S75" i="21"/>
  <c r="T75" i="21"/>
  <c r="C75" i="21"/>
  <c r="W75" i="21"/>
  <c r="C145" i="21"/>
  <c r="G145" i="21"/>
  <c r="K145" i="21"/>
  <c r="O145" i="21"/>
  <c r="S145" i="21"/>
  <c r="W145" i="21"/>
  <c r="B145" i="21"/>
  <c r="H145" i="21"/>
  <c r="M145" i="21"/>
  <c r="R145" i="21"/>
  <c r="X145" i="21"/>
  <c r="D145" i="21"/>
  <c r="I145" i="21"/>
  <c r="N145" i="21"/>
  <c r="T145" i="21"/>
  <c r="Y145" i="21"/>
  <c r="F145" i="21"/>
  <c r="Q145" i="21"/>
  <c r="P145" i="21"/>
  <c r="E145" i="21"/>
  <c r="U145" i="21"/>
  <c r="V145" i="21"/>
  <c r="J145" i="21"/>
  <c r="L145" i="21"/>
  <c r="C214" i="21"/>
  <c r="G214" i="21"/>
  <c r="K214" i="21"/>
  <c r="O214" i="21"/>
  <c r="S214" i="21"/>
  <c r="W214" i="21"/>
  <c r="B214" i="21"/>
  <c r="H214" i="21"/>
  <c r="M214" i="21"/>
  <c r="R214" i="21"/>
  <c r="X214" i="21"/>
  <c r="I214" i="21"/>
  <c r="P214" i="21"/>
  <c r="V214" i="21"/>
  <c r="F214" i="21"/>
  <c r="Q214" i="21"/>
  <c r="J214" i="21"/>
  <c r="T214" i="21"/>
  <c r="D214" i="21"/>
  <c r="L214" i="21"/>
  <c r="U214" i="21"/>
  <c r="N214" i="21"/>
  <c r="Y214" i="21"/>
  <c r="E214" i="21"/>
  <c r="A215" i="21"/>
  <c r="Y42" i="21"/>
  <c r="B42" i="21"/>
  <c r="F42" i="21"/>
  <c r="J42" i="21"/>
  <c r="N42" i="21"/>
  <c r="R42" i="21"/>
  <c r="V42" i="21"/>
  <c r="E42" i="21"/>
  <c r="K42" i="21"/>
  <c r="P42" i="21"/>
  <c r="U42" i="21"/>
  <c r="G42" i="21"/>
  <c r="L42" i="21"/>
  <c r="Q42" i="21"/>
  <c r="W42" i="21"/>
  <c r="H42" i="21"/>
  <c r="S42" i="21"/>
  <c r="I42" i="21"/>
  <c r="T42" i="21"/>
  <c r="C42" i="21"/>
  <c r="M42" i="21"/>
  <c r="X42" i="21"/>
  <c r="D42" i="21"/>
  <c r="O42" i="21"/>
  <c r="D112" i="25"/>
  <c r="H112" i="25"/>
  <c r="L112" i="25"/>
  <c r="P112" i="25"/>
  <c r="T112" i="25"/>
  <c r="X112" i="25"/>
  <c r="B112" i="25"/>
  <c r="F112" i="25"/>
  <c r="J112" i="25"/>
  <c r="N112" i="25"/>
  <c r="R112" i="25"/>
  <c r="V112" i="25"/>
  <c r="G112" i="25"/>
  <c r="O112" i="25"/>
  <c r="W112" i="25"/>
  <c r="I112" i="25"/>
  <c r="Q112" i="25"/>
  <c r="Y112" i="25"/>
  <c r="E112" i="25"/>
  <c r="M112" i="25"/>
  <c r="U112" i="25"/>
  <c r="C112" i="25"/>
  <c r="K112" i="25"/>
  <c r="S112" i="25"/>
  <c r="D76" i="25"/>
  <c r="H76" i="25"/>
  <c r="L76" i="25"/>
  <c r="P76" i="25"/>
  <c r="T76" i="25"/>
  <c r="X76" i="25"/>
  <c r="F76" i="25"/>
  <c r="N76" i="25"/>
  <c r="V76" i="25"/>
  <c r="E76" i="25"/>
  <c r="I76" i="25"/>
  <c r="M76" i="25"/>
  <c r="Q76" i="25"/>
  <c r="U76" i="25"/>
  <c r="Y76" i="25"/>
  <c r="B76" i="25"/>
  <c r="J76" i="25"/>
  <c r="R76" i="25"/>
  <c r="C76" i="25"/>
  <c r="S76" i="25"/>
  <c r="G76" i="25"/>
  <c r="W76" i="25"/>
  <c r="K76" i="25"/>
  <c r="O76" i="25"/>
  <c r="C40" i="25"/>
  <c r="G40" i="25"/>
  <c r="K40" i="25"/>
  <c r="O40" i="25"/>
  <c r="E40" i="25"/>
  <c r="J40" i="25"/>
  <c r="P40" i="25"/>
  <c r="T40" i="25"/>
  <c r="X40" i="25"/>
  <c r="B40" i="25"/>
  <c r="H40" i="25"/>
  <c r="M40" i="25"/>
  <c r="R40" i="25"/>
  <c r="V40" i="25"/>
  <c r="D40" i="25"/>
  <c r="L40" i="25"/>
  <c r="U40" i="25"/>
  <c r="N40" i="25"/>
  <c r="W40" i="25"/>
  <c r="F40" i="25"/>
  <c r="Q40" i="25"/>
  <c r="Y40" i="25"/>
  <c r="I40" i="25"/>
  <c r="S40" i="25"/>
  <c r="O113" i="19"/>
  <c r="I113" i="19"/>
  <c r="Y113" i="19"/>
  <c r="D113" i="19"/>
  <c r="N113" i="19"/>
  <c r="X113" i="19"/>
  <c r="A114" i="19"/>
  <c r="C113" i="19"/>
  <c r="S113" i="19"/>
  <c r="M113" i="19"/>
  <c r="B113" i="19"/>
  <c r="L113" i="19"/>
  <c r="V113" i="19"/>
  <c r="G113" i="19"/>
  <c r="W113" i="19"/>
  <c r="Q113" i="19"/>
  <c r="J113" i="19"/>
  <c r="T113" i="19"/>
  <c r="H113" i="19"/>
  <c r="K113" i="19"/>
  <c r="E113" i="19"/>
  <c r="U113" i="19"/>
  <c r="R113" i="19"/>
  <c r="F113" i="19"/>
  <c r="P113" i="19"/>
  <c r="B77" i="19"/>
  <c r="F77" i="19"/>
  <c r="J77" i="19"/>
  <c r="N77" i="19"/>
  <c r="R77" i="19"/>
  <c r="V77" i="19"/>
  <c r="D77" i="19"/>
  <c r="H77" i="19"/>
  <c r="L77" i="19"/>
  <c r="P77" i="19"/>
  <c r="T77" i="19"/>
  <c r="X77" i="19"/>
  <c r="E77" i="19"/>
  <c r="M77" i="19"/>
  <c r="U77" i="19"/>
  <c r="G77" i="19"/>
  <c r="O77" i="19"/>
  <c r="W77" i="19"/>
  <c r="I77" i="19"/>
  <c r="Q77" i="19"/>
  <c r="Y77" i="19"/>
  <c r="C77" i="19"/>
  <c r="K77" i="19"/>
  <c r="S77" i="19"/>
  <c r="A78" i="19"/>
  <c r="E41" i="19"/>
  <c r="I41" i="19"/>
  <c r="M41" i="19"/>
  <c r="Q41" i="19"/>
  <c r="U41" i="19"/>
  <c r="Y41" i="19"/>
  <c r="B41" i="19"/>
  <c r="G41" i="19"/>
  <c r="L41" i="19"/>
  <c r="R41" i="19"/>
  <c r="W41" i="19"/>
  <c r="C41" i="19"/>
  <c r="H41" i="19"/>
  <c r="N41" i="19"/>
  <c r="S41" i="19"/>
  <c r="X41" i="19"/>
  <c r="J41" i="19"/>
  <c r="T41" i="19"/>
  <c r="D41" i="19"/>
  <c r="O41" i="19"/>
  <c r="K41" i="19"/>
  <c r="V41" i="19"/>
  <c r="F41" i="19"/>
  <c r="P41" i="19"/>
  <c r="A42" i="19"/>
  <c r="A181" i="21"/>
  <c r="A113" i="25"/>
  <c r="A111" i="21"/>
  <c r="A41" i="25"/>
  <c r="A321" i="21"/>
  <c r="A150" i="25"/>
  <c r="A76" i="21"/>
  <c r="A77" i="25"/>
  <c r="A146" i="21"/>
  <c r="A148" i="19"/>
  <c r="B150" i="25" l="1"/>
  <c r="G150" i="25"/>
  <c r="K150" i="25"/>
  <c r="O150" i="25"/>
  <c r="S150" i="25"/>
  <c r="W150" i="25"/>
  <c r="C150" i="25"/>
  <c r="H150" i="25"/>
  <c r="L150" i="25"/>
  <c r="P150" i="25"/>
  <c r="T150" i="25"/>
  <c r="X150" i="25"/>
  <c r="F150" i="25"/>
  <c r="J150" i="25"/>
  <c r="R150" i="25"/>
  <c r="D150" i="25"/>
  <c r="M150" i="25"/>
  <c r="U150" i="25"/>
  <c r="E150" i="25"/>
  <c r="N150" i="25"/>
  <c r="V150" i="25"/>
  <c r="I150" i="25"/>
  <c r="Q150" i="25"/>
  <c r="Y150" i="25"/>
  <c r="D148" i="28"/>
  <c r="H148" i="28"/>
  <c r="L148" i="28"/>
  <c r="P148" i="28"/>
  <c r="T148" i="28"/>
  <c r="X148" i="28"/>
  <c r="E148" i="28"/>
  <c r="I148" i="28"/>
  <c r="M148" i="28"/>
  <c r="Q148" i="28"/>
  <c r="U148" i="28"/>
  <c r="Y148" i="28"/>
  <c r="F148" i="28"/>
  <c r="N148" i="28"/>
  <c r="V148" i="28"/>
  <c r="G148" i="28"/>
  <c r="O148" i="28"/>
  <c r="W148" i="28"/>
  <c r="J148" i="28"/>
  <c r="B148" i="28"/>
  <c r="R148" i="28"/>
  <c r="K148" i="28"/>
  <c r="C148" i="28"/>
  <c r="S148" i="28"/>
  <c r="D113" i="28"/>
  <c r="H113" i="28"/>
  <c r="L113" i="28"/>
  <c r="P113" i="28"/>
  <c r="T113" i="28"/>
  <c r="X113" i="28"/>
  <c r="B113" i="28"/>
  <c r="F113" i="28"/>
  <c r="J113" i="28"/>
  <c r="N113" i="28"/>
  <c r="R113" i="28"/>
  <c r="V113" i="28"/>
  <c r="E113" i="28"/>
  <c r="M113" i="28"/>
  <c r="U113" i="28"/>
  <c r="G113" i="28"/>
  <c r="O113" i="28"/>
  <c r="W113" i="28"/>
  <c r="Q113" i="28"/>
  <c r="C113" i="28"/>
  <c r="S113" i="28"/>
  <c r="I113" i="28"/>
  <c r="Y113" i="28"/>
  <c r="K113" i="28"/>
  <c r="E78" i="28"/>
  <c r="I78" i="28"/>
  <c r="M78" i="28"/>
  <c r="Q78" i="28"/>
  <c r="U78" i="28"/>
  <c r="Y78" i="28"/>
  <c r="B78" i="28"/>
  <c r="F78" i="28"/>
  <c r="J78" i="28"/>
  <c r="N78" i="28"/>
  <c r="R78" i="28"/>
  <c r="V78" i="28"/>
  <c r="C78" i="28"/>
  <c r="K78" i="28"/>
  <c r="S78" i="28"/>
  <c r="D78" i="28"/>
  <c r="L78" i="28"/>
  <c r="T78" i="28"/>
  <c r="G78" i="28"/>
  <c r="O78" i="28"/>
  <c r="W78" i="28"/>
  <c r="X78" i="28"/>
  <c r="H78" i="28"/>
  <c r="P78" i="28"/>
  <c r="D148" i="19"/>
  <c r="H148" i="19"/>
  <c r="L148" i="19"/>
  <c r="P148" i="19"/>
  <c r="T148" i="19"/>
  <c r="X148" i="19"/>
  <c r="B148" i="19"/>
  <c r="G148" i="19"/>
  <c r="M148" i="19"/>
  <c r="R148" i="19"/>
  <c r="W148" i="19"/>
  <c r="C148" i="19"/>
  <c r="I148" i="19"/>
  <c r="N148" i="19"/>
  <c r="S148" i="19"/>
  <c r="Y148" i="19"/>
  <c r="F148" i="19"/>
  <c r="Q148" i="19"/>
  <c r="J148" i="19"/>
  <c r="U148" i="19"/>
  <c r="K148" i="19"/>
  <c r="V148" i="19"/>
  <c r="E148" i="19"/>
  <c r="O148" i="19"/>
  <c r="X285" i="28"/>
  <c r="T285" i="28"/>
  <c r="P285" i="28"/>
  <c r="L285" i="28"/>
  <c r="H285" i="28"/>
  <c r="D285" i="28"/>
  <c r="Y285" i="28"/>
  <c r="S285" i="28"/>
  <c r="N285" i="28"/>
  <c r="I285" i="28"/>
  <c r="C285" i="28"/>
  <c r="V285" i="28"/>
  <c r="O285" i="28"/>
  <c r="G285" i="28"/>
  <c r="U285" i="28"/>
  <c r="K285" i="28"/>
  <c r="B285" i="28"/>
  <c r="A286" i="28"/>
  <c r="Q285" i="28"/>
  <c r="F285" i="28"/>
  <c r="M285" i="28"/>
  <c r="J285" i="28"/>
  <c r="E285" i="28"/>
  <c r="W285" i="28"/>
  <c r="R285" i="28"/>
  <c r="W388" i="28"/>
  <c r="S388" i="28"/>
  <c r="O388" i="28"/>
  <c r="K388" i="28"/>
  <c r="G388" i="28"/>
  <c r="C388" i="28"/>
  <c r="Y388" i="28"/>
  <c r="T388" i="28"/>
  <c r="N388" i="28"/>
  <c r="I388" i="28"/>
  <c r="D388" i="28"/>
  <c r="A389" i="28"/>
  <c r="R388" i="28"/>
  <c r="L388" i="28"/>
  <c r="E388" i="28"/>
  <c r="Q388" i="28"/>
  <c r="H388" i="28"/>
  <c r="X388" i="28"/>
  <c r="P388" i="28"/>
  <c r="F388" i="28"/>
  <c r="U388" i="28"/>
  <c r="J388" i="28"/>
  <c r="B388" i="28"/>
  <c r="V388" i="28"/>
  <c r="M388" i="28"/>
  <c r="X183" i="28"/>
  <c r="T183" i="28"/>
  <c r="P183" i="28"/>
  <c r="L183" i="28"/>
  <c r="H183" i="28"/>
  <c r="D183" i="28"/>
  <c r="Y183" i="28"/>
  <c r="S183" i="28"/>
  <c r="N183" i="28"/>
  <c r="I183" i="28"/>
  <c r="C183" i="28"/>
  <c r="W183" i="28"/>
  <c r="Q183" i="28"/>
  <c r="J183" i="28"/>
  <c r="B183" i="28"/>
  <c r="A184" i="28"/>
  <c r="O183" i="28"/>
  <c r="F183" i="28"/>
  <c r="V183" i="28"/>
  <c r="M183" i="28"/>
  <c r="E183" i="28"/>
  <c r="U183" i="28"/>
  <c r="K183" i="28"/>
  <c r="R183" i="28"/>
  <c r="G183" i="28"/>
  <c r="A149" i="28"/>
  <c r="X354" i="28"/>
  <c r="T354" i="28"/>
  <c r="P354" i="28"/>
  <c r="L354" i="28"/>
  <c r="H354" i="28"/>
  <c r="D354" i="28"/>
  <c r="W354" i="28"/>
  <c r="R354" i="28"/>
  <c r="M354" i="28"/>
  <c r="G354" i="28"/>
  <c r="B354" i="28"/>
  <c r="V354" i="28"/>
  <c r="O354" i="28"/>
  <c r="I354" i="28"/>
  <c r="Y354" i="28"/>
  <c r="N354" i="28"/>
  <c r="E354" i="28"/>
  <c r="S354" i="28"/>
  <c r="J354" i="28"/>
  <c r="Q354" i="28"/>
  <c r="A355" i="28"/>
  <c r="F354" i="28"/>
  <c r="C354" i="28"/>
  <c r="U354" i="28"/>
  <c r="K354" i="28"/>
  <c r="X251" i="28"/>
  <c r="T251" i="28"/>
  <c r="P251" i="28"/>
  <c r="L251" i="28"/>
  <c r="H251" i="28"/>
  <c r="D251" i="28"/>
  <c r="W251" i="28"/>
  <c r="R251" i="28"/>
  <c r="M251" i="28"/>
  <c r="G251" i="28"/>
  <c r="B251" i="28"/>
  <c r="Y251" i="28"/>
  <c r="Q251" i="28"/>
  <c r="J251" i="28"/>
  <c r="C251" i="28"/>
  <c r="A252" i="28"/>
  <c r="O251" i="28"/>
  <c r="F251" i="28"/>
  <c r="V251" i="28"/>
  <c r="N251" i="28"/>
  <c r="E251" i="28"/>
  <c r="K251" i="28"/>
  <c r="I251" i="28"/>
  <c r="U251" i="28"/>
  <c r="S251" i="28"/>
  <c r="A218" i="28"/>
  <c r="V217" i="28"/>
  <c r="R217" i="28"/>
  <c r="N217" i="28"/>
  <c r="J217" i="28"/>
  <c r="F217" i="28"/>
  <c r="B217" i="28"/>
  <c r="U217" i="28"/>
  <c r="P217" i="28"/>
  <c r="K217" i="28"/>
  <c r="E217" i="28"/>
  <c r="W217" i="28"/>
  <c r="O217" i="28"/>
  <c r="H217" i="28"/>
  <c r="T217" i="28"/>
  <c r="M217" i="28"/>
  <c r="G217" i="28"/>
  <c r="S217" i="28"/>
  <c r="D217" i="28"/>
  <c r="Q217" i="28"/>
  <c r="C217" i="28"/>
  <c r="Y217" i="28"/>
  <c r="L217" i="28"/>
  <c r="X217" i="28"/>
  <c r="I217" i="28"/>
  <c r="A114" i="28"/>
  <c r="X422" i="28"/>
  <c r="T422" i="28"/>
  <c r="P422" i="28"/>
  <c r="L422" i="28"/>
  <c r="H422" i="28"/>
  <c r="D422" i="28"/>
  <c r="A423" i="28"/>
  <c r="U422" i="28"/>
  <c r="O422" i="28"/>
  <c r="J422" i="28"/>
  <c r="E422" i="28"/>
  <c r="V422" i="28"/>
  <c r="N422" i="28"/>
  <c r="G422" i="28"/>
  <c r="W422" i="28"/>
  <c r="M422" i="28"/>
  <c r="C422" i="28"/>
  <c r="Q422" i="28"/>
  <c r="B422" i="28"/>
  <c r="R422" i="28"/>
  <c r="K422" i="28"/>
  <c r="S422" i="28"/>
  <c r="F422" i="28"/>
  <c r="Y422" i="28"/>
  <c r="I422" i="28"/>
  <c r="A321" i="28"/>
  <c r="V320" i="28"/>
  <c r="R320" i="28"/>
  <c r="N320" i="28"/>
  <c r="J320" i="28"/>
  <c r="F320" i="28"/>
  <c r="B320" i="28"/>
  <c r="U320" i="28"/>
  <c r="P320" i="28"/>
  <c r="K320" i="28"/>
  <c r="E320" i="28"/>
  <c r="Y320" i="28"/>
  <c r="S320" i="28"/>
  <c r="L320" i="28"/>
  <c r="D320" i="28"/>
  <c r="T320" i="28"/>
  <c r="I320" i="28"/>
  <c r="X320" i="28"/>
  <c r="M320" i="28"/>
  <c r="Q320" i="28"/>
  <c r="G320" i="28"/>
  <c r="O320" i="28"/>
  <c r="H320" i="28"/>
  <c r="W320" i="28"/>
  <c r="C320" i="28"/>
  <c r="D424" i="21"/>
  <c r="H424" i="21"/>
  <c r="L424" i="21"/>
  <c r="P424" i="21"/>
  <c r="T424" i="21"/>
  <c r="X424" i="21"/>
  <c r="E424" i="21"/>
  <c r="I424" i="21"/>
  <c r="M424" i="21"/>
  <c r="Q424" i="21"/>
  <c r="U424" i="21"/>
  <c r="Y424" i="21"/>
  <c r="G424" i="21"/>
  <c r="O424" i="21"/>
  <c r="W424" i="21"/>
  <c r="B424" i="21"/>
  <c r="J424" i="21"/>
  <c r="R424" i="21"/>
  <c r="C424" i="21"/>
  <c r="K424" i="21"/>
  <c r="S424" i="21"/>
  <c r="N424" i="21"/>
  <c r="V424" i="21"/>
  <c r="F424" i="21"/>
  <c r="A425" i="21"/>
  <c r="G390" i="21"/>
  <c r="W390" i="21"/>
  <c r="R390" i="21"/>
  <c r="V390" i="21"/>
  <c r="Y390" i="21"/>
  <c r="F390" i="21"/>
  <c r="K390" i="21"/>
  <c r="B390" i="21"/>
  <c r="X390" i="21"/>
  <c r="D390" i="21"/>
  <c r="E390" i="21"/>
  <c r="N390" i="21"/>
  <c r="O390" i="21"/>
  <c r="H390" i="21"/>
  <c r="I390" i="21"/>
  <c r="J390" i="21"/>
  <c r="L390" i="21"/>
  <c r="U390" i="21"/>
  <c r="C390" i="21"/>
  <c r="S390" i="21"/>
  <c r="M390" i="21"/>
  <c r="P390" i="21"/>
  <c r="Q390" i="21"/>
  <c r="T390" i="21"/>
  <c r="A391" i="21"/>
  <c r="G356" i="21"/>
  <c r="W356" i="21"/>
  <c r="U356" i="21"/>
  <c r="V356" i="21"/>
  <c r="R356" i="21"/>
  <c r="Y356" i="21"/>
  <c r="A357" i="21"/>
  <c r="K356" i="21"/>
  <c r="E356" i="21"/>
  <c r="F356" i="21"/>
  <c r="B356" i="21"/>
  <c r="X356" i="21"/>
  <c r="I356" i="21"/>
  <c r="O356" i="21"/>
  <c r="J356" i="21"/>
  <c r="L356" i="21"/>
  <c r="H356" i="21"/>
  <c r="T356" i="21"/>
  <c r="N356" i="21"/>
  <c r="C356" i="21"/>
  <c r="S356" i="21"/>
  <c r="P356" i="21"/>
  <c r="Q356" i="21"/>
  <c r="M356" i="21"/>
  <c r="D356" i="21"/>
  <c r="D321" i="21"/>
  <c r="H321" i="21"/>
  <c r="L321" i="21"/>
  <c r="P321" i="21"/>
  <c r="T321" i="21"/>
  <c r="X321" i="21"/>
  <c r="F321" i="21"/>
  <c r="K321" i="21"/>
  <c r="Q321" i="21"/>
  <c r="V321" i="21"/>
  <c r="B321" i="21"/>
  <c r="G321" i="21"/>
  <c r="M321" i="21"/>
  <c r="R321" i="21"/>
  <c r="W321" i="21"/>
  <c r="I321" i="21"/>
  <c r="S321" i="21"/>
  <c r="C321" i="21"/>
  <c r="Y321" i="21"/>
  <c r="E321" i="21"/>
  <c r="J321" i="21"/>
  <c r="U321" i="21"/>
  <c r="N321" i="21"/>
  <c r="O321" i="21"/>
  <c r="E250" i="21"/>
  <c r="I250" i="21"/>
  <c r="M250" i="21"/>
  <c r="Q250" i="21"/>
  <c r="U250" i="21"/>
  <c r="Y250" i="21"/>
  <c r="B250" i="21"/>
  <c r="G250" i="21"/>
  <c r="L250" i="21"/>
  <c r="R250" i="21"/>
  <c r="W250" i="21"/>
  <c r="C250" i="21"/>
  <c r="H250" i="21"/>
  <c r="N250" i="21"/>
  <c r="S250" i="21"/>
  <c r="X250" i="21"/>
  <c r="F250" i="21"/>
  <c r="P250" i="21"/>
  <c r="K250" i="21"/>
  <c r="J250" i="21"/>
  <c r="T250" i="21"/>
  <c r="V250" i="21"/>
  <c r="D250" i="21"/>
  <c r="O250" i="21"/>
  <c r="A251" i="21"/>
  <c r="B284" i="21"/>
  <c r="F284" i="21"/>
  <c r="J284" i="21"/>
  <c r="N284" i="21"/>
  <c r="R284" i="21"/>
  <c r="V284" i="21"/>
  <c r="G284" i="21"/>
  <c r="L284" i="21"/>
  <c r="Q284" i="21"/>
  <c r="W284" i="21"/>
  <c r="E284" i="21"/>
  <c r="M284" i="21"/>
  <c r="T284" i="21"/>
  <c r="H284" i="21"/>
  <c r="O284" i="21"/>
  <c r="U284" i="21"/>
  <c r="C284" i="21"/>
  <c r="I284" i="21"/>
  <c r="P284" i="21"/>
  <c r="X284" i="21"/>
  <c r="S284" i="21"/>
  <c r="D284" i="21"/>
  <c r="Y284" i="21"/>
  <c r="K284" i="21"/>
  <c r="A285" i="21"/>
  <c r="C146" i="21"/>
  <c r="G146" i="21"/>
  <c r="K146" i="21"/>
  <c r="O146" i="21"/>
  <c r="S146" i="21"/>
  <c r="W146" i="21"/>
  <c r="E146" i="21"/>
  <c r="J146" i="21"/>
  <c r="P146" i="21"/>
  <c r="U146" i="21"/>
  <c r="F146" i="21"/>
  <c r="L146" i="21"/>
  <c r="Q146" i="21"/>
  <c r="V146" i="21"/>
  <c r="D146" i="21"/>
  <c r="N146" i="21"/>
  <c r="Y146" i="21"/>
  <c r="H146" i="21"/>
  <c r="T146" i="21"/>
  <c r="I146" i="21"/>
  <c r="X146" i="21"/>
  <c r="R146" i="21"/>
  <c r="B146" i="21"/>
  <c r="M146" i="21"/>
  <c r="E76" i="21"/>
  <c r="I76" i="21"/>
  <c r="M76" i="21"/>
  <c r="Q76" i="21"/>
  <c r="U76" i="21"/>
  <c r="Y76" i="21"/>
  <c r="B76" i="21"/>
  <c r="F76" i="21"/>
  <c r="J76" i="21"/>
  <c r="N76" i="21"/>
  <c r="R76" i="21"/>
  <c r="V76" i="21"/>
  <c r="H76" i="21"/>
  <c r="P76" i="21"/>
  <c r="X76" i="21"/>
  <c r="C76" i="21"/>
  <c r="L76" i="21"/>
  <c r="W76" i="21"/>
  <c r="G76" i="21"/>
  <c r="K76" i="21"/>
  <c r="D76" i="21"/>
  <c r="O76" i="21"/>
  <c r="S76" i="21"/>
  <c r="T76" i="21"/>
  <c r="C111" i="21"/>
  <c r="G111" i="21"/>
  <c r="K111" i="21"/>
  <c r="O111" i="21"/>
  <c r="S111" i="21"/>
  <c r="W111" i="21"/>
  <c r="E111" i="21"/>
  <c r="J111" i="21"/>
  <c r="P111" i="21"/>
  <c r="U111" i="21"/>
  <c r="F111" i="21"/>
  <c r="L111" i="21"/>
  <c r="Q111" i="21"/>
  <c r="V111" i="21"/>
  <c r="B111" i="21"/>
  <c r="M111" i="21"/>
  <c r="X111" i="21"/>
  <c r="D111" i="21"/>
  <c r="N111" i="21"/>
  <c r="Y111" i="21"/>
  <c r="H111" i="21"/>
  <c r="R111" i="21"/>
  <c r="I111" i="21"/>
  <c r="T111" i="21"/>
  <c r="B181" i="21"/>
  <c r="F181" i="21"/>
  <c r="J181" i="21"/>
  <c r="N181" i="21"/>
  <c r="R181" i="21"/>
  <c r="V181" i="21"/>
  <c r="E181" i="21"/>
  <c r="K181" i="21"/>
  <c r="P181" i="21"/>
  <c r="U181" i="21"/>
  <c r="G181" i="21"/>
  <c r="M181" i="21"/>
  <c r="T181" i="21"/>
  <c r="H181" i="21"/>
  <c r="O181" i="21"/>
  <c r="W181" i="21"/>
  <c r="C181" i="21"/>
  <c r="Q181" i="21"/>
  <c r="D181" i="21"/>
  <c r="S181" i="21"/>
  <c r="X181" i="21"/>
  <c r="Y181" i="21"/>
  <c r="I181" i="21"/>
  <c r="L181" i="21"/>
  <c r="C215" i="21"/>
  <c r="G215" i="21"/>
  <c r="K215" i="21"/>
  <c r="O215" i="21"/>
  <c r="S215" i="21"/>
  <c r="W215" i="21"/>
  <c r="E215" i="21"/>
  <c r="J215" i="21"/>
  <c r="P215" i="21"/>
  <c r="U215" i="21"/>
  <c r="F215" i="21"/>
  <c r="M215" i="21"/>
  <c r="T215" i="21"/>
  <c r="B215" i="21"/>
  <c r="L215" i="21"/>
  <c r="V215" i="21"/>
  <c r="D215" i="21"/>
  <c r="N215" i="21"/>
  <c r="X215" i="21"/>
  <c r="H215" i="21"/>
  <c r="Q215" i="21"/>
  <c r="Y215" i="21"/>
  <c r="I215" i="21"/>
  <c r="R215" i="21"/>
  <c r="A216" i="21"/>
  <c r="D113" i="25"/>
  <c r="H113" i="25"/>
  <c r="L113" i="25"/>
  <c r="P113" i="25"/>
  <c r="T113" i="25"/>
  <c r="X113" i="25"/>
  <c r="B113" i="25"/>
  <c r="F113" i="25"/>
  <c r="J113" i="25"/>
  <c r="N113" i="25"/>
  <c r="R113" i="25"/>
  <c r="V113" i="25"/>
  <c r="G113" i="25"/>
  <c r="O113" i="25"/>
  <c r="W113" i="25"/>
  <c r="I113" i="25"/>
  <c r="Q113" i="25"/>
  <c r="Y113" i="25"/>
  <c r="E113" i="25"/>
  <c r="M113" i="25"/>
  <c r="U113" i="25"/>
  <c r="C113" i="25"/>
  <c r="K113" i="25"/>
  <c r="S113" i="25"/>
  <c r="D77" i="25"/>
  <c r="H77" i="25"/>
  <c r="L77" i="25"/>
  <c r="P77" i="25"/>
  <c r="T77" i="25"/>
  <c r="X77" i="25"/>
  <c r="F77" i="25"/>
  <c r="N77" i="25"/>
  <c r="V77" i="25"/>
  <c r="E77" i="25"/>
  <c r="I77" i="25"/>
  <c r="M77" i="25"/>
  <c r="Q77" i="25"/>
  <c r="U77" i="25"/>
  <c r="Y77" i="25"/>
  <c r="B77" i="25"/>
  <c r="J77" i="25"/>
  <c r="R77" i="25"/>
  <c r="K77" i="25"/>
  <c r="S77" i="25"/>
  <c r="G77" i="25"/>
  <c r="O77" i="25"/>
  <c r="C77" i="25"/>
  <c r="W77" i="25"/>
  <c r="D41" i="25"/>
  <c r="H41" i="25"/>
  <c r="L41" i="25"/>
  <c r="P41" i="25"/>
  <c r="T41" i="25"/>
  <c r="X41" i="25"/>
  <c r="B41" i="25"/>
  <c r="F41" i="25"/>
  <c r="J41" i="25"/>
  <c r="N41" i="25"/>
  <c r="R41" i="25"/>
  <c r="V41" i="25"/>
  <c r="E41" i="25"/>
  <c r="M41" i="25"/>
  <c r="U41" i="25"/>
  <c r="G41" i="25"/>
  <c r="O41" i="25"/>
  <c r="W41" i="25"/>
  <c r="I41" i="25"/>
  <c r="Q41" i="25"/>
  <c r="Y41" i="25"/>
  <c r="C41" i="25"/>
  <c r="K41" i="25"/>
  <c r="S41" i="25"/>
  <c r="L114" i="19"/>
  <c r="F114" i="19"/>
  <c r="V114" i="19"/>
  <c r="D114" i="19"/>
  <c r="O114" i="19"/>
  <c r="Y114" i="19"/>
  <c r="E114" i="19"/>
  <c r="P114" i="19"/>
  <c r="J114" i="19"/>
  <c r="B114" i="19"/>
  <c r="M114" i="19"/>
  <c r="W114" i="19"/>
  <c r="C114" i="19"/>
  <c r="T114" i="19"/>
  <c r="N114" i="19"/>
  <c r="K114" i="19"/>
  <c r="U114" i="19"/>
  <c r="I114" i="19"/>
  <c r="H114" i="19"/>
  <c r="X114" i="19"/>
  <c r="R114" i="19"/>
  <c r="S114" i="19"/>
  <c r="G114" i="19"/>
  <c r="Q114" i="19"/>
  <c r="B78" i="19"/>
  <c r="F78" i="19"/>
  <c r="J78" i="19"/>
  <c r="N78" i="19"/>
  <c r="R78" i="19"/>
  <c r="V78" i="19"/>
  <c r="D78" i="19"/>
  <c r="H78" i="19"/>
  <c r="L78" i="19"/>
  <c r="P78" i="19"/>
  <c r="T78" i="19"/>
  <c r="X78" i="19"/>
  <c r="E78" i="19"/>
  <c r="M78" i="19"/>
  <c r="U78" i="19"/>
  <c r="G78" i="19"/>
  <c r="O78" i="19"/>
  <c r="W78" i="19"/>
  <c r="I78" i="19"/>
  <c r="Q78" i="19"/>
  <c r="Y78" i="19"/>
  <c r="C78" i="19"/>
  <c r="K78" i="19"/>
  <c r="S78" i="19"/>
  <c r="Y42" i="19"/>
  <c r="B42" i="19"/>
  <c r="F42" i="19"/>
  <c r="J42" i="19"/>
  <c r="N42" i="19"/>
  <c r="R42" i="19"/>
  <c r="V42" i="19"/>
  <c r="E42" i="19"/>
  <c r="K42" i="19"/>
  <c r="P42" i="19"/>
  <c r="U42" i="19"/>
  <c r="G42" i="19"/>
  <c r="L42" i="19"/>
  <c r="Q42" i="19"/>
  <c r="W42" i="19"/>
  <c r="H42" i="19"/>
  <c r="S42" i="19"/>
  <c r="C42" i="19"/>
  <c r="M42" i="19"/>
  <c r="X42" i="19"/>
  <c r="I42" i="19"/>
  <c r="T42" i="19"/>
  <c r="D42" i="19"/>
  <c r="O42" i="19"/>
  <c r="A149" i="19"/>
  <c r="A147" i="21"/>
  <c r="A77" i="21"/>
  <c r="A114" i="25"/>
  <c r="A112" i="21"/>
  <c r="A42" i="25"/>
  <c r="A78" i="25"/>
  <c r="A322" i="21"/>
  <c r="A182" i="21"/>
  <c r="D114" i="28" l="1"/>
  <c r="H114" i="28"/>
  <c r="L114" i="28"/>
  <c r="P114" i="28"/>
  <c r="T114" i="28"/>
  <c r="X114" i="28"/>
  <c r="B114" i="28"/>
  <c r="F114" i="28"/>
  <c r="J114" i="28"/>
  <c r="N114" i="28"/>
  <c r="R114" i="28"/>
  <c r="V114" i="28"/>
  <c r="E114" i="28"/>
  <c r="M114" i="28"/>
  <c r="U114" i="28"/>
  <c r="G114" i="28"/>
  <c r="O114" i="28"/>
  <c r="W114" i="28"/>
  <c r="I114" i="28"/>
  <c r="Y114" i="28"/>
  <c r="K114" i="28"/>
  <c r="Q114" i="28"/>
  <c r="C114" i="28"/>
  <c r="S114" i="28"/>
  <c r="D149" i="28"/>
  <c r="H149" i="28"/>
  <c r="L149" i="28"/>
  <c r="P149" i="28"/>
  <c r="T149" i="28"/>
  <c r="X149" i="28"/>
  <c r="E149" i="28"/>
  <c r="I149" i="28"/>
  <c r="M149" i="28"/>
  <c r="Q149" i="28"/>
  <c r="U149" i="28"/>
  <c r="Y149" i="28"/>
  <c r="F149" i="28"/>
  <c r="N149" i="28"/>
  <c r="V149" i="28"/>
  <c r="G149" i="28"/>
  <c r="O149" i="28"/>
  <c r="W149" i="28"/>
  <c r="B149" i="28"/>
  <c r="R149" i="28"/>
  <c r="J149" i="28"/>
  <c r="S149" i="28"/>
  <c r="C149" i="28"/>
  <c r="K149" i="28"/>
  <c r="D149" i="19"/>
  <c r="H149" i="19"/>
  <c r="L149" i="19"/>
  <c r="P149" i="19"/>
  <c r="T149" i="19"/>
  <c r="X149" i="19"/>
  <c r="E149" i="19"/>
  <c r="J149" i="19"/>
  <c r="O149" i="19"/>
  <c r="U149" i="19"/>
  <c r="F149" i="19"/>
  <c r="K149" i="19"/>
  <c r="Q149" i="19"/>
  <c r="V149" i="19"/>
  <c r="C149" i="19"/>
  <c r="N149" i="19"/>
  <c r="Y149" i="19"/>
  <c r="G149" i="19"/>
  <c r="R149" i="19"/>
  <c r="I149" i="19"/>
  <c r="S149" i="19"/>
  <c r="B149" i="19"/>
  <c r="M149" i="19"/>
  <c r="W149" i="19"/>
  <c r="A150" i="28"/>
  <c r="W423" i="28"/>
  <c r="S423" i="28"/>
  <c r="O423" i="28"/>
  <c r="K423" i="28"/>
  <c r="G423" i="28"/>
  <c r="C423" i="28"/>
  <c r="V423" i="28"/>
  <c r="Q423" i="28"/>
  <c r="L423" i="28"/>
  <c r="F423" i="28"/>
  <c r="Y423" i="28"/>
  <c r="R423" i="28"/>
  <c r="J423" i="28"/>
  <c r="D423" i="28"/>
  <c r="A424" i="28"/>
  <c r="P423" i="28"/>
  <c r="H423" i="28"/>
  <c r="N423" i="28"/>
  <c r="B423" i="28"/>
  <c r="X423" i="28"/>
  <c r="I423" i="28"/>
  <c r="U423" i="28"/>
  <c r="E423" i="28"/>
  <c r="M423" i="28"/>
  <c r="T423" i="28"/>
  <c r="Y218" i="28"/>
  <c r="U218" i="28"/>
  <c r="Q218" i="28"/>
  <c r="M218" i="28"/>
  <c r="I218" i="28"/>
  <c r="E218" i="28"/>
  <c r="W218" i="28"/>
  <c r="R218" i="28"/>
  <c r="L218" i="28"/>
  <c r="G218" i="28"/>
  <c r="B218" i="28"/>
  <c r="A219" i="28"/>
  <c r="S218" i="28"/>
  <c r="K218" i="28"/>
  <c r="D218" i="28"/>
  <c r="X218" i="28"/>
  <c r="P218" i="28"/>
  <c r="J218" i="28"/>
  <c r="C218" i="28"/>
  <c r="V218" i="28"/>
  <c r="H218" i="28"/>
  <c r="T218" i="28"/>
  <c r="F218" i="28"/>
  <c r="O218" i="28"/>
  <c r="N218" i="28"/>
  <c r="Y321" i="28"/>
  <c r="U321" i="28"/>
  <c r="Q321" i="28"/>
  <c r="M321" i="28"/>
  <c r="I321" i="28"/>
  <c r="E321" i="28"/>
  <c r="W321" i="28"/>
  <c r="R321" i="28"/>
  <c r="L321" i="28"/>
  <c r="G321" i="28"/>
  <c r="B321" i="28"/>
  <c r="V321" i="28"/>
  <c r="O321" i="28"/>
  <c r="H321" i="28"/>
  <c r="X321" i="28"/>
  <c r="N321" i="28"/>
  <c r="D321" i="28"/>
  <c r="A322" i="28"/>
  <c r="K321" i="28"/>
  <c r="S321" i="28"/>
  <c r="F321" i="28"/>
  <c r="P321" i="28"/>
  <c r="J321" i="28"/>
  <c r="C321" i="28"/>
  <c r="T321" i="28"/>
  <c r="W184" i="28"/>
  <c r="S184" i="28"/>
  <c r="O184" i="28"/>
  <c r="K184" i="28"/>
  <c r="G184" i="28"/>
  <c r="C184" i="28"/>
  <c r="A185" i="28"/>
  <c r="U184" i="28"/>
  <c r="P184" i="28"/>
  <c r="J184" i="28"/>
  <c r="E184" i="28"/>
  <c r="T184" i="28"/>
  <c r="M184" i="28"/>
  <c r="F184" i="28"/>
  <c r="R184" i="28"/>
  <c r="I184" i="28"/>
  <c r="Y184" i="28"/>
  <c r="Q184" i="28"/>
  <c r="H184" i="28"/>
  <c r="N184" i="28"/>
  <c r="X184" i="28"/>
  <c r="D184" i="28"/>
  <c r="B184" i="28"/>
  <c r="V184" i="28"/>
  <c r="L184" i="28"/>
  <c r="W286" i="28"/>
  <c r="S286" i="28"/>
  <c r="O286" i="28"/>
  <c r="K286" i="28"/>
  <c r="G286" i="28"/>
  <c r="C286" i="28"/>
  <c r="A287" i="28"/>
  <c r="U286" i="28"/>
  <c r="P286" i="28"/>
  <c r="J286" i="28"/>
  <c r="E286" i="28"/>
  <c r="Y286" i="28"/>
  <c r="R286" i="28"/>
  <c r="L286" i="28"/>
  <c r="D286" i="28"/>
  <c r="X286" i="28"/>
  <c r="N286" i="28"/>
  <c r="F286" i="28"/>
  <c r="T286" i="28"/>
  <c r="I286" i="28"/>
  <c r="H286" i="28"/>
  <c r="V286" i="28"/>
  <c r="B286" i="28"/>
  <c r="Q286" i="28"/>
  <c r="M286" i="28"/>
  <c r="W252" i="28"/>
  <c r="S252" i="28"/>
  <c r="O252" i="28"/>
  <c r="K252" i="28"/>
  <c r="G252" i="28"/>
  <c r="C252" i="28"/>
  <c r="Y252" i="28"/>
  <c r="T252" i="28"/>
  <c r="N252" i="28"/>
  <c r="I252" i="28"/>
  <c r="D252" i="28"/>
  <c r="U252" i="28"/>
  <c r="M252" i="28"/>
  <c r="F252" i="28"/>
  <c r="R252" i="28"/>
  <c r="J252" i="28"/>
  <c r="A253" i="28"/>
  <c r="Q252" i="28"/>
  <c r="H252" i="28"/>
  <c r="X252" i="28"/>
  <c r="E252" i="28"/>
  <c r="V252" i="28"/>
  <c r="B252" i="28"/>
  <c r="P252" i="28"/>
  <c r="L252" i="28"/>
  <c r="W355" i="28"/>
  <c r="S355" i="28"/>
  <c r="O355" i="28"/>
  <c r="K355" i="28"/>
  <c r="G355" i="28"/>
  <c r="C355" i="28"/>
  <c r="Y355" i="28"/>
  <c r="T355" i="28"/>
  <c r="N355" i="28"/>
  <c r="I355" i="28"/>
  <c r="D355" i="28"/>
  <c r="A356" i="28"/>
  <c r="R355" i="28"/>
  <c r="L355" i="28"/>
  <c r="E355" i="28"/>
  <c r="Q355" i="28"/>
  <c r="H355" i="28"/>
  <c r="V355" i="28"/>
  <c r="M355" i="28"/>
  <c r="B355" i="28"/>
  <c r="J355" i="28"/>
  <c r="U355" i="28"/>
  <c r="P355" i="28"/>
  <c r="F355" i="28"/>
  <c r="X355" i="28"/>
  <c r="A390" i="28"/>
  <c r="V389" i="28"/>
  <c r="R389" i="28"/>
  <c r="N389" i="28"/>
  <c r="J389" i="28"/>
  <c r="F389" i="28"/>
  <c r="B389" i="28"/>
  <c r="U389" i="28"/>
  <c r="P389" i="28"/>
  <c r="K389" i="28"/>
  <c r="E389" i="28"/>
  <c r="W389" i="28"/>
  <c r="O389" i="28"/>
  <c r="H389" i="28"/>
  <c r="T389" i="28"/>
  <c r="L389" i="28"/>
  <c r="C389" i="28"/>
  <c r="S389" i="28"/>
  <c r="I389" i="28"/>
  <c r="M389" i="28"/>
  <c r="X389" i="28"/>
  <c r="D389" i="28"/>
  <c r="Q389" i="28"/>
  <c r="Y389" i="28"/>
  <c r="G389" i="28"/>
  <c r="D425" i="21"/>
  <c r="H425" i="21"/>
  <c r="L425" i="21"/>
  <c r="P425" i="21"/>
  <c r="T425" i="21"/>
  <c r="X425" i="21"/>
  <c r="E425" i="21"/>
  <c r="I425" i="21"/>
  <c r="M425" i="21"/>
  <c r="Q425" i="21"/>
  <c r="U425" i="21"/>
  <c r="Y425" i="21"/>
  <c r="G425" i="21"/>
  <c r="O425" i="21"/>
  <c r="W425" i="21"/>
  <c r="B425" i="21"/>
  <c r="J425" i="21"/>
  <c r="R425" i="21"/>
  <c r="C425" i="21"/>
  <c r="K425" i="21"/>
  <c r="S425" i="21"/>
  <c r="V425" i="21"/>
  <c r="F425" i="21"/>
  <c r="N425" i="21"/>
  <c r="A426" i="21"/>
  <c r="G357" i="21"/>
  <c r="W357" i="21"/>
  <c r="R357" i="21"/>
  <c r="N357" i="21"/>
  <c r="J357" i="21"/>
  <c r="Q357" i="21"/>
  <c r="A358" i="21"/>
  <c r="K357" i="21"/>
  <c r="B357" i="21"/>
  <c r="X357" i="21"/>
  <c r="T357" i="21"/>
  <c r="P357" i="21"/>
  <c r="V357" i="21"/>
  <c r="O357" i="21"/>
  <c r="H357" i="21"/>
  <c r="D357" i="21"/>
  <c r="Y357" i="21"/>
  <c r="U357" i="21"/>
  <c r="F357" i="21"/>
  <c r="C357" i="21"/>
  <c r="S357" i="21"/>
  <c r="M357" i="21"/>
  <c r="I357" i="21"/>
  <c r="E357" i="21"/>
  <c r="L357" i="21"/>
  <c r="G391" i="21"/>
  <c r="W391" i="21"/>
  <c r="U391" i="21"/>
  <c r="H391" i="21"/>
  <c r="I391" i="21"/>
  <c r="L391" i="21"/>
  <c r="K391" i="21"/>
  <c r="E391" i="21"/>
  <c r="F391" i="21"/>
  <c r="N391" i="21"/>
  <c r="Q391" i="21"/>
  <c r="R391" i="21"/>
  <c r="O391" i="21"/>
  <c r="J391" i="21"/>
  <c r="M391" i="21"/>
  <c r="V391" i="21"/>
  <c r="X391" i="21"/>
  <c r="Y391" i="21"/>
  <c r="C391" i="21"/>
  <c r="S391" i="21"/>
  <c r="P391" i="21"/>
  <c r="T391" i="21"/>
  <c r="B391" i="21"/>
  <c r="D391" i="21"/>
  <c r="A392" i="21"/>
  <c r="D322" i="21"/>
  <c r="H322" i="21"/>
  <c r="L322" i="21"/>
  <c r="P322" i="21"/>
  <c r="T322" i="21"/>
  <c r="X322" i="21"/>
  <c r="C322" i="21"/>
  <c r="I322" i="21"/>
  <c r="N322" i="21"/>
  <c r="S322" i="21"/>
  <c r="Y322" i="21"/>
  <c r="E322" i="21"/>
  <c r="J322" i="21"/>
  <c r="O322" i="21"/>
  <c r="U322" i="21"/>
  <c r="F322" i="21"/>
  <c r="Q322" i="21"/>
  <c r="V322" i="21"/>
  <c r="B322" i="21"/>
  <c r="M322" i="21"/>
  <c r="G322" i="21"/>
  <c r="R322" i="21"/>
  <c r="K322" i="21"/>
  <c r="W322" i="21"/>
  <c r="B285" i="21"/>
  <c r="F285" i="21"/>
  <c r="J285" i="21"/>
  <c r="N285" i="21"/>
  <c r="R285" i="21"/>
  <c r="V285" i="21"/>
  <c r="D285" i="21"/>
  <c r="I285" i="21"/>
  <c r="O285" i="21"/>
  <c r="T285" i="21"/>
  <c r="Y285" i="21"/>
  <c r="C285" i="21"/>
  <c r="K285" i="21"/>
  <c r="Q285" i="21"/>
  <c r="X285" i="21"/>
  <c r="E285" i="21"/>
  <c r="L285" i="21"/>
  <c r="S285" i="21"/>
  <c r="G285" i="21"/>
  <c r="M285" i="21"/>
  <c r="U285" i="21"/>
  <c r="W285" i="21"/>
  <c r="H285" i="21"/>
  <c r="P285" i="21"/>
  <c r="A286" i="21"/>
  <c r="E251" i="21"/>
  <c r="I251" i="21"/>
  <c r="M251" i="21"/>
  <c r="Q251" i="21"/>
  <c r="U251" i="21"/>
  <c r="Y251" i="21"/>
  <c r="D251" i="21"/>
  <c r="J251" i="21"/>
  <c r="O251" i="21"/>
  <c r="T251" i="21"/>
  <c r="F251" i="21"/>
  <c r="K251" i="21"/>
  <c r="P251" i="21"/>
  <c r="V251" i="21"/>
  <c r="C251" i="21"/>
  <c r="N251" i="21"/>
  <c r="X251" i="21"/>
  <c r="H251" i="21"/>
  <c r="G251" i="21"/>
  <c r="R251" i="21"/>
  <c r="S251" i="21"/>
  <c r="W251" i="21"/>
  <c r="L251" i="21"/>
  <c r="B251" i="21"/>
  <c r="A252" i="21"/>
  <c r="C112" i="21"/>
  <c r="G112" i="21"/>
  <c r="K112" i="21"/>
  <c r="O112" i="21"/>
  <c r="S112" i="21"/>
  <c r="W112" i="21"/>
  <c r="B112" i="21"/>
  <c r="H112" i="21"/>
  <c r="M112" i="21"/>
  <c r="R112" i="21"/>
  <c r="X112" i="21"/>
  <c r="D112" i="21"/>
  <c r="I112" i="21"/>
  <c r="N112" i="21"/>
  <c r="T112" i="21"/>
  <c r="Y112" i="21"/>
  <c r="J112" i="21"/>
  <c r="U112" i="21"/>
  <c r="L112" i="21"/>
  <c r="V112" i="21"/>
  <c r="E112" i="21"/>
  <c r="Q112" i="21"/>
  <c r="F112" i="21"/>
  <c r="P112" i="21"/>
  <c r="C147" i="21"/>
  <c r="G147" i="21"/>
  <c r="K147" i="21"/>
  <c r="O147" i="21"/>
  <c r="S147" i="21"/>
  <c r="W147" i="21"/>
  <c r="B147" i="21"/>
  <c r="H147" i="21"/>
  <c r="M147" i="21"/>
  <c r="R147" i="21"/>
  <c r="X147" i="21"/>
  <c r="D147" i="21"/>
  <c r="I147" i="21"/>
  <c r="N147" i="21"/>
  <c r="T147" i="21"/>
  <c r="Y147" i="21"/>
  <c r="L147" i="21"/>
  <c r="V147" i="21"/>
  <c r="J147" i="21"/>
  <c r="P147" i="21"/>
  <c r="E147" i="21"/>
  <c r="Q147" i="21"/>
  <c r="F147" i="21"/>
  <c r="U147" i="21"/>
  <c r="B182" i="21"/>
  <c r="F182" i="21"/>
  <c r="J182" i="21"/>
  <c r="N182" i="21"/>
  <c r="R182" i="21"/>
  <c r="V182" i="21"/>
  <c r="C182" i="21"/>
  <c r="H182" i="21"/>
  <c r="M182" i="21"/>
  <c r="S182" i="21"/>
  <c r="X182" i="21"/>
  <c r="D182" i="21"/>
  <c r="K182" i="21"/>
  <c r="Q182" i="21"/>
  <c r="Y182" i="21"/>
  <c r="E182" i="21"/>
  <c r="L182" i="21"/>
  <c r="T182" i="21"/>
  <c r="G182" i="21"/>
  <c r="U182" i="21"/>
  <c r="I182" i="21"/>
  <c r="W182" i="21"/>
  <c r="O182" i="21"/>
  <c r="P182" i="21"/>
  <c r="E77" i="21"/>
  <c r="I77" i="21"/>
  <c r="M77" i="21"/>
  <c r="Q77" i="21"/>
  <c r="U77" i="21"/>
  <c r="Y77" i="21"/>
  <c r="B77" i="21"/>
  <c r="F77" i="21"/>
  <c r="J77" i="21"/>
  <c r="N77" i="21"/>
  <c r="R77" i="21"/>
  <c r="V77" i="21"/>
  <c r="H77" i="21"/>
  <c r="P77" i="21"/>
  <c r="X77" i="21"/>
  <c r="K77" i="21"/>
  <c r="T77" i="21"/>
  <c r="D77" i="21"/>
  <c r="S77" i="21"/>
  <c r="C77" i="21"/>
  <c r="L77" i="21"/>
  <c r="W77" i="21"/>
  <c r="O77" i="21"/>
  <c r="G77" i="21"/>
  <c r="C216" i="21"/>
  <c r="G216" i="21"/>
  <c r="K216" i="21"/>
  <c r="O216" i="21"/>
  <c r="S216" i="21"/>
  <c r="W216" i="21"/>
  <c r="B216" i="21"/>
  <c r="H216" i="21"/>
  <c r="M216" i="21"/>
  <c r="R216" i="21"/>
  <c r="X216" i="21"/>
  <c r="D216" i="21"/>
  <c r="J216" i="21"/>
  <c r="Q216" i="21"/>
  <c r="Y216" i="21"/>
  <c r="F216" i="21"/>
  <c r="P216" i="21"/>
  <c r="I216" i="21"/>
  <c r="T216" i="21"/>
  <c r="L216" i="21"/>
  <c r="U216" i="21"/>
  <c r="E216" i="21"/>
  <c r="N216" i="21"/>
  <c r="V216" i="21"/>
  <c r="A217" i="21"/>
  <c r="D114" i="25"/>
  <c r="H114" i="25"/>
  <c r="L114" i="25"/>
  <c r="P114" i="25"/>
  <c r="T114" i="25"/>
  <c r="X114" i="25"/>
  <c r="B114" i="25"/>
  <c r="F114" i="25"/>
  <c r="J114" i="25"/>
  <c r="N114" i="25"/>
  <c r="R114" i="25"/>
  <c r="V114" i="25"/>
  <c r="G114" i="25"/>
  <c r="O114" i="25"/>
  <c r="W114" i="25"/>
  <c r="I114" i="25"/>
  <c r="Q114" i="25"/>
  <c r="Y114" i="25"/>
  <c r="E114" i="25"/>
  <c r="M114" i="25"/>
  <c r="U114" i="25"/>
  <c r="C114" i="25"/>
  <c r="K114" i="25"/>
  <c r="S114" i="25"/>
  <c r="D78" i="25"/>
  <c r="H78" i="25"/>
  <c r="L78" i="25"/>
  <c r="P78" i="25"/>
  <c r="T78" i="25"/>
  <c r="X78" i="25"/>
  <c r="F78" i="25"/>
  <c r="N78" i="25"/>
  <c r="V78" i="25"/>
  <c r="E78" i="25"/>
  <c r="I78" i="25"/>
  <c r="M78" i="25"/>
  <c r="Q78" i="25"/>
  <c r="U78" i="25"/>
  <c r="Y78" i="25"/>
  <c r="B78" i="25"/>
  <c r="J78" i="25"/>
  <c r="R78" i="25"/>
  <c r="C78" i="25"/>
  <c r="S78" i="25"/>
  <c r="O78" i="25"/>
  <c r="G78" i="25"/>
  <c r="W78" i="25"/>
  <c r="K78" i="25"/>
  <c r="B42" i="25"/>
  <c r="E42" i="25"/>
  <c r="I42" i="25"/>
  <c r="M42" i="25"/>
  <c r="Q42" i="25"/>
  <c r="U42" i="25"/>
  <c r="Y42" i="25"/>
  <c r="C42" i="25"/>
  <c r="G42" i="25"/>
  <c r="K42" i="25"/>
  <c r="O42" i="25"/>
  <c r="S42" i="25"/>
  <c r="W42" i="25"/>
  <c r="F42" i="25"/>
  <c r="N42" i="25"/>
  <c r="V42" i="25"/>
  <c r="H42" i="25"/>
  <c r="P42" i="25"/>
  <c r="X42" i="25"/>
  <c r="J42" i="25"/>
  <c r="R42" i="25"/>
  <c r="D42" i="25"/>
  <c r="L42" i="25"/>
  <c r="T42" i="25"/>
  <c r="A183" i="21"/>
  <c r="A78" i="21"/>
  <c r="A323" i="21"/>
  <c r="A148" i="21"/>
  <c r="A113" i="21"/>
  <c r="A150" i="19"/>
  <c r="D150" i="28" l="1"/>
  <c r="H150" i="28"/>
  <c r="L150" i="28"/>
  <c r="P150" i="28"/>
  <c r="T150" i="28"/>
  <c r="X150" i="28"/>
  <c r="E150" i="28"/>
  <c r="I150" i="28"/>
  <c r="M150" i="28"/>
  <c r="Q150" i="28"/>
  <c r="U150" i="28"/>
  <c r="Y150" i="28"/>
  <c r="F150" i="28"/>
  <c r="N150" i="28"/>
  <c r="V150" i="28"/>
  <c r="G150" i="28"/>
  <c r="O150" i="28"/>
  <c r="W150" i="28"/>
  <c r="J150" i="28"/>
  <c r="B150" i="28"/>
  <c r="R150" i="28"/>
  <c r="K150" i="28"/>
  <c r="C150" i="28"/>
  <c r="S150" i="28"/>
  <c r="D150" i="19"/>
  <c r="H150" i="19"/>
  <c r="L150" i="19"/>
  <c r="P150" i="19"/>
  <c r="T150" i="19"/>
  <c r="X150" i="19"/>
  <c r="B150" i="19"/>
  <c r="G150" i="19"/>
  <c r="M150" i="19"/>
  <c r="R150" i="19"/>
  <c r="W150" i="19"/>
  <c r="C150" i="19"/>
  <c r="I150" i="19"/>
  <c r="N150" i="19"/>
  <c r="S150" i="19"/>
  <c r="Y150" i="19"/>
  <c r="K150" i="19"/>
  <c r="V150" i="19"/>
  <c r="E150" i="19"/>
  <c r="O150" i="19"/>
  <c r="F150" i="19"/>
  <c r="Q150" i="19"/>
  <c r="J150" i="19"/>
  <c r="U150" i="19"/>
  <c r="A288" i="28"/>
  <c r="V287" i="28"/>
  <c r="R287" i="28"/>
  <c r="N287" i="28"/>
  <c r="J287" i="28"/>
  <c r="F287" i="28"/>
  <c r="B287" i="28"/>
  <c r="W287" i="28"/>
  <c r="Q287" i="28"/>
  <c r="L287" i="28"/>
  <c r="G287" i="28"/>
  <c r="U287" i="28"/>
  <c r="O287" i="28"/>
  <c r="H287" i="28"/>
  <c r="S287" i="28"/>
  <c r="I287" i="28"/>
  <c r="X287" i="28"/>
  <c r="M287" i="28"/>
  <c r="D287" i="28"/>
  <c r="T287" i="28"/>
  <c r="C287" i="28"/>
  <c r="P287" i="28"/>
  <c r="Y287" i="28"/>
  <c r="K287" i="28"/>
  <c r="E287" i="28"/>
  <c r="A425" i="28"/>
  <c r="V424" i="28"/>
  <c r="R424" i="28"/>
  <c r="N424" i="28"/>
  <c r="J424" i="28"/>
  <c r="F424" i="28"/>
  <c r="B424" i="28"/>
  <c r="X424" i="28"/>
  <c r="S424" i="28"/>
  <c r="M424" i="28"/>
  <c r="H424" i="28"/>
  <c r="C424" i="28"/>
  <c r="U424" i="28"/>
  <c r="O424" i="28"/>
  <c r="G424" i="28"/>
  <c r="T424" i="28"/>
  <c r="K424" i="28"/>
  <c r="P424" i="28"/>
  <c r="D424" i="28"/>
  <c r="Q424" i="28"/>
  <c r="L424" i="28"/>
  <c r="E424" i="28"/>
  <c r="W424" i="28"/>
  <c r="I424" i="28"/>
  <c r="Y424" i="28"/>
  <c r="A357" i="28"/>
  <c r="V356" i="28"/>
  <c r="R356" i="28"/>
  <c r="N356" i="28"/>
  <c r="J356" i="28"/>
  <c r="F356" i="28"/>
  <c r="B356" i="28"/>
  <c r="U356" i="28"/>
  <c r="P356" i="28"/>
  <c r="K356" i="28"/>
  <c r="E356" i="28"/>
  <c r="W356" i="28"/>
  <c r="O356" i="28"/>
  <c r="H356" i="28"/>
  <c r="T356" i="28"/>
  <c r="L356" i="28"/>
  <c r="C356" i="28"/>
  <c r="Y356" i="28"/>
  <c r="Q356" i="28"/>
  <c r="G356" i="28"/>
  <c r="X356" i="28"/>
  <c r="D356" i="28"/>
  <c r="M356" i="28"/>
  <c r="S356" i="28"/>
  <c r="I356" i="28"/>
  <c r="A254" i="28"/>
  <c r="V253" i="28"/>
  <c r="R253" i="28"/>
  <c r="N253" i="28"/>
  <c r="J253" i="28"/>
  <c r="F253" i="28"/>
  <c r="B253" i="28"/>
  <c r="U253" i="28"/>
  <c r="P253" i="28"/>
  <c r="K253" i="28"/>
  <c r="E253" i="28"/>
  <c r="X253" i="28"/>
  <c r="Q253" i="28"/>
  <c r="I253" i="28"/>
  <c r="C253" i="28"/>
  <c r="W253" i="28"/>
  <c r="M253" i="28"/>
  <c r="D253" i="28"/>
  <c r="T253" i="28"/>
  <c r="L253" i="28"/>
  <c r="S253" i="28"/>
  <c r="O253" i="28"/>
  <c r="H253" i="28"/>
  <c r="Y253" i="28"/>
  <c r="G253" i="28"/>
  <c r="A186" i="28"/>
  <c r="V185" i="28"/>
  <c r="R185" i="28"/>
  <c r="N185" i="28"/>
  <c r="J185" i="28"/>
  <c r="F185" i="28"/>
  <c r="B185" i="28"/>
  <c r="W185" i="28"/>
  <c r="Q185" i="28"/>
  <c r="L185" i="28"/>
  <c r="G185" i="28"/>
  <c r="X185" i="28"/>
  <c r="P185" i="28"/>
  <c r="I185" i="28"/>
  <c r="C185" i="28"/>
  <c r="U185" i="28"/>
  <c r="M185" i="28"/>
  <c r="D185" i="28"/>
  <c r="T185" i="28"/>
  <c r="K185" i="28"/>
  <c r="H185" i="28"/>
  <c r="S185" i="28"/>
  <c r="O185" i="28"/>
  <c r="Y185" i="28"/>
  <c r="E185" i="28"/>
  <c r="X219" i="28"/>
  <c r="T219" i="28"/>
  <c r="P219" i="28"/>
  <c r="L219" i="28"/>
  <c r="H219" i="28"/>
  <c r="D219" i="28"/>
  <c r="Y219" i="28"/>
  <c r="S219" i="28"/>
  <c r="N219" i="28"/>
  <c r="I219" i="28"/>
  <c r="C219" i="28"/>
  <c r="V219" i="28"/>
  <c r="O219" i="28"/>
  <c r="G219" i="28"/>
  <c r="U219" i="28"/>
  <c r="M219" i="28"/>
  <c r="F219" i="28"/>
  <c r="A220" i="28"/>
  <c r="K219" i="28"/>
  <c r="W219" i="28"/>
  <c r="J219" i="28"/>
  <c r="E219" i="28"/>
  <c r="R219" i="28"/>
  <c r="Q219" i="28"/>
  <c r="B219" i="28"/>
  <c r="Y390" i="28"/>
  <c r="U390" i="28"/>
  <c r="Q390" i="28"/>
  <c r="M390" i="28"/>
  <c r="I390" i="28"/>
  <c r="E390" i="28"/>
  <c r="W390" i="28"/>
  <c r="R390" i="28"/>
  <c r="L390" i="28"/>
  <c r="G390" i="28"/>
  <c r="B390" i="28"/>
  <c r="A391" i="28"/>
  <c r="S390" i="28"/>
  <c r="K390" i="28"/>
  <c r="D390" i="28"/>
  <c r="X390" i="28"/>
  <c r="O390" i="28"/>
  <c r="F390" i="28"/>
  <c r="V390" i="28"/>
  <c r="N390" i="28"/>
  <c r="C390" i="28"/>
  <c r="H390" i="28"/>
  <c r="P390" i="28"/>
  <c r="J390" i="28"/>
  <c r="T390" i="28"/>
  <c r="X322" i="28"/>
  <c r="T322" i="28"/>
  <c r="P322" i="28"/>
  <c r="L322" i="28"/>
  <c r="H322" i="28"/>
  <c r="D322" i="28"/>
  <c r="Y322" i="28"/>
  <c r="S322" i="28"/>
  <c r="N322" i="28"/>
  <c r="I322" i="28"/>
  <c r="C322" i="28"/>
  <c r="A323" i="28"/>
  <c r="R322" i="28"/>
  <c r="K322" i="28"/>
  <c r="E322" i="28"/>
  <c r="Q322" i="28"/>
  <c r="G322" i="28"/>
  <c r="W322" i="28"/>
  <c r="M322" i="28"/>
  <c r="U322" i="28"/>
  <c r="F322" i="28"/>
  <c r="O322" i="28"/>
  <c r="J322" i="28"/>
  <c r="V322" i="28"/>
  <c r="B322" i="28"/>
  <c r="D426" i="21"/>
  <c r="H426" i="21"/>
  <c r="L426" i="21"/>
  <c r="P426" i="21"/>
  <c r="T426" i="21"/>
  <c r="X426" i="21"/>
  <c r="E426" i="21"/>
  <c r="I426" i="21"/>
  <c r="M426" i="21"/>
  <c r="Q426" i="21"/>
  <c r="U426" i="21"/>
  <c r="Y426" i="21"/>
  <c r="G426" i="21"/>
  <c r="O426" i="21"/>
  <c r="W426" i="21"/>
  <c r="B426" i="21"/>
  <c r="J426" i="21"/>
  <c r="R426" i="21"/>
  <c r="C426" i="21"/>
  <c r="K426" i="21"/>
  <c r="S426" i="21"/>
  <c r="F426" i="21"/>
  <c r="N426" i="21"/>
  <c r="V426" i="21"/>
  <c r="A427" i="21"/>
  <c r="G358" i="21"/>
  <c r="W358" i="21"/>
  <c r="U358" i="21"/>
  <c r="V358" i="21"/>
  <c r="R358" i="21"/>
  <c r="T358" i="21"/>
  <c r="A359" i="21"/>
  <c r="K358" i="21"/>
  <c r="E358" i="21"/>
  <c r="F358" i="21"/>
  <c r="B358" i="21"/>
  <c r="X358" i="21"/>
  <c r="D358" i="21"/>
  <c r="O358" i="21"/>
  <c r="J358" i="21"/>
  <c r="L358" i="21"/>
  <c r="H358" i="21"/>
  <c r="I358" i="21"/>
  <c r="Y358" i="21"/>
  <c r="C358" i="21"/>
  <c r="S358" i="21"/>
  <c r="P358" i="21"/>
  <c r="Q358" i="21"/>
  <c r="M358" i="21"/>
  <c r="N358" i="21"/>
  <c r="G392" i="21"/>
  <c r="W392" i="21"/>
  <c r="R392" i="21"/>
  <c r="Q392" i="21"/>
  <c r="T392" i="21"/>
  <c r="I392" i="21"/>
  <c r="K392" i="21"/>
  <c r="B392" i="21"/>
  <c r="X392" i="21"/>
  <c r="Y392" i="21"/>
  <c r="F392" i="21"/>
  <c r="P392" i="21"/>
  <c r="O392" i="21"/>
  <c r="H392" i="21"/>
  <c r="D392" i="21"/>
  <c r="E392" i="21"/>
  <c r="N392" i="21"/>
  <c r="V392" i="21"/>
  <c r="C392" i="21"/>
  <c r="S392" i="21"/>
  <c r="M392" i="21"/>
  <c r="J392" i="21"/>
  <c r="L392" i="21"/>
  <c r="U392" i="21"/>
  <c r="A393" i="21"/>
  <c r="D323" i="21"/>
  <c r="H323" i="21"/>
  <c r="L323" i="21"/>
  <c r="P323" i="21"/>
  <c r="T323" i="21"/>
  <c r="X323" i="21"/>
  <c r="F323" i="21"/>
  <c r="K323" i="21"/>
  <c r="Q323" i="21"/>
  <c r="V323" i="21"/>
  <c r="B323" i="21"/>
  <c r="G323" i="21"/>
  <c r="M323" i="21"/>
  <c r="R323" i="21"/>
  <c r="W323" i="21"/>
  <c r="C323" i="21"/>
  <c r="N323" i="21"/>
  <c r="Y323" i="21"/>
  <c r="I323" i="21"/>
  <c r="J323" i="21"/>
  <c r="E323" i="21"/>
  <c r="O323" i="21"/>
  <c r="S323" i="21"/>
  <c r="U323" i="21"/>
  <c r="E252" i="21"/>
  <c r="I252" i="21"/>
  <c r="M252" i="21"/>
  <c r="Q252" i="21"/>
  <c r="U252" i="21"/>
  <c r="Y252" i="21"/>
  <c r="B252" i="21"/>
  <c r="G252" i="21"/>
  <c r="L252" i="21"/>
  <c r="R252" i="21"/>
  <c r="W252" i="21"/>
  <c r="C252" i="21"/>
  <c r="H252" i="21"/>
  <c r="N252" i="21"/>
  <c r="S252" i="21"/>
  <c r="X252" i="21"/>
  <c r="K252" i="21"/>
  <c r="V252" i="21"/>
  <c r="F252" i="21"/>
  <c r="D252" i="21"/>
  <c r="O252" i="21"/>
  <c r="P252" i="21"/>
  <c r="T252" i="21"/>
  <c r="J252" i="21"/>
  <c r="A253" i="21"/>
  <c r="B286" i="21"/>
  <c r="F286" i="21"/>
  <c r="J286" i="21"/>
  <c r="N286" i="21"/>
  <c r="R286" i="21"/>
  <c r="V286" i="21"/>
  <c r="G286" i="21"/>
  <c r="L286" i="21"/>
  <c r="Q286" i="21"/>
  <c r="W286" i="21"/>
  <c r="H286" i="21"/>
  <c r="O286" i="21"/>
  <c r="U286" i="21"/>
  <c r="C286" i="21"/>
  <c r="I286" i="21"/>
  <c r="P286" i="21"/>
  <c r="X286" i="21"/>
  <c r="D286" i="21"/>
  <c r="K286" i="21"/>
  <c r="S286" i="21"/>
  <c r="Y286" i="21"/>
  <c r="M286" i="21"/>
  <c r="T286" i="21"/>
  <c r="E286" i="21"/>
  <c r="A287" i="21"/>
  <c r="C113" i="21"/>
  <c r="G113" i="21"/>
  <c r="K113" i="21"/>
  <c r="O113" i="21"/>
  <c r="S113" i="21"/>
  <c r="W113" i="21"/>
  <c r="E113" i="21"/>
  <c r="J113" i="21"/>
  <c r="P113" i="21"/>
  <c r="U113" i="21"/>
  <c r="F113" i="21"/>
  <c r="L113" i="21"/>
  <c r="Q113" i="21"/>
  <c r="V113" i="21"/>
  <c r="H113" i="21"/>
  <c r="R113" i="21"/>
  <c r="I113" i="21"/>
  <c r="T113" i="21"/>
  <c r="B113" i="21"/>
  <c r="X113" i="21"/>
  <c r="M113" i="21"/>
  <c r="D113" i="21"/>
  <c r="Y113" i="21"/>
  <c r="N113" i="21"/>
  <c r="C148" i="21"/>
  <c r="G148" i="21"/>
  <c r="K148" i="21"/>
  <c r="O148" i="21"/>
  <c r="S148" i="21"/>
  <c r="W148" i="21"/>
  <c r="E148" i="21"/>
  <c r="J148" i="21"/>
  <c r="P148" i="21"/>
  <c r="U148" i="21"/>
  <c r="F148" i="21"/>
  <c r="L148" i="21"/>
  <c r="Q148" i="21"/>
  <c r="V148" i="21"/>
  <c r="I148" i="21"/>
  <c r="T148" i="21"/>
  <c r="B148" i="21"/>
  <c r="N148" i="21"/>
  <c r="D148" i="21"/>
  <c r="R148" i="21"/>
  <c r="H148" i="21"/>
  <c r="Y148" i="21"/>
  <c r="M148" i="21"/>
  <c r="X148" i="21"/>
  <c r="B183" i="21"/>
  <c r="F183" i="21"/>
  <c r="J183" i="21"/>
  <c r="N183" i="21"/>
  <c r="R183" i="21"/>
  <c r="V183" i="21"/>
  <c r="E183" i="21"/>
  <c r="K183" i="21"/>
  <c r="P183" i="21"/>
  <c r="U183" i="21"/>
  <c r="H183" i="21"/>
  <c r="O183" i="21"/>
  <c r="W183" i="21"/>
  <c r="C183" i="21"/>
  <c r="I183" i="21"/>
  <c r="Q183" i="21"/>
  <c r="X183" i="21"/>
  <c r="L183" i="21"/>
  <c r="Y183" i="21"/>
  <c r="M183" i="21"/>
  <c r="D183" i="21"/>
  <c r="G183" i="21"/>
  <c r="S183" i="21"/>
  <c r="T183" i="21"/>
  <c r="C217" i="21"/>
  <c r="G217" i="21"/>
  <c r="K217" i="21"/>
  <c r="O217" i="21"/>
  <c r="S217" i="21"/>
  <c r="W217" i="21"/>
  <c r="E217" i="21"/>
  <c r="J217" i="21"/>
  <c r="P217" i="21"/>
  <c r="U217" i="21"/>
  <c r="H217" i="21"/>
  <c r="N217" i="21"/>
  <c r="V217" i="21"/>
  <c r="B217" i="21"/>
  <c r="L217" i="21"/>
  <c r="T217" i="21"/>
  <c r="D217" i="21"/>
  <c r="M217" i="21"/>
  <c r="X217" i="21"/>
  <c r="F217" i="21"/>
  <c r="Q217" i="21"/>
  <c r="Y217" i="21"/>
  <c r="R217" i="21"/>
  <c r="I217" i="21"/>
  <c r="A218" i="21"/>
  <c r="E78" i="21"/>
  <c r="I78" i="21"/>
  <c r="M78" i="21"/>
  <c r="Q78" i="21"/>
  <c r="U78" i="21"/>
  <c r="Y78" i="21"/>
  <c r="B78" i="21"/>
  <c r="F78" i="21"/>
  <c r="J78" i="21"/>
  <c r="N78" i="21"/>
  <c r="R78" i="21"/>
  <c r="V78" i="21"/>
  <c r="H78" i="21"/>
  <c r="P78" i="21"/>
  <c r="X78" i="21"/>
  <c r="G78" i="21"/>
  <c r="S78" i="21"/>
  <c r="C78" i="21"/>
  <c r="W78" i="21"/>
  <c r="O78" i="21"/>
  <c r="K78" i="21"/>
  <c r="T78" i="21"/>
  <c r="L78" i="21"/>
  <c r="D78" i="21"/>
  <c r="A149" i="21"/>
  <c r="A184" i="21"/>
  <c r="A324" i="21"/>
  <c r="A114" i="21"/>
  <c r="Y254" i="28" l="1"/>
  <c r="U254" i="28"/>
  <c r="Q254" i="28"/>
  <c r="M254" i="28"/>
  <c r="I254" i="28"/>
  <c r="E254" i="28"/>
  <c r="W254" i="28"/>
  <c r="R254" i="28"/>
  <c r="L254" i="28"/>
  <c r="G254" i="28"/>
  <c r="B254" i="28"/>
  <c r="T254" i="28"/>
  <c r="N254" i="28"/>
  <c r="F254" i="28"/>
  <c r="A255" i="28"/>
  <c r="P254" i="28"/>
  <c r="H254" i="28"/>
  <c r="X254" i="28"/>
  <c r="O254" i="28"/>
  <c r="D254" i="28"/>
  <c r="K254" i="28"/>
  <c r="J254" i="28"/>
  <c r="V254" i="28"/>
  <c r="C254" i="28"/>
  <c r="S254" i="28"/>
  <c r="W323" i="28"/>
  <c r="S323" i="28"/>
  <c r="O323" i="28"/>
  <c r="K323" i="28"/>
  <c r="G323" i="28"/>
  <c r="C323" i="28"/>
  <c r="A324" i="28"/>
  <c r="U323" i="28"/>
  <c r="P323" i="28"/>
  <c r="J323" i="28"/>
  <c r="E323" i="28"/>
  <c r="V323" i="28"/>
  <c r="N323" i="28"/>
  <c r="H323" i="28"/>
  <c r="T323" i="28"/>
  <c r="L323" i="28"/>
  <c r="B323" i="28"/>
  <c r="Y323" i="28"/>
  <c r="M323" i="28"/>
  <c r="R323" i="28"/>
  <c r="F323" i="28"/>
  <c r="Q323" i="28"/>
  <c r="I323" i="28"/>
  <c r="D323" i="28"/>
  <c r="X323" i="28"/>
  <c r="W220" i="28"/>
  <c r="S220" i="28"/>
  <c r="O220" i="28"/>
  <c r="K220" i="28"/>
  <c r="G220" i="28"/>
  <c r="C220" i="28"/>
  <c r="A221" i="28"/>
  <c r="U220" i="28"/>
  <c r="P220" i="28"/>
  <c r="J220" i="28"/>
  <c r="E220" i="28"/>
  <c r="Y220" i="28"/>
  <c r="R220" i="28"/>
  <c r="L220" i="28"/>
  <c r="D220" i="28"/>
  <c r="X220" i="28"/>
  <c r="Q220" i="28"/>
  <c r="I220" i="28"/>
  <c r="B220" i="28"/>
  <c r="N220" i="28"/>
  <c r="M220" i="28"/>
  <c r="H220" i="28"/>
  <c r="V220" i="28"/>
  <c r="T220" i="28"/>
  <c r="F220" i="28"/>
  <c r="Y357" i="28"/>
  <c r="U357" i="28"/>
  <c r="Q357" i="28"/>
  <c r="M357" i="28"/>
  <c r="I357" i="28"/>
  <c r="E357" i="28"/>
  <c r="W357" i="28"/>
  <c r="R357" i="28"/>
  <c r="L357" i="28"/>
  <c r="G357" i="28"/>
  <c r="B357" i="28"/>
  <c r="A358" i="28"/>
  <c r="S357" i="28"/>
  <c r="K357" i="28"/>
  <c r="D357" i="28"/>
  <c r="X357" i="28"/>
  <c r="O357" i="28"/>
  <c r="F357" i="28"/>
  <c r="T357" i="28"/>
  <c r="J357" i="28"/>
  <c r="P357" i="28"/>
  <c r="H357" i="28"/>
  <c r="C357" i="28"/>
  <c r="V357" i="28"/>
  <c r="N357" i="28"/>
  <c r="X391" i="28"/>
  <c r="T391" i="28"/>
  <c r="P391" i="28"/>
  <c r="L391" i="28"/>
  <c r="H391" i="28"/>
  <c r="D391" i="28"/>
  <c r="Y391" i="28"/>
  <c r="S391" i="28"/>
  <c r="N391" i="28"/>
  <c r="I391" i="28"/>
  <c r="C391" i="28"/>
  <c r="V391" i="28"/>
  <c r="O391" i="28"/>
  <c r="G391" i="28"/>
  <c r="R391" i="28"/>
  <c r="J391" i="28"/>
  <c r="A392" i="28"/>
  <c r="Q391" i="28"/>
  <c r="F391" i="28"/>
  <c r="U391" i="28"/>
  <c r="B391" i="28"/>
  <c r="K391" i="28"/>
  <c r="E391" i="28"/>
  <c r="W391" i="28"/>
  <c r="M391" i="28"/>
  <c r="Y425" i="28"/>
  <c r="U425" i="28"/>
  <c r="Q425" i="28"/>
  <c r="M425" i="28"/>
  <c r="I425" i="28"/>
  <c r="E425" i="28"/>
  <c r="A426" i="28"/>
  <c r="T425" i="28"/>
  <c r="O425" i="28"/>
  <c r="J425" i="28"/>
  <c r="D425" i="28"/>
  <c r="X425" i="28"/>
  <c r="R425" i="28"/>
  <c r="K425" i="28"/>
  <c r="C425" i="28"/>
  <c r="W425" i="28"/>
  <c r="N425" i="28"/>
  <c r="F425" i="28"/>
  <c r="P425" i="28"/>
  <c r="B425" i="28"/>
  <c r="H425" i="28"/>
  <c r="V425" i="28"/>
  <c r="G425" i="28"/>
  <c r="L425" i="28"/>
  <c r="S425" i="28"/>
  <c r="Y186" i="28"/>
  <c r="U186" i="28"/>
  <c r="Q186" i="28"/>
  <c r="M186" i="28"/>
  <c r="I186" i="28"/>
  <c r="E186" i="28"/>
  <c r="X186" i="28"/>
  <c r="S186" i="28"/>
  <c r="N186" i="28"/>
  <c r="H186" i="28"/>
  <c r="C186" i="28"/>
  <c r="T186" i="28"/>
  <c r="L186" i="28"/>
  <c r="F186" i="28"/>
  <c r="P186" i="28"/>
  <c r="G186" i="28"/>
  <c r="W186" i="28"/>
  <c r="O186" i="28"/>
  <c r="D186" i="28"/>
  <c r="V186" i="28"/>
  <c r="B186" i="28"/>
  <c r="K186" i="28"/>
  <c r="R186" i="28"/>
  <c r="J186" i="28"/>
  <c r="Y288" i="28"/>
  <c r="U288" i="28"/>
  <c r="Q288" i="28"/>
  <c r="M288" i="28"/>
  <c r="I288" i="28"/>
  <c r="E288" i="28"/>
  <c r="X288" i="28"/>
  <c r="S288" i="28"/>
  <c r="N288" i="28"/>
  <c r="H288" i="28"/>
  <c r="C288" i="28"/>
  <c r="A289" i="28"/>
  <c r="R288" i="28"/>
  <c r="K288" i="28"/>
  <c r="D288" i="28"/>
  <c r="V288" i="28"/>
  <c r="L288" i="28"/>
  <c r="B288" i="28"/>
  <c r="P288" i="28"/>
  <c r="G288" i="28"/>
  <c r="O288" i="28"/>
  <c r="J288" i="28"/>
  <c r="F288" i="28"/>
  <c r="W288" i="28"/>
  <c r="T288" i="28"/>
  <c r="D427" i="21"/>
  <c r="H427" i="21"/>
  <c r="L427" i="21"/>
  <c r="P427" i="21"/>
  <c r="T427" i="21"/>
  <c r="X427" i="21"/>
  <c r="E427" i="21"/>
  <c r="I427" i="21"/>
  <c r="M427" i="21"/>
  <c r="Q427" i="21"/>
  <c r="U427" i="21"/>
  <c r="Y427" i="21"/>
  <c r="G427" i="21"/>
  <c r="O427" i="21"/>
  <c r="W427" i="21"/>
  <c r="B427" i="21"/>
  <c r="J427" i="21"/>
  <c r="R427" i="21"/>
  <c r="C427" i="21"/>
  <c r="K427" i="21"/>
  <c r="S427" i="21"/>
  <c r="F427" i="21"/>
  <c r="N427" i="21"/>
  <c r="V427" i="21"/>
  <c r="A428" i="21"/>
  <c r="G359" i="21"/>
  <c r="W359" i="21"/>
  <c r="R359" i="21"/>
  <c r="N359" i="21"/>
  <c r="J359" i="21"/>
  <c r="L359" i="21"/>
  <c r="A360" i="21"/>
  <c r="K359" i="21"/>
  <c r="B359" i="21"/>
  <c r="X359" i="21"/>
  <c r="T359" i="21"/>
  <c r="P359" i="21"/>
  <c r="Q359" i="21"/>
  <c r="O359" i="21"/>
  <c r="H359" i="21"/>
  <c r="D359" i="21"/>
  <c r="Y359" i="21"/>
  <c r="U359" i="21"/>
  <c r="V359" i="21"/>
  <c r="C359" i="21"/>
  <c r="S359" i="21"/>
  <c r="M359" i="21"/>
  <c r="I359" i="21"/>
  <c r="E359" i="21"/>
  <c r="F359" i="21"/>
  <c r="G393" i="21"/>
  <c r="W393" i="21"/>
  <c r="U393" i="21"/>
  <c r="B393" i="21"/>
  <c r="D393" i="21"/>
  <c r="F393" i="21"/>
  <c r="K393" i="21"/>
  <c r="E393" i="21"/>
  <c r="H393" i="21"/>
  <c r="I393" i="21"/>
  <c r="L393" i="21"/>
  <c r="M393" i="21"/>
  <c r="O393" i="21"/>
  <c r="J393" i="21"/>
  <c r="N393" i="21"/>
  <c r="Q393" i="21"/>
  <c r="R393" i="21"/>
  <c r="T393" i="21"/>
  <c r="C393" i="21"/>
  <c r="S393" i="21"/>
  <c r="P393" i="21"/>
  <c r="V393" i="21"/>
  <c r="X393" i="21"/>
  <c r="Y393" i="21"/>
  <c r="A394" i="21"/>
  <c r="D324" i="21"/>
  <c r="H324" i="21"/>
  <c r="L324" i="21"/>
  <c r="P324" i="21"/>
  <c r="T324" i="21"/>
  <c r="X324" i="21"/>
  <c r="C324" i="21"/>
  <c r="I324" i="21"/>
  <c r="N324" i="21"/>
  <c r="S324" i="21"/>
  <c r="Y324" i="21"/>
  <c r="E324" i="21"/>
  <c r="J324" i="21"/>
  <c r="O324" i="21"/>
  <c r="U324" i="21"/>
  <c r="K324" i="21"/>
  <c r="V324" i="21"/>
  <c r="F324" i="21"/>
  <c r="Q324" i="21"/>
  <c r="G324" i="21"/>
  <c r="R324" i="21"/>
  <c r="B324" i="21"/>
  <c r="M324" i="21"/>
  <c r="W324" i="21"/>
  <c r="B287" i="21"/>
  <c r="F287" i="21"/>
  <c r="J287" i="21"/>
  <c r="N287" i="21"/>
  <c r="R287" i="21"/>
  <c r="V287" i="21"/>
  <c r="D287" i="21"/>
  <c r="I287" i="21"/>
  <c r="O287" i="21"/>
  <c r="T287" i="21"/>
  <c r="Y287" i="21"/>
  <c r="E287" i="21"/>
  <c r="L287" i="21"/>
  <c r="S287" i="21"/>
  <c r="G287" i="21"/>
  <c r="M287" i="21"/>
  <c r="U287" i="21"/>
  <c r="H287" i="21"/>
  <c r="P287" i="21"/>
  <c r="W287" i="21"/>
  <c r="C287" i="21"/>
  <c r="K287" i="21"/>
  <c r="Q287" i="21"/>
  <c r="X287" i="21"/>
  <c r="A288" i="21"/>
  <c r="E253" i="21"/>
  <c r="I253" i="21"/>
  <c r="M253" i="21"/>
  <c r="Q253" i="21"/>
  <c r="U253" i="21"/>
  <c r="Y253" i="21"/>
  <c r="D253" i="21"/>
  <c r="J253" i="21"/>
  <c r="O253" i="21"/>
  <c r="T253" i="21"/>
  <c r="F253" i="21"/>
  <c r="K253" i="21"/>
  <c r="P253" i="21"/>
  <c r="V253" i="21"/>
  <c r="H253" i="21"/>
  <c r="S253" i="21"/>
  <c r="C253" i="21"/>
  <c r="X253" i="21"/>
  <c r="B253" i="21"/>
  <c r="L253" i="21"/>
  <c r="W253" i="21"/>
  <c r="N253" i="21"/>
  <c r="R253" i="21"/>
  <c r="G253" i="21"/>
  <c r="A254" i="21"/>
  <c r="B184" i="21"/>
  <c r="F184" i="21"/>
  <c r="J184" i="21"/>
  <c r="N184" i="21"/>
  <c r="R184" i="21"/>
  <c r="V184" i="21"/>
  <c r="C184" i="21"/>
  <c r="H184" i="21"/>
  <c r="M184" i="21"/>
  <c r="S184" i="21"/>
  <c r="X184" i="21"/>
  <c r="E184" i="21"/>
  <c r="L184" i="21"/>
  <c r="T184" i="21"/>
  <c r="G184" i="21"/>
  <c r="O184" i="21"/>
  <c r="U184" i="21"/>
  <c r="P184" i="21"/>
  <c r="D184" i="21"/>
  <c r="Q184" i="21"/>
  <c r="I184" i="21"/>
  <c r="K184" i="21"/>
  <c r="W184" i="21"/>
  <c r="Y184" i="21"/>
  <c r="C149" i="21"/>
  <c r="G149" i="21"/>
  <c r="K149" i="21"/>
  <c r="O149" i="21"/>
  <c r="S149" i="21"/>
  <c r="W149" i="21"/>
  <c r="B149" i="21"/>
  <c r="H149" i="21"/>
  <c r="M149" i="21"/>
  <c r="R149" i="21"/>
  <c r="X149" i="21"/>
  <c r="D149" i="21"/>
  <c r="I149" i="21"/>
  <c r="N149" i="21"/>
  <c r="T149" i="21"/>
  <c r="Y149" i="21"/>
  <c r="F149" i="21"/>
  <c r="Q149" i="21"/>
  <c r="E149" i="21"/>
  <c r="U149" i="21"/>
  <c r="J149" i="21"/>
  <c r="V149" i="21"/>
  <c r="L149" i="21"/>
  <c r="P149" i="21"/>
  <c r="C114" i="21"/>
  <c r="G114" i="21"/>
  <c r="K114" i="21"/>
  <c r="O114" i="21"/>
  <c r="S114" i="21"/>
  <c r="W114" i="21"/>
  <c r="B114" i="21"/>
  <c r="H114" i="21"/>
  <c r="M114" i="21"/>
  <c r="R114" i="21"/>
  <c r="X114" i="21"/>
  <c r="D114" i="21"/>
  <c r="I114" i="21"/>
  <c r="N114" i="21"/>
  <c r="T114" i="21"/>
  <c r="Y114" i="21"/>
  <c r="E114" i="21"/>
  <c r="P114" i="21"/>
  <c r="F114" i="21"/>
  <c r="Q114" i="21"/>
  <c r="U114" i="21"/>
  <c r="L114" i="21"/>
  <c r="V114" i="21"/>
  <c r="J114" i="21"/>
  <c r="C218" i="21"/>
  <c r="G218" i="21"/>
  <c r="K218" i="21"/>
  <c r="O218" i="21"/>
  <c r="S218" i="21"/>
  <c r="W218" i="21"/>
  <c r="B218" i="21"/>
  <c r="H218" i="21"/>
  <c r="M218" i="21"/>
  <c r="R218" i="21"/>
  <c r="X218" i="21"/>
  <c r="E218" i="21"/>
  <c r="L218" i="21"/>
  <c r="T218" i="21"/>
  <c r="F218" i="21"/>
  <c r="P218" i="21"/>
  <c r="Y218" i="21"/>
  <c r="I218" i="21"/>
  <c r="Q218" i="21"/>
  <c r="J218" i="21"/>
  <c r="U218" i="21"/>
  <c r="D218" i="21"/>
  <c r="N218" i="21"/>
  <c r="V218" i="21"/>
  <c r="A219" i="21"/>
  <c r="A150" i="21"/>
  <c r="A185" i="21"/>
  <c r="A325" i="21"/>
  <c r="X426" i="28" l="1"/>
  <c r="T426" i="28"/>
  <c r="P426" i="28"/>
  <c r="L426" i="28"/>
  <c r="H426" i="28"/>
  <c r="D426" i="28"/>
  <c r="V426" i="28"/>
  <c r="Q426" i="28"/>
  <c r="K426" i="28"/>
  <c r="F426" i="28"/>
  <c r="U426" i="28"/>
  <c r="N426" i="28"/>
  <c r="G426" i="28"/>
  <c r="A427" i="28"/>
  <c r="R426" i="28"/>
  <c r="I426" i="28"/>
  <c r="O426" i="28"/>
  <c r="C426" i="28"/>
  <c r="S426" i="28"/>
  <c r="B426" i="28"/>
  <c r="M426" i="28"/>
  <c r="W426" i="28"/>
  <c r="E426" i="28"/>
  <c r="Y426" i="28"/>
  <c r="J426" i="28"/>
  <c r="A325" i="28"/>
  <c r="V324" i="28"/>
  <c r="R324" i="28"/>
  <c r="N324" i="28"/>
  <c r="J324" i="28"/>
  <c r="F324" i="28"/>
  <c r="B324" i="28"/>
  <c r="W324" i="28"/>
  <c r="Q324" i="28"/>
  <c r="L324" i="28"/>
  <c r="G324" i="28"/>
  <c r="Y324" i="28"/>
  <c r="S324" i="28"/>
  <c r="K324" i="28"/>
  <c r="D324" i="28"/>
  <c r="X324" i="28"/>
  <c r="O324" i="28"/>
  <c r="E324" i="28"/>
  <c r="M324" i="28"/>
  <c r="T324" i="28"/>
  <c r="H324" i="28"/>
  <c r="P324" i="28"/>
  <c r="I324" i="28"/>
  <c r="U324" i="28"/>
  <c r="C324" i="28"/>
  <c r="X358" i="28"/>
  <c r="T358" i="28"/>
  <c r="P358" i="28"/>
  <c r="L358" i="28"/>
  <c r="H358" i="28"/>
  <c r="D358" i="28"/>
  <c r="Y358" i="28"/>
  <c r="S358" i="28"/>
  <c r="N358" i="28"/>
  <c r="I358" i="28"/>
  <c r="C358" i="28"/>
  <c r="V358" i="28"/>
  <c r="O358" i="28"/>
  <c r="G358" i="28"/>
  <c r="R358" i="28"/>
  <c r="J358" i="28"/>
  <c r="W358" i="28"/>
  <c r="M358" i="28"/>
  <c r="E358" i="28"/>
  <c r="K358" i="28"/>
  <c r="U358" i="28"/>
  <c r="B358" i="28"/>
  <c r="Q358" i="28"/>
  <c r="F358" i="28"/>
  <c r="A359" i="28"/>
  <c r="X255" i="28"/>
  <c r="T255" i="28"/>
  <c r="P255" i="28"/>
  <c r="L255" i="28"/>
  <c r="H255" i="28"/>
  <c r="D255" i="28"/>
  <c r="Y255" i="28"/>
  <c r="S255" i="28"/>
  <c r="N255" i="28"/>
  <c r="I255" i="28"/>
  <c r="C255" i="28"/>
  <c r="W255" i="28"/>
  <c r="Q255" i="28"/>
  <c r="J255" i="28"/>
  <c r="B255" i="28"/>
  <c r="U255" i="28"/>
  <c r="K255" i="28"/>
  <c r="R255" i="28"/>
  <c r="G255" i="28"/>
  <c r="A256" i="28"/>
  <c r="F255" i="28"/>
  <c r="V255" i="28"/>
  <c r="E255" i="28"/>
  <c r="O255" i="28"/>
  <c r="M255" i="28"/>
  <c r="X289" i="28"/>
  <c r="T289" i="28"/>
  <c r="P289" i="28"/>
  <c r="L289" i="28"/>
  <c r="H289" i="28"/>
  <c r="D289" i="28"/>
  <c r="A290" i="28"/>
  <c r="U289" i="28"/>
  <c r="O289" i="28"/>
  <c r="J289" i="28"/>
  <c r="E289" i="28"/>
  <c r="V289" i="28"/>
  <c r="N289" i="28"/>
  <c r="G289" i="28"/>
  <c r="Y289" i="28"/>
  <c r="Q289" i="28"/>
  <c r="F289" i="28"/>
  <c r="S289" i="28"/>
  <c r="K289" i="28"/>
  <c r="B289" i="28"/>
  <c r="I289" i="28"/>
  <c r="W289" i="28"/>
  <c r="C289" i="28"/>
  <c r="R289" i="28"/>
  <c r="M289" i="28"/>
  <c r="W392" i="28"/>
  <c r="S392" i="28"/>
  <c r="O392" i="28"/>
  <c r="K392" i="28"/>
  <c r="G392" i="28"/>
  <c r="C392" i="28"/>
  <c r="A393" i="28"/>
  <c r="U392" i="28"/>
  <c r="P392" i="28"/>
  <c r="J392" i="28"/>
  <c r="E392" i="28"/>
  <c r="Y392" i="28"/>
  <c r="R392" i="28"/>
  <c r="L392" i="28"/>
  <c r="D392" i="28"/>
  <c r="V392" i="28"/>
  <c r="M392" i="28"/>
  <c r="B392" i="28"/>
  <c r="T392" i="28"/>
  <c r="I392" i="28"/>
  <c r="N392" i="28"/>
  <c r="X392" i="28"/>
  <c r="F392" i="28"/>
  <c r="Q392" i="28"/>
  <c r="H392" i="28"/>
  <c r="V221" i="28"/>
  <c r="R221" i="28"/>
  <c r="N221" i="28"/>
  <c r="J221" i="28"/>
  <c r="F221" i="28"/>
  <c r="B221" i="28"/>
  <c r="W221" i="28"/>
  <c r="Q221" i="28"/>
  <c r="L221" i="28"/>
  <c r="G221" i="28"/>
  <c r="U221" i="28"/>
  <c r="O221" i="28"/>
  <c r="H221" i="28"/>
  <c r="T221" i="28"/>
  <c r="M221" i="28"/>
  <c r="E221" i="28"/>
  <c r="S221" i="28"/>
  <c r="D221" i="28"/>
  <c r="P221" i="28"/>
  <c r="C221" i="28"/>
  <c r="K221" i="28"/>
  <c r="Y221" i="28"/>
  <c r="X221" i="28"/>
  <c r="I221" i="28"/>
  <c r="D428" i="21"/>
  <c r="H428" i="21"/>
  <c r="L428" i="21"/>
  <c r="P428" i="21"/>
  <c r="T428" i="21"/>
  <c r="X428" i="21"/>
  <c r="E428" i="21"/>
  <c r="I428" i="21"/>
  <c r="M428" i="21"/>
  <c r="Q428" i="21"/>
  <c r="U428" i="21"/>
  <c r="Y428" i="21"/>
  <c r="G428" i="21"/>
  <c r="O428" i="21"/>
  <c r="W428" i="21"/>
  <c r="B428" i="21"/>
  <c r="J428" i="21"/>
  <c r="R428" i="21"/>
  <c r="C428" i="21"/>
  <c r="K428" i="21"/>
  <c r="S428" i="21"/>
  <c r="N428" i="21"/>
  <c r="V428" i="21"/>
  <c r="F428" i="21"/>
  <c r="A429" i="21"/>
  <c r="K360" i="21"/>
  <c r="E360" i="21"/>
  <c r="F360" i="21"/>
  <c r="B360" i="21"/>
  <c r="X360" i="21"/>
  <c r="N360" i="21"/>
  <c r="O360" i="21"/>
  <c r="J360" i="21"/>
  <c r="L360" i="21"/>
  <c r="H360" i="21"/>
  <c r="D360" i="21"/>
  <c r="T360" i="21"/>
  <c r="C360" i="21"/>
  <c r="S360" i="21"/>
  <c r="P360" i="21"/>
  <c r="Q360" i="21"/>
  <c r="M360" i="21"/>
  <c r="Y360" i="21"/>
  <c r="G360" i="21"/>
  <c r="W360" i="21"/>
  <c r="U360" i="21"/>
  <c r="V360" i="21"/>
  <c r="R360" i="21"/>
  <c r="I360" i="21"/>
  <c r="A361" i="21"/>
  <c r="G394" i="21"/>
  <c r="W394" i="21"/>
  <c r="R394" i="21"/>
  <c r="T394" i="21"/>
  <c r="I394" i="21"/>
  <c r="J394" i="21"/>
  <c r="K394" i="21"/>
  <c r="B394" i="21"/>
  <c r="X394" i="21"/>
  <c r="F394" i="21"/>
  <c r="P394" i="21"/>
  <c r="Q394" i="21"/>
  <c r="O394" i="21"/>
  <c r="H394" i="21"/>
  <c r="E394" i="21"/>
  <c r="N394" i="21"/>
  <c r="V394" i="21"/>
  <c r="Y394" i="21"/>
  <c r="C394" i="21"/>
  <c r="S394" i="21"/>
  <c r="M394" i="21"/>
  <c r="L394" i="21"/>
  <c r="U394" i="21"/>
  <c r="D394" i="21"/>
  <c r="A395" i="21"/>
  <c r="D325" i="21"/>
  <c r="H325" i="21"/>
  <c r="L325" i="21"/>
  <c r="P325" i="21"/>
  <c r="T325" i="21"/>
  <c r="X325" i="21"/>
  <c r="F325" i="21"/>
  <c r="K325" i="21"/>
  <c r="Q325" i="21"/>
  <c r="V325" i="21"/>
  <c r="B325" i="21"/>
  <c r="G325" i="21"/>
  <c r="M325" i="21"/>
  <c r="R325" i="21"/>
  <c r="W325" i="21"/>
  <c r="I325" i="21"/>
  <c r="S325" i="21"/>
  <c r="N325" i="21"/>
  <c r="O325" i="21"/>
  <c r="J325" i="21"/>
  <c r="U325" i="21"/>
  <c r="C325" i="21"/>
  <c r="Y325" i="21"/>
  <c r="E325" i="21"/>
  <c r="E254" i="21"/>
  <c r="I254" i="21"/>
  <c r="M254" i="21"/>
  <c r="Q254" i="21"/>
  <c r="U254" i="21"/>
  <c r="Y254" i="21"/>
  <c r="B254" i="21"/>
  <c r="G254" i="21"/>
  <c r="L254" i="21"/>
  <c r="R254" i="21"/>
  <c r="W254" i="21"/>
  <c r="C254" i="21"/>
  <c r="H254" i="21"/>
  <c r="N254" i="21"/>
  <c r="S254" i="21"/>
  <c r="X254" i="21"/>
  <c r="F254" i="21"/>
  <c r="P254" i="21"/>
  <c r="V254" i="21"/>
  <c r="J254" i="21"/>
  <c r="T254" i="21"/>
  <c r="K254" i="21"/>
  <c r="D254" i="21"/>
  <c r="O254" i="21"/>
  <c r="A255" i="21"/>
  <c r="B288" i="21"/>
  <c r="F288" i="21"/>
  <c r="J288" i="21"/>
  <c r="N288" i="21"/>
  <c r="R288" i="21"/>
  <c r="V288" i="21"/>
  <c r="G288" i="21"/>
  <c r="L288" i="21"/>
  <c r="Q288" i="21"/>
  <c r="W288" i="21"/>
  <c r="C288" i="21"/>
  <c r="I288" i="21"/>
  <c r="P288" i="21"/>
  <c r="X288" i="21"/>
  <c r="D288" i="21"/>
  <c r="K288" i="21"/>
  <c r="S288" i="21"/>
  <c r="Y288" i="21"/>
  <c r="E288" i="21"/>
  <c r="M288" i="21"/>
  <c r="T288" i="21"/>
  <c r="H288" i="21"/>
  <c r="U288" i="21"/>
  <c r="O288" i="21"/>
  <c r="A289" i="21"/>
  <c r="C219" i="21"/>
  <c r="G219" i="21"/>
  <c r="K219" i="21"/>
  <c r="O219" i="21"/>
  <c r="S219" i="21"/>
  <c r="W219" i="21"/>
  <c r="E219" i="21"/>
  <c r="J219" i="21"/>
  <c r="P219" i="21"/>
  <c r="U219" i="21"/>
  <c r="B219" i="21"/>
  <c r="I219" i="21"/>
  <c r="Q219" i="21"/>
  <c r="X219" i="21"/>
  <c r="L219" i="21"/>
  <c r="T219" i="21"/>
  <c r="D219" i="21"/>
  <c r="M219" i="21"/>
  <c r="V219" i="21"/>
  <c r="F219" i="21"/>
  <c r="N219" i="21"/>
  <c r="Y219" i="21"/>
  <c r="H219" i="21"/>
  <c r="R219" i="21"/>
  <c r="A220" i="21"/>
  <c r="B185" i="21"/>
  <c r="F185" i="21"/>
  <c r="J185" i="21"/>
  <c r="N185" i="21"/>
  <c r="R185" i="21"/>
  <c r="V185" i="21"/>
  <c r="E185" i="21"/>
  <c r="K185" i="21"/>
  <c r="P185" i="21"/>
  <c r="U185" i="21"/>
  <c r="C185" i="21"/>
  <c r="I185" i="21"/>
  <c r="Q185" i="21"/>
  <c r="X185" i="21"/>
  <c r="D185" i="21"/>
  <c r="L185" i="21"/>
  <c r="S185" i="21"/>
  <c r="Y185" i="21"/>
  <c r="G185" i="21"/>
  <c r="T185" i="21"/>
  <c r="H185" i="21"/>
  <c r="W185" i="21"/>
  <c r="M185" i="21"/>
  <c r="O185" i="21"/>
  <c r="C150" i="21"/>
  <c r="G150" i="21"/>
  <c r="K150" i="21"/>
  <c r="O150" i="21"/>
  <c r="S150" i="21"/>
  <c r="W150" i="21"/>
  <c r="E150" i="21"/>
  <c r="J150" i="21"/>
  <c r="P150" i="21"/>
  <c r="U150" i="21"/>
  <c r="F150" i="21"/>
  <c r="L150" i="21"/>
  <c r="Q150" i="21"/>
  <c r="V150" i="21"/>
  <c r="D150" i="21"/>
  <c r="N150" i="21"/>
  <c r="Y150" i="21"/>
  <c r="I150" i="21"/>
  <c r="X150" i="21"/>
  <c r="M150" i="21"/>
  <c r="R150" i="21"/>
  <c r="B150" i="21"/>
  <c r="T150" i="21"/>
  <c r="H150" i="21"/>
  <c r="A326" i="21"/>
  <c r="A186" i="21"/>
  <c r="A394" i="28" l="1"/>
  <c r="V393" i="28"/>
  <c r="R393" i="28"/>
  <c r="N393" i="28"/>
  <c r="J393" i="28"/>
  <c r="F393" i="28"/>
  <c r="B393" i="28"/>
  <c r="W393" i="28"/>
  <c r="Q393" i="28"/>
  <c r="L393" i="28"/>
  <c r="G393" i="28"/>
  <c r="U393" i="28"/>
  <c r="O393" i="28"/>
  <c r="H393" i="28"/>
  <c r="Y393" i="28"/>
  <c r="P393" i="28"/>
  <c r="E393" i="28"/>
  <c r="X393" i="28"/>
  <c r="M393" i="28"/>
  <c r="D393" i="28"/>
  <c r="I393" i="28"/>
  <c r="S393" i="28"/>
  <c r="K393" i="28"/>
  <c r="C393" i="28"/>
  <c r="T393" i="28"/>
  <c r="W290" i="28"/>
  <c r="S290" i="28"/>
  <c r="O290" i="28"/>
  <c r="K290" i="28"/>
  <c r="G290" i="28"/>
  <c r="C290" i="28"/>
  <c r="V290" i="28"/>
  <c r="Q290" i="28"/>
  <c r="L290" i="28"/>
  <c r="F290" i="28"/>
  <c r="Y290" i="28"/>
  <c r="R290" i="28"/>
  <c r="J290" i="28"/>
  <c r="D290" i="28"/>
  <c r="T290" i="28"/>
  <c r="I290" i="28"/>
  <c r="X290" i="28"/>
  <c r="N290" i="28"/>
  <c r="E290" i="28"/>
  <c r="U290" i="28"/>
  <c r="B290" i="28"/>
  <c r="P290" i="28"/>
  <c r="A291" i="28"/>
  <c r="M290" i="28"/>
  <c r="H290" i="28"/>
  <c r="W256" i="28"/>
  <c r="S256" i="28"/>
  <c r="O256" i="28"/>
  <c r="K256" i="28"/>
  <c r="G256" i="28"/>
  <c r="C256" i="28"/>
  <c r="U256" i="28"/>
  <c r="P256" i="28"/>
  <c r="J256" i="28"/>
  <c r="E256" i="28"/>
  <c r="T256" i="28"/>
  <c r="M256" i="28"/>
  <c r="F256" i="28"/>
  <c r="X256" i="28"/>
  <c r="N256" i="28"/>
  <c r="D256" i="28"/>
  <c r="V256" i="28"/>
  <c r="L256" i="28"/>
  <c r="B256" i="28"/>
  <c r="R256" i="28"/>
  <c r="Q256" i="28"/>
  <c r="I256" i="28"/>
  <c r="Y256" i="28"/>
  <c r="H256" i="28"/>
  <c r="W359" i="28"/>
  <c r="S359" i="28"/>
  <c r="O359" i="28"/>
  <c r="K359" i="28"/>
  <c r="G359" i="28"/>
  <c r="C359" i="28"/>
  <c r="A360" i="28"/>
  <c r="U359" i="28"/>
  <c r="P359" i="28"/>
  <c r="J359" i="28"/>
  <c r="E359" i="28"/>
  <c r="Y359" i="28"/>
  <c r="R359" i="28"/>
  <c r="L359" i="28"/>
  <c r="D359" i="28"/>
  <c r="V359" i="28"/>
  <c r="M359" i="28"/>
  <c r="B359" i="28"/>
  <c r="Q359" i="28"/>
  <c r="H359" i="28"/>
  <c r="X359" i="28"/>
  <c r="F359" i="28"/>
  <c r="N359" i="28"/>
  <c r="T359" i="28"/>
  <c r="I359" i="28"/>
  <c r="Y325" i="28"/>
  <c r="U325" i="28"/>
  <c r="Q325" i="28"/>
  <c r="M325" i="28"/>
  <c r="I325" i="28"/>
  <c r="E325" i="28"/>
  <c r="X325" i="28"/>
  <c r="S325" i="28"/>
  <c r="N325" i="28"/>
  <c r="H325" i="28"/>
  <c r="C325" i="28"/>
  <c r="V325" i="28"/>
  <c r="O325" i="28"/>
  <c r="G325" i="28"/>
  <c r="R325" i="28"/>
  <c r="J325" i="28"/>
  <c r="A326" i="28"/>
  <c r="L325" i="28"/>
  <c r="B325" i="28"/>
  <c r="T325" i="28"/>
  <c r="F325" i="28"/>
  <c r="P325" i="28"/>
  <c r="K325" i="28"/>
  <c r="D325" i="28"/>
  <c r="W325" i="28"/>
  <c r="W427" i="28"/>
  <c r="S427" i="28"/>
  <c r="O427" i="28"/>
  <c r="K427" i="28"/>
  <c r="G427" i="28"/>
  <c r="C427" i="28"/>
  <c r="X427" i="28"/>
  <c r="R427" i="28"/>
  <c r="M427" i="28"/>
  <c r="H427" i="28"/>
  <c r="B427" i="28"/>
  <c r="Y427" i="28"/>
  <c r="Q427" i="28"/>
  <c r="J427" i="28"/>
  <c r="D427" i="28"/>
  <c r="U427" i="28"/>
  <c r="L427" i="28"/>
  <c r="P427" i="28"/>
  <c r="E427" i="28"/>
  <c r="A428" i="28"/>
  <c r="I427" i="28"/>
  <c r="V427" i="28"/>
  <c r="F427" i="28"/>
  <c r="N427" i="28"/>
  <c r="T427" i="28"/>
  <c r="D429" i="21"/>
  <c r="H429" i="21"/>
  <c r="L429" i="21"/>
  <c r="P429" i="21"/>
  <c r="T429" i="21"/>
  <c r="X429" i="21"/>
  <c r="E429" i="21"/>
  <c r="I429" i="21"/>
  <c r="M429" i="21"/>
  <c r="Q429" i="21"/>
  <c r="U429" i="21"/>
  <c r="Y429" i="21"/>
  <c r="G429" i="21"/>
  <c r="O429" i="21"/>
  <c r="W429" i="21"/>
  <c r="B429" i="21"/>
  <c r="C429" i="21"/>
  <c r="K429" i="21"/>
  <c r="S429" i="21"/>
  <c r="N429" i="21"/>
  <c r="R429" i="21"/>
  <c r="F429" i="21"/>
  <c r="V429" i="21"/>
  <c r="J429" i="21"/>
  <c r="A430" i="21"/>
  <c r="K395" i="21"/>
  <c r="E395" i="21"/>
  <c r="B395" i="21"/>
  <c r="D395" i="21"/>
  <c r="F395" i="21"/>
  <c r="N395" i="21"/>
  <c r="O395" i="21"/>
  <c r="J395" i="21"/>
  <c r="I395" i="21"/>
  <c r="L395" i="21"/>
  <c r="M395" i="21"/>
  <c r="V395" i="21"/>
  <c r="C395" i="21"/>
  <c r="S395" i="21"/>
  <c r="P395" i="21"/>
  <c r="Q395" i="21"/>
  <c r="R395" i="21"/>
  <c r="T395" i="21"/>
  <c r="A396" i="21"/>
  <c r="G395" i="21"/>
  <c r="W395" i="21"/>
  <c r="U395" i="21"/>
  <c r="X395" i="21"/>
  <c r="Y395" i="21"/>
  <c r="H395" i="21"/>
  <c r="K361" i="21"/>
  <c r="B361" i="21"/>
  <c r="X361" i="21"/>
  <c r="T361" i="21"/>
  <c r="P361" i="21"/>
  <c r="L361" i="21"/>
  <c r="O361" i="21"/>
  <c r="H361" i="21"/>
  <c r="D361" i="21"/>
  <c r="Y361" i="21"/>
  <c r="U361" i="21"/>
  <c r="Q361" i="21"/>
  <c r="C361" i="21"/>
  <c r="S361" i="21"/>
  <c r="M361" i="21"/>
  <c r="I361" i="21"/>
  <c r="E361" i="21"/>
  <c r="V361" i="21"/>
  <c r="G361" i="21"/>
  <c r="W361" i="21"/>
  <c r="R361" i="21"/>
  <c r="N361" i="21"/>
  <c r="J361" i="21"/>
  <c r="F361" i="21"/>
  <c r="A362" i="21"/>
  <c r="D326" i="21"/>
  <c r="C326" i="21"/>
  <c r="H326" i="21"/>
  <c r="L326" i="21"/>
  <c r="P326" i="21"/>
  <c r="T326" i="21"/>
  <c r="X326" i="21"/>
  <c r="E326" i="21"/>
  <c r="I326" i="21"/>
  <c r="M326" i="21"/>
  <c r="Q326" i="21"/>
  <c r="U326" i="21"/>
  <c r="Y326" i="21"/>
  <c r="F326" i="21"/>
  <c r="N326" i="21"/>
  <c r="V326" i="21"/>
  <c r="J326" i="21"/>
  <c r="R326" i="21"/>
  <c r="K326" i="21"/>
  <c r="S326" i="21"/>
  <c r="G326" i="21"/>
  <c r="O326" i="21"/>
  <c r="W326" i="21"/>
  <c r="B326" i="21"/>
  <c r="B289" i="21"/>
  <c r="F289" i="21"/>
  <c r="J289" i="21"/>
  <c r="N289" i="21"/>
  <c r="R289" i="21"/>
  <c r="V289" i="21"/>
  <c r="D289" i="21"/>
  <c r="I289" i="21"/>
  <c r="O289" i="21"/>
  <c r="T289" i="21"/>
  <c r="Y289" i="21"/>
  <c r="G289" i="21"/>
  <c r="M289" i="21"/>
  <c r="U289" i="21"/>
  <c r="H289" i="21"/>
  <c r="P289" i="21"/>
  <c r="W289" i="21"/>
  <c r="C289" i="21"/>
  <c r="K289" i="21"/>
  <c r="Q289" i="21"/>
  <c r="X289" i="21"/>
  <c r="L289" i="21"/>
  <c r="E289" i="21"/>
  <c r="S289" i="21"/>
  <c r="A290" i="21"/>
  <c r="E255" i="21"/>
  <c r="J255" i="21"/>
  <c r="N255" i="21"/>
  <c r="R255" i="21"/>
  <c r="V255" i="21"/>
  <c r="D255" i="21"/>
  <c r="K255" i="21"/>
  <c r="P255" i="21"/>
  <c r="U255" i="21"/>
  <c r="F255" i="21"/>
  <c r="L255" i="21"/>
  <c r="Q255" i="21"/>
  <c r="W255" i="21"/>
  <c r="G255" i="21"/>
  <c r="C255" i="21"/>
  <c r="O255" i="21"/>
  <c r="Y255" i="21"/>
  <c r="T255" i="21"/>
  <c r="H255" i="21"/>
  <c r="S255" i="21"/>
  <c r="I255" i="21"/>
  <c r="M255" i="21"/>
  <c r="B255" i="21"/>
  <c r="X255" i="21"/>
  <c r="A256" i="21"/>
  <c r="B186" i="21"/>
  <c r="F186" i="21"/>
  <c r="J186" i="21"/>
  <c r="N186" i="21"/>
  <c r="R186" i="21"/>
  <c r="V186" i="21"/>
  <c r="C186" i="21"/>
  <c r="H186" i="21"/>
  <c r="M186" i="21"/>
  <c r="S186" i="21"/>
  <c r="X186" i="21"/>
  <c r="G186" i="21"/>
  <c r="O186" i="21"/>
  <c r="U186" i="21"/>
  <c r="I186" i="21"/>
  <c r="P186" i="21"/>
  <c r="W186" i="21"/>
  <c r="K186" i="21"/>
  <c r="Y186" i="21"/>
  <c r="L186" i="21"/>
  <c r="Q186" i="21"/>
  <c r="T186" i="21"/>
  <c r="D186" i="21"/>
  <c r="E186" i="21"/>
  <c r="C220" i="21"/>
  <c r="G220" i="21"/>
  <c r="K220" i="21"/>
  <c r="O220" i="21"/>
  <c r="S220" i="21"/>
  <c r="W220" i="21"/>
  <c r="B220" i="21"/>
  <c r="H220" i="21"/>
  <c r="M220" i="21"/>
  <c r="R220" i="21"/>
  <c r="X220" i="21"/>
  <c r="F220" i="21"/>
  <c r="N220" i="21"/>
  <c r="U220" i="21"/>
  <c r="E220" i="21"/>
  <c r="P220" i="21"/>
  <c r="Y220" i="21"/>
  <c r="I220" i="21"/>
  <c r="Q220" i="21"/>
  <c r="J220" i="21"/>
  <c r="T220" i="21"/>
  <c r="V220" i="21"/>
  <c r="D220" i="21"/>
  <c r="L220" i="21"/>
  <c r="A221" i="21"/>
  <c r="A327" i="21"/>
  <c r="A429" i="28" l="1"/>
  <c r="V428" i="28"/>
  <c r="R428" i="28"/>
  <c r="N428" i="28"/>
  <c r="J428" i="28"/>
  <c r="F428" i="28"/>
  <c r="B428" i="28"/>
  <c r="Y428" i="28"/>
  <c r="T428" i="28"/>
  <c r="O428" i="28"/>
  <c r="I428" i="28"/>
  <c r="D428" i="28"/>
  <c r="U428" i="28"/>
  <c r="M428" i="28"/>
  <c r="G428" i="28"/>
  <c r="X428" i="28"/>
  <c r="P428" i="28"/>
  <c r="E428" i="28"/>
  <c r="Q428" i="28"/>
  <c r="C428" i="28"/>
  <c r="S428" i="28"/>
  <c r="L428" i="28"/>
  <c r="H428" i="28"/>
  <c r="W428" i="28"/>
  <c r="K428" i="28"/>
  <c r="X326" i="28"/>
  <c r="T326" i="28"/>
  <c r="P326" i="28"/>
  <c r="L326" i="28"/>
  <c r="H326" i="28"/>
  <c r="D326" i="28"/>
  <c r="A327" i="28"/>
  <c r="U326" i="28"/>
  <c r="O326" i="28"/>
  <c r="J326" i="28"/>
  <c r="E326" i="28"/>
  <c r="Y326" i="28"/>
  <c r="R326" i="28"/>
  <c r="K326" i="28"/>
  <c r="C326" i="28"/>
  <c r="V326" i="28"/>
  <c r="M326" i="28"/>
  <c r="B326" i="28"/>
  <c r="N326" i="28"/>
  <c r="S326" i="28"/>
  <c r="G326" i="28"/>
  <c r="Q326" i="28"/>
  <c r="I326" i="28"/>
  <c r="W326" i="28"/>
  <c r="F326" i="28"/>
  <c r="V291" i="28"/>
  <c r="R291" i="28"/>
  <c r="N291" i="28"/>
  <c r="J291" i="28"/>
  <c r="F291" i="28"/>
  <c r="B291" i="28"/>
  <c r="X291" i="28"/>
  <c r="S291" i="28"/>
  <c r="M291" i="28"/>
  <c r="H291" i="28"/>
  <c r="C291" i="28"/>
  <c r="U291" i="28"/>
  <c r="O291" i="28"/>
  <c r="G291" i="28"/>
  <c r="W291" i="28"/>
  <c r="L291" i="28"/>
  <c r="D291" i="28"/>
  <c r="Q291" i="28"/>
  <c r="I291" i="28"/>
  <c r="P291" i="28"/>
  <c r="K291" i="28"/>
  <c r="E291" i="28"/>
  <c r="Y291" i="28"/>
  <c r="T291" i="28"/>
  <c r="W360" i="28"/>
  <c r="S360" i="28"/>
  <c r="O360" i="28"/>
  <c r="K360" i="28"/>
  <c r="G360" i="28"/>
  <c r="V360" i="28"/>
  <c r="Q360" i="28"/>
  <c r="L360" i="28"/>
  <c r="F360" i="28"/>
  <c r="B360" i="28"/>
  <c r="U360" i="28"/>
  <c r="N360" i="28"/>
  <c r="H360" i="28"/>
  <c r="A361" i="28"/>
  <c r="R360" i="28"/>
  <c r="I360" i="28"/>
  <c r="Y360" i="28"/>
  <c r="T360" i="28"/>
  <c r="E360" i="28"/>
  <c r="M360" i="28"/>
  <c r="C360" i="28"/>
  <c r="X360" i="28"/>
  <c r="J360" i="28"/>
  <c r="D360" i="28"/>
  <c r="P360" i="28"/>
  <c r="Y394" i="28"/>
  <c r="U394" i="28"/>
  <c r="Q394" i="28"/>
  <c r="M394" i="28"/>
  <c r="I394" i="28"/>
  <c r="E394" i="28"/>
  <c r="X394" i="28"/>
  <c r="S394" i="28"/>
  <c r="N394" i="28"/>
  <c r="H394" i="28"/>
  <c r="C394" i="28"/>
  <c r="A395" i="28"/>
  <c r="R394" i="28"/>
  <c r="K394" i="28"/>
  <c r="D394" i="28"/>
  <c r="T394" i="28"/>
  <c r="J394" i="28"/>
  <c r="P394" i="28"/>
  <c r="G394" i="28"/>
  <c r="V394" i="28"/>
  <c r="B394" i="28"/>
  <c r="L394" i="28"/>
  <c r="F394" i="28"/>
  <c r="W394" i="28"/>
  <c r="O394" i="28"/>
  <c r="D430" i="21"/>
  <c r="H430" i="21"/>
  <c r="L430" i="21"/>
  <c r="P430" i="21"/>
  <c r="T430" i="21"/>
  <c r="X430" i="21"/>
  <c r="E430" i="21"/>
  <c r="I430" i="21"/>
  <c r="M430" i="21"/>
  <c r="Q430" i="21"/>
  <c r="U430" i="21"/>
  <c r="Y430" i="21"/>
  <c r="G430" i="21"/>
  <c r="O430" i="21"/>
  <c r="W430" i="21"/>
  <c r="C430" i="21"/>
  <c r="K430" i="21"/>
  <c r="S430" i="21"/>
  <c r="F430" i="21"/>
  <c r="V430" i="21"/>
  <c r="J430" i="21"/>
  <c r="N430" i="21"/>
  <c r="B430" i="21"/>
  <c r="R430" i="21"/>
  <c r="A431" i="21"/>
  <c r="K396" i="21"/>
  <c r="B396" i="21"/>
  <c r="X396" i="21"/>
  <c r="I396" i="21"/>
  <c r="J396" i="21"/>
  <c r="L396" i="21"/>
  <c r="O396" i="21"/>
  <c r="H396" i="21"/>
  <c r="F396" i="21"/>
  <c r="P396" i="21"/>
  <c r="Q396" i="21"/>
  <c r="T396" i="21"/>
  <c r="C396" i="21"/>
  <c r="S396" i="21"/>
  <c r="M396" i="21"/>
  <c r="N396" i="21"/>
  <c r="V396" i="21"/>
  <c r="Y396" i="21"/>
  <c r="A397" i="21"/>
  <c r="G396" i="21"/>
  <c r="W396" i="21"/>
  <c r="R396" i="21"/>
  <c r="U396" i="21"/>
  <c r="D396" i="21"/>
  <c r="E396" i="21"/>
  <c r="H362" i="21"/>
  <c r="X362" i="21"/>
  <c r="V362" i="21"/>
  <c r="W362" i="21"/>
  <c r="S362" i="21"/>
  <c r="O362" i="21"/>
  <c r="L362" i="21"/>
  <c r="F362" i="21"/>
  <c r="G362" i="21"/>
  <c r="C362" i="21"/>
  <c r="Y362" i="21"/>
  <c r="U362" i="21"/>
  <c r="B362" i="21"/>
  <c r="P362" i="21"/>
  <c r="K362" i="21"/>
  <c r="M362" i="21"/>
  <c r="I362" i="21"/>
  <c r="E362" i="21"/>
  <c r="D362" i="21"/>
  <c r="T362" i="21"/>
  <c r="Q362" i="21"/>
  <c r="R362" i="21"/>
  <c r="N362" i="21"/>
  <c r="J362" i="21"/>
  <c r="D327" i="21"/>
  <c r="H327" i="21"/>
  <c r="L327" i="21"/>
  <c r="P327" i="21"/>
  <c r="T327" i="21"/>
  <c r="X327" i="21"/>
  <c r="E327" i="21"/>
  <c r="F327" i="21"/>
  <c r="K327" i="21"/>
  <c r="Q327" i="21"/>
  <c r="V327" i="21"/>
  <c r="I327" i="21"/>
  <c r="N327" i="21"/>
  <c r="Y327" i="21"/>
  <c r="J327" i="21"/>
  <c r="O327" i="21"/>
  <c r="G327" i="21"/>
  <c r="M327" i="21"/>
  <c r="R327" i="21"/>
  <c r="W327" i="21"/>
  <c r="B327" i="21"/>
  <c r="S327" i="21"/>
  <c r="C327" i="21"/>
  <c r="U327" i="21"/>
  <c r="B256" i="21"/>
  <c r="F256" i="21"/>
  <c r="J256" i="21"/>
  <c r="N256" i="21"/>
  <c r="R256" i="21"/>
  <c r="V256" i="21"/>
  <c r="C256" i="21"/>
  <c r="H256" i="21"/>
  <c r="M256" i="21"/>
  <c r="S256" i="21"/>
  <c r="X256" i="21"/>
  <c r="D256" i="21"/>
  <c r="I256" i="21"/>
  <c r="O256" i="21"/>
  <c r="T256" i="21"/>
  <c r="Y256" i="21"/>
  <c r="L256" i="21"/>
  <c r="W256" i="21"/>
  <c r="Q256" i="21"/>
  <c r="E256" i="21"/>
  <c r="P256" i="21"/>
  <c r="G256" i="21"/>
  <c r="K256" i="21"/>
  <c r="U256" i="21"/>
  <c r="B290" i="21"/>
  <c r="F290" i="21"/>
  <c r="J290" i="21"/>
  <c r="N290" i="21"/>
  <c r="R290" i="21"/>
  <c r="V290" i="21"/>
  <c r="G290" i="21"/>
  <c r="L290" i="21"/>
  <c r="Q290" i="21"/>
  <c r="W290" i="21"/>
  <c r="D290" i="21"/>
  <c r="K290" i="21"/>
  <c r="S290" i="21"/>
  <c r="Y290" i="21"/>
  <c r="E290" i="21"/>
  <c r="M290" i="21"/>
  <c r="T290" i="21"/>
  <c r="H290" i="21"/>
  <c r="O290" i="21"/>
  <c r="U290" i="21"/>
  <c r="P290" i="21"/>
  <c r="X290" i="21"/>
  <c r="C290" i="21"/>
  <c r="I290" i="21"/>
  <c r="A291" i="21"/>
  <c r="C221" i="21"/>
  <c r="G221" i="21"/>
  <c r="K221" i="21"/>
  <c r="O221" i="21"/>
  <c r="S221" i="21"/>
  <c r="W221" i="21"/>
  <c r="E221" i="21"/>
  <c r="J221" i="21"/>
  <c r="P221" i="21"/>
  <c r="U221" i="21"/>
  <c r="D221" i="21"/>
  <c r="L221" i="21"/>
  <c r="R221" i="21"/>
  <c r="I221" i="21"/>
  <c r="T221" i="21"/>
  <c r="B221" i="21"/>
  <c r="M221" i="21"/>
  <c r="V221" i="21"/>
  <c r="F221" i="21"/>
  <c r="N221" i="21"/>
  <c r="X221" i="21"/>
  <c r="Y221" i="21"/>
  <c r="H221" i="21"/>
  <c r="Q221" i="21"/>
  <c r="A362" i="28" l="1"/>
  <c r="V361" i="28"/>
  <c r="R361" i="28"/>
  <c r="N361" i="28"/>
  <c r="J361" i="28"/>
  <c r="F361" i="28"/>
  <c r="B361" i="28"/>
  <c r="X361" i="28"/>
  <c r="S361" i="28"/>
  <c r="M361" i="28"/>
  <c r="H361" i="28"/>
  <c r="C361" i="28"/>
  <c r="Y361" i="28"/>
  <c r="Q361" i="28"/>
  <c r="K361" i="28"/>
  <c r="D361" i="28"/>
  <c r="U361" i="28"/>
  <c r="L361" i="28"/>
  <c r="O361" i="28"/>
  <c r="I361" i="28"/>
  <c r="T361" i="28"/>
  <c r="E361" i="28"/>
  <c r="P361" i="28"/>
  <c r="W361" i="28"/>
  <c r="G361" i="28"/>
  <c r="W327" i="28"/>
  <c r="S327" i="28"/>
  <c r="O327" i="28"/>
  <c r="K327" i="28"/>
  <c r="G327" i="28"/>
  <c r="C327" i="28"/>
  <c r="V327" i="28"/>
  <c r="Q327" i="28"/>
  <c r="L327" i="28"/>
  <c r="F327" i="28"/>
  <c r="U327" i="28"/>
  <c r="N327" i="28"/>
  <c r="H327" i="28"/>
  <c r="Y327" i="28"/>
  <c r="P327" i="28"/>
  <c r="E327" i="28"/>
  <c r="M327" i="28"/>
  <c r="B327" i="28"/>
  <c r="T327" i="28"/>
  <c r="I327" i="28"/>
  <c r="R327" i="28"/>
  <c r="J327" i="28"/>
  <c r="D327" i="28"/>
  <c r="X327" i="28"/>
  <c r="X395" i="28"/>
  <c r="T395" i="28"/>
  <c r="P395" i="28"/>
  <c r="L395" i="28"/>
  <c r="H395" i="28"/>
  <c r="D395" i="28"/>
  <c r="A396" i="28"/>
  <c r="U395" i="28"/>
  <c r="O395" i="28"/>
  <c r="J395" i="28"/>
  <c r="E395" i="28"/>
  <c r="V395" i="28"/>
  <c r="N395" i="28"/>
  <c r="G395" i="28"/>
  <c r="W395" i="28"/>
  <c r="M395" i="28"/>
  <c r="C395" i="28"/>
  <c r="S395" i="28"/>
  <c r="K395" i="28"/>
  <c r="B395" i="28"/>
  <c r="Q395" i="28"/>
  <c r="Y395" i="28"/>
  <c r="F395" i="28"/>
  <c r="R395" i="28"/>
  <c r="I395" i="28"/>
  <c r="Y429" i="28"/>
  <c r="U429" i="28"/>
  <c r="Q429" i="28"/>
  <c r="M429" i="28"/>
  <c r="I429" i="28"/>
  <c r="E429" i="28"/>
  <c r="V429" i="28"/>
  <c r="P429" i="28"/>
  <c r="K429" i="28"/>
  <c r="F429" i="28"/>
  <c r="X429" i="28"/>
  <c r="R429" i="28"/>
  <c r="J429" i="28"/>
  <c r="C429" i="28"/>
  <c r="S429" i="28"/>
  <c r="H429" i="28"/>
  <c r="O429" i="28"/>
  <c r="D429" i="28"/>
  <c r="A430" i="28"/>
  <c r="L429" i="28"/>
  <c r="W429" i="28"/>
  <c r="G429" i="28"/>
  <c r="N429" i="28"/>
  <c r="T429" i="28"/>
  <c r="B429" i="28"/>
  <c r="D431" i="21"/>
  <c r="H431" i="21"/>
  <c r="L431" i="21"/>
  <c r="P431" i="21"/>
  <c r="T431" i="21"/>
  <c r="X431" i="21"/>
  <c r="E431" i="21"/>
  <c r="I431" i="21"/>
  <c r="M431" i="21"/>
  <c r="Q431" i="21"/>
  <c r="U431" i="21"/>
  <c r="Y431" i="21"/>
  <c r="G431" i="21"/>
  <c r="O431" i="21"/>
  <c r="W431" i="21"/>
  <c r="C431" i="21"/>
  <c r="K431" i="21"/>
  <c r="S431" i="21"/>
  <c r="N431" i="21"/>
  <c r="B431" i="21"/>
  <c r="R431" i="21"/>
  <c r="F431" i="21"/>
  <c r="V431" i="21"/>
  <c r="J431" i="21"/>
  <c r="A432" i="21"/>
  <c r="K397" i="21"/>
  <c r="E397" i="21"/>
  <c r="D397" i="21"/>
  <c r="F397" i="21"/>
  <c r="N397" i="21"/>
  <c r="Q397" i="21"/>
  <c r="O397" i="21"/>
  <c r="J397" i="21"/>
  <c r="L397" i="21"/>
  <c r="M397" i="21"/>
  <c r="V397" i="21"/>
  <c r="X397" i="21"/>
  <c r="C397" i="21"/>
  <c r="S397" i="21"/>
  <c r="P397" i="21"/>
  <c r="R397" i="21"/>
  <c r="T397" i="21"/>
  <c r="B397" i="21"/>
  <c r="G397" i="21"/>
  <c r="W397" i="21"/>
  <c r="U397" i="21"/>
  <c r="Y397" i="21"/>
  <c r="H397" i="21"/>
  <c r="I397" i="21"/>
  <c r="B291" i="21"/>
  <c r="C291" i="21"/>
  <c r="G291" i="21"/>
  <c r="K291" i="21"/>
  <c r="O291" i="21"/>
  <c r="S291" i="21"/>
  <c r="W291" i="21"/>
  <c r="E291" i="21"/>
  <c r="J291" i="21"/>
  <c r="P291" i="21"/>
  <c r="U291" i="21"/>
  <c r="I291" i="21"/>
  <c r="Q291" i="21"/>
  <c r="X291" i="21"/>
  <c r="D291" i="21"/>
  <c r="L291" i="21"/>
  <c r="R291" i="21"/>
  <c r="Y291" i="21"/>
  <c r="F291" i="21"/>
  <c r="M291" i="21"/>
  <c r="T291" i="21"/>
  <c r="V291" i="21"/>
  <c r="H291" i="21"/>
  <c r="N291" i="21"/>
  <c r="W396" i="28" l="1"/>
  <c r="S396" i="28"/>
  <c r="O396" i="28"/>
  <c r="K396" i="28"/>
  <c r="G396" i="28"/>
  <c r="C396" i="28"/>
  <c r="V396" i="28"/>
  <c r="Q396" i="28"/>
  <c r="L396" i="28"/>
  <c r="F396" i="28"/>
  <c r="Y396" i="28"/>
  <c r="R396" i="28"/>
  <c r="J396" i="28"/>
  <c r="D396" i="28"/>
  <c r="A397" i="28"/>
  <c r="P396" i="28"/>
  <c r="H396" i="28"/>
  <c r="X396" i="28"/>
  <c r="N396" i="28"/>
  <c r="E396" i="28"/>
  <c r="I396" i="28"/>
  <c r="T396" i="28"/>
  <c r="M396" i="28"/>
  <c r="B396" i="28"/>
  <c r="U396" i="28"/>
  <c r="X430" i="28"/>
  <c r="T430" i="28"/>
  <c r="P430" i="28"/>
  <c r="L430" i="28"/>
  <c r="H430" i="28"/>
  <c r="D430" i="28"/>
  <c r="W430" i="28"/>
  <c r="R430" i="28"/>
  <c r="M430" i="28"/>
  <c r="G430" i="28"/>
  <c r="B430" i="28"/>
  <c r="U430" i="28"/>
  <c r="N430" i="28"/>
  <c r="F430" i="28"/>
  <c r="V430" i="28"/>
  <c r="K430" i="28"/>
  <c r="C430" i="28"/>
  <c r="Q430" i="28"/>
  <c r="E430" i="28"/>
  <c r="S430" i="28"/>
  <c r="O430" i="28"/>
  <c r="A431" i="28"/>
  <c r="J430" i="28"/>
  <c r="I430" i="28"/>
  <c r="Y430" i="28"/>
  <c r="Y362" i="28"/>
  <c r="U362" i="28"/>
  <c r="Q362" i="28"/>
  <c r="M362" i="28"/>
  <c r="I362" i="28"/>
  <c r="E362" i="28"/>
  <c r="T362" i="28"/>
  <c r="O362" i="28"/>
  <c r="J362" i="28"/>
  <c r="D362" i="28"/>
  <c r="V362" i="28"/>
  <c r="N362" i="28"/>
  <c r="G362" i="28"/>
  <c r="X362" i="28"/>
  <c r="P362" i="28"/>
  <c r="F362" i="28"/>
  <c r="L362" i="28"/>
  <c r="B362" i="28"/>
  <c r="S362" i="28"/>
  <c r="C362" i="28"/>
  <c r="K362" i="28"/>
  <c r="H362" i="28"/>
  <c r="W362" i="28"/>
  <c r="R362" i="28"/>
  <c r="D432" i="21"/>
  <c r="H432" i="21"/>
  <c r="L432" i="21"/>
  <c r="P432" i="21"/>
  <c r="T432" i="21"/>
  <c r="X432" i="21"/>
  <c r="E432" i="21"/>
  <c r="I432" i="21"/>
  <c r="M432" i="21"/>
  <c r="Q432" i="21"/>
  <c r="U432" i="21"/>
  <c r="Y432" i="21"/>
  <c r="G432" i="21"/>
  <c r="O432" i="21"/>
  <c r="W432" i="21"/>
  <c r="C432" i="21"/>
  <c r="K432" i="21"/>
  <c r="S432" i="21"/>
  <c r="F432" i="21"/>
  <c r="V432" i="21"/>
  <c r="J432" i="21"/>
  <c r="N432" i="21"/>
  <c r="B432" i="21"/>
  <c r="R432" i="21"/>
  <c r="W431" i="28" l="1"/>
  <c r="S431" i="28"/>
  <c r="O431" i="28"/>
  <c r="K431" i="28"/>
  <c r="G431" i="28"/>
  <c r="C431" i="28"/>
  <c r="Y431" i="28"/>
  <c r="T431" i="28"/>
  <c r="N431" i="28"/>
  <c r="I431" i="28"/>
  <c r="D431" i="28"/>
  <c r="X431" i="28"/>
  <c r="Q431" i="28"/>
  <c r="J431" i="28"/>
  <c r="B431" i="28"/>
  <c r="A432" i="28"/>
  <c r="P431" i="28"/>
  <c r="F431" i="28"/>
  <c r="R431" i="28"/>
  <c r="E431" i="28"/>
  <c r="L431" i="28"/>
  <c r="V431" i="28"/>
  <c r="H431" i="28"/>
  <c r="U431" i="28"/>
  <c r="M431" i="28"/>
  <c r="V397" i="28"/>
  <c r="R397" i="28"/>
  <c r="N397" i="28"/>
  <c r="J397" i="28"/>
  <c r="F397" i="28"/>
  <c r="B397" i="28"/>
  <c r="X397" i="28"/>
  <c r="S397" i="28"/>
  <c r="M397" i="28"/>
  <c r="H397" i="28"/>
  <c r="C397" i="28"/>
  <c r="U397" i="28"/>
  <c r="O397" i="28"/>
  <c r="G397" i="28"/>
  <c r="T397" i="28"/>
  <c r="K397" i="28"/>
  <c r="Q397" i="28"/>
  <c r="I397" i="28"/>
  <c r="W397" i="28"/>
  <c r="D397" i="28"/>
  <c r="L397" i="28"/>
  <c r="E397" i="28"/>
  <c r="Y397" i="28"/>
  <c r="P397" i="28"/>
  <c r="V432" i="28" l="1"/>
  <c r="R432" i="28"/>
  <c r="N432" i="28"/>
  <c r="J432" i="28"/>
  <c r="F432" i="28"/>
  <c r="B432" i="28"/>
  <c r="U432" i="28"/>
  <c r="P432" i="28"/>
  <c r="K432" i="28"/>
  <c r="E432" i="28"/>
  <c r="T432" i="28"/>
  <c r="M432" i="28"/>
  <c r="G432" i="28"/>
  <c r="S432" i="28"/>
  <c r="I432" i="28"/>
  <c r="Q432" i="28"/>
  <c r="D432" i="28"/>
  <c r="W432" i="28"/>
  <c r="C432" i="28"/>
  <c r="O432" i="28"/>
  <c r="Y432" i="28"/>
  <c r="L432" i="28"/>
  <c r="X432" i="28"/>
  <c r="H432" i="28"/>
</calcChain>
</file>

<file path=xl/sharedStrings.xml><?xml version="1.0" encoding="utf-8"?>
<sst xmlns="http://schemas.openxmlformats.org/spreadsheetml/2006/main" count="1026" uniqueCount="174">
  <si>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</si>
  <si>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</si>
  <si>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</si>
  <si>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</si>
  <si>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</si>
  <si>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</si>
  <si>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</si>
  <si>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</si>
  <si>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</si>
  <si>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</si>
  <si>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</si>
  <si>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</si>
  <si>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</si>
  <si>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</si>
  <si>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</si>
  <si>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</si>
  <si>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</si>
  <si>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</si>
  <si>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</si>
  <si>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</si>
  <si>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</si>
  <si>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</si>
  <si>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</si>
  <si>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</si>
  <si>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</si>
  <si>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</si>
  <si>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</si>
  <si>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</si>
  <si>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</si>
  <si>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</si>
  <si>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</si>
  <si>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</si>
  <si>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</si>
  <si>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</si>
  <si>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</si>
  <si>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</si>
  <si>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</si>
  <si>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</si>
  <si>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</si>
  <si>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</si>
  <si>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</si>
  <si>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</si>
  <si>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</si>
  <si>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</si>
  <si>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</si>
  <si>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</si>
  <si>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</si>
  <si>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</si>
  <si>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</si>
  <si>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</si>
  <si>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</si>
  <si>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</si>
  <si>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</si>
  <si>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</si>
  <si>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</si>
  <si>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</si>
  <si>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</si>
  <si>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</si>
  <si>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</si>
  <si>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</si>
  <si>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</si>
  <si>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</si>
  <si>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</si>
  <si>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</si>
  <si>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</si>
  <si>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</si>
  <si>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</si>
  <si>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</si>
  <si>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</si>
  <si>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</si>
  <si>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</si>
  <si>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</si>
  <si>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</si>
  <si>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</si>
  <si>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</si>
  <si>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</si>
  <si>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</si>
  <si>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</si>
  <si>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</si>
  <si>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</si>
  <si>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</si>
  <si>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</si>
  <si>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</si>
  <si>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</si>
  <si>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</si>
  <si>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</si>
  <si>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</si>
  <si>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</si>
  <si>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</si>
  <si>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</si>
  <si>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</si>
  <si>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</si>
  <si>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</si>
  <si>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</si>
  <si>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</si>
  <si>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</si>
  <si>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</si>
  <si>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</si>
  <si>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</si>
  <si>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</si>
  <si>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</si>
  <si>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</si>
  <si>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</si>
  <si>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</si>
  <si>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</si>
  <si>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</si>
  <si>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</si>
  <si>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</si>
  <si>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</si>
  <si>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</si>
  <si>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</si>
  <si>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</si>
  <si>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</si>
  <si>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</si>
  <si>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</si>
  <si>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</si>
  <si>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</si>
  <si>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</si>
  <si>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</si>
  <si>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</si>
  <si>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</si>
  <si>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</si>
  <si>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</si>
  <si>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</si>
  <si>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</si>
  <si>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</si>
  <si>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</si>
  <si>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</si>
  <si>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</si>
  <si>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</si>
  <si>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</si>
  <si>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</si>
  <si>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</si>
  <si>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</si>
  <si>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</si>
  <si>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</si>
  <si>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</si>
  <si>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Государсвенный комитет по ценовой политике - Региональная энергетическая комиссия Республики Саха (Якутия), №336 от 30.12.2015</t>
  </si>
  <si>
    <t>Государсвенный комитет по ценовой политике - Региональная энергетическая комиссия Республики Саха (Якутия), №102 от 30.06.2016</t>
  </si>
  <si>
    <t>Государсвенный комитет по ценовой политике - Региональная энергетическая комиссия Республики Саха (Якутия), №102 от 30.06.2017</t>
  </si>
  <si>
    <t>Государсвенный комитет по ценовой политике - Региональная энергетическая комиссия Республики Саха (Якутия), №102 от 30.06.2018</t>
  </si>
  <si>
    <t>октябрь 2016 года</t>
  </si>
  <si>
    <t>01.10.2016</t>
  </si>
  <si>
    <t>02.10.2016</t>
  </si>
  <si>
    <t>03.10.2016</t>
  </si>
  <si>
    <t>04.10.2016</t>
  </si>
  <si>
    <t>05.10.2016</t>
  </si>
  <si>
    <t>06.10.2016</t>
  </si>
  <si>
    <t>07.10.2016</t>
  </si>
  <si>
    <t>08.10.2016</t>
  </si>
  <si>
    <t>09.10.2016</t>
  </si>
  <si>
    <t>10.10.2016</t>
  </si>
  <si>
    <t>11.10.2016</t>
  </si>
  <si>
    <t>12.10.2016</t>
  </si>
  <si>
    <t>13.10.2016</t>
  </si>
  <si>
    <t>14.10.2016</t>
  </si>
  <si>
    <t>15.10.2016</t>
  </si>
  <si>
    <t>16.10.2016</t>
  </si>
  <si>
    <t>17.10.2016</t>
  </si>
  <si>
    <t>18.10.2016</t>
  </si>
  <si>
    <t>19.10.2016</t>
  </si>
  <si>
    <t>20.10.2016</t>
  </si>
  <si>
    <t>21.10.2016</t>
  </si>
  <si>
    <t>22.10.2016</t>
  </si>
  <si>
    <t>23.10.2016</t>
  </si>
  <si>
    <t>24.10.2016</t>
  </si>
  <si>
    <t>25.10.2016</t>
  </si>
  <si>
    <t>26.10.2016</t>
  </si>
  <si>
    <t>27.10.2016</t>
  </si>
  <si>
    <t>28.10.2016</t>
  </si>
  <si>
    <t>29.10.2016</t>
  </si>
  <si>
    <t>30.10.2016</t>
  </si>
  <si>
    <t>31.10.2016</t>
  </si>
  <si>
    <t>Предельные уровни регулируемых цен на электрическую энергию (мощность), поставляемую потребителям (покупателям) ООО "МЕЧЕЛ-ЭНЕРГО" в октябре 2016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</si>
</sst>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р_._-;\-* #,##0.00_р_._-;_-* &quot;-&quot;??_р_._-;_-@_-"/>
    <numFmt numFmtId="164" formatCode="0.0000"/>
    <numFmt numFmtId="165" formatCode="#,##0.00_ ;\-#,##0.00\ "/>
    <numFmt numFmtId="166" formatCode="#,##0_ ;\-#,##0\ "/>
    <numFmt numFmtId="167" formatCode="#,##0.000000_ ;\-#,##0.000000\ "/>
    <numFmt numFmtId="168" formatCode="#,##0.00000000000_ ;\-#,##0.00000000000\ "/>
    <numFmt numFmtId="169" formatCode="dd/mm/yy\ h:mm;@"/>
    <numFmt numFmtId="170" formatCode="#,##0.000_ ;\-#,##0.000\ "/>
    <numFmt numFmtId="171" formatCode="_-* #,##0.0_р_._-;\-* #,##0.0_р_._-;_-* &quot;-&quot;??_р_._-;_-@_-"/>
    <numFmt numFmtId="172" formatCode="_-* #,##0_р_._-;\-* #,##0_р_._-;_-* &quot;-&quot;??_р_._-;_-@_-"/>
    <numFmt numFmtId="173" formatCode="#,##0.00000000"/>
    <numFmt numFmtId="174" formatCode="#,##0.00000000000"/>
    <numFmt numFmtId="175" formatCode="#,##0.000"/>
    <numFmt numFmtId="176"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43"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6">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4" fontId="22" fillId="8" borderId="10" xfId="4" applyNumberFormat="1" applyFont="1" applyFill="1" applyBorder="1" applyAlignment="1" applyProtection="1">
      <alignment horizontal="center" vertical="center"/>
      <protection hidden="1"/>
    </xf>
    <xf numFmtId="43" fontId="22" fillId="8" borderId="10" xfId="21" applyNumberFormat="1" applyFont="1" applyFill="1" applyBorder="1" applyProtection="1">
      <protection hidden="1"/>
    </xf>
    <xf numFmtId="43"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43"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5"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5"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protection hidden="1"/>
    </xf>
    <xf numFmtId="170" fontId="31" fillId="8" borderId="10" xfId="25" applyNumberFormat="1"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43"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43" fontId="22" fillId="8" borderId="0" xfId="8" applyNumberFormat="1" applyFont="1" applyFill="1" applyProtection="1">
      <protection hidden="1"/>
    </xf>
    <xf numFmtId="172"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43" fontId="22" fillId="8" borderId="14" xfId="25" applyFont="1" applyFill="1" applyBorder="1" applyAlignment="1" applyProtection="1">
      <alignment horizontal="right" vertical="center" wrapText="1"/>
      <protection hidden="1"/>
    </xf>
    <xf numFmtId="169"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43"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1" fontId="22" fillId="8" borderId="0" xfId="8" applyNumberFormat="1" applyFont="1" applyFill="1" applyProtection="1">
      <protection hidden="1"/>
    </xf>
    <xf numFmtId="169"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43" fontId="21" fillId="8" borderId="0" xfId="25" applyFont="1" applyFill="1" applyProtection="1">
      <protection hidden="1"/>
    </xf>
    <xf numFmtId="43" fontId="21" fillId="8" borderId="10" xfId="25" applyFont="1" applyFill="1" applyBorder="1" applyAlignment="1" applyProtection="1">
      <alignment horizontal="center" vertical="center" wrapText="1"/>
      <protection hidden="1"/>
    </xf>
    <xf numFmtId="165"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43"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7" xfId="0" applyNumberFormat="1" applyFont="1" applyFill="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3" fontId="37" fillId="0" borderId="10" xfId="0" applyNumberFormat="1" applyFont="1" applyBorder="1" applyAlignment="1">
      <alignment horizontal="right" vertical="center"/>
    </xf>
    <xf numFmtId="174"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5"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6"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3" fontId="37" fillId="0" borderId="10" xfId="0" applyNumberFormat="1" applyFont="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4" fontId="22" fillId="8" borderId="13" xfId="4" applyNumberFormat="1" applyFont="1" applyFill="1" applyBorder="1" applyAlignment="1" applyProtection="1">
      <alignment horizontal="center" vertical="center"/>
      <protection hidden="1"/>
    </xf>
    <xf numFmtId="164" fontId="22" fillId="8" borderId="17" xfId="4" applyNumberFormat="1" applyFont="1" applyFill="1" applyBorder="1" applyAlignment="1" applyProtection="1">
      <alignment horizontal="center" vertical="center"/>
      <protection hidden="1"/>
    </xf>
    <xf numFmtId="164"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43" fontId="22" fillId="8" borderId="13" xfId="8" applyNumberFormat="1" applyFont="1" applyFill="1" applyBorder="1" applyAlignment="1" applyProtection="1">
      <alignment horizontal="center" vertical="center"/>
      <protection hidden="1"/>
    </xf>
    <xf numFmtId="43"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13" xfId="8" applyFont="1" applyFill="1" applyBorder="1" applyAlignment="1" applyProtection="1">
      <alignment horizontal="left" vertical="center" wrapText="1"/>
      <protection hidden="1"/>
    </xf>
    <xf numFmtId="0" fontId="22" fillId="8" borderId="17" xfId="8" applyFont="1" applyFill="1" applyBorder="1" applyAlignment="1" applyProtection="1">
      <alignment horizontal="left" vertical="center" wrapText="1"/>
      <protection hidden="1"/>
    </xf>
    <xf numFmtId="0" fontId="22" fillId="8" borderId="11" xfId="8" applyFont="1" applyFill="1" applyBorder="1" applyAlignment="1" applyProtection="1">
      <alignment horizontal="left" vertical="center" wrapText="1"/>
      <protection hidden="1"/>
    </xf>
    <xf numFmtId="0" fontId="29" fillId="8" borderId="0" xfId="0" applyFont="1" applyFill="1" applyBorder="1" applyAlignment="1" applyProtection="1">
      <alignment horizontal="center"/>
      <protection hidden="1"/>
    </xf>
    <xf numFmtId="43" fontId="29" fillId="8" borderId="0" xfId="15" applyFont="1" applyFill="1" applyBorder="1" applyAlignment="1" applyProtection="1">
      <alignment horizontal="center"/>
      <protection hidden="1"/>
    </xf>
    <xf numFmtId="43" fontId="29" fillId="8" borderId="0" xfId="0" applyNumberFormat="1" applyFont="1" applyFill="1" applyBorder="1" applyAlignment="1" applyProtection="1">
      <alignment horizontal="center"/>
      <protection hidden="1"/>
    </xf>
    <xf numFmtId="43" fontId="19" fillId="8" borderId="0" xfId="15" applyFont="1" applyFill="1" applyBorder="1" applyAlignment="1" applyProtection="1">
      <alignment horizontal="left" vertical="center" wrapText="1" indent="1"/>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43"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5"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3" fontId="21" fillId="8" borderId="13" xfId="25" applyNumberFormat="1" applyFont="1" applyFill="1" applyBorder="1" applyAlignment="1" applyProtection="1">
      <alignment vertical="center" wrapText="1"/>
      <protection hidden="1"/>
    </xf>
    <xf numFmtId="43" fontId="21" fillId="8" borderId="17" xfId="25" applyNumberFormat="1" applyFont="1" applyFill="1" applyBorder="1" applyAlignment="1" applyProtection="1">
      <alignment vertical="center" wrapText="1"/>
      <protection hidden="1"/>
    </xf>
    <xf numFmtId="43" fontId="21" fillId="8" borderId="11" xfId="25" applyNumberFormat="1" applyFont="1" applyFill="1" applyBorder="1" applyAlignment="1" applyProtection="1">
      <alignment vertical="center" wrapText="1"/>
      <protection hidden="1"/>
    </xf>
    <xf numFmtId="43" fontId="20" fillId="8" borderId="0" xfId="25" applyFont="1" applyFill="1" applyAlignment="1" applyProtection="1">
      <alignment horizontal="center"/>
      <protection hidden="1"/>
    </xf>
    <xf numFmtId="43" fontId="21" fillId="8" borderId="10" xfId="25" applyFont="1" applyFill="1" applyBorder="1" applyAlignment="1" applyProtection="1">
      <alignment horizontal="center" vertical="center"/>
      <protection hidden="1"/>
    </xf>
    <xf numFmtId="43" fontId="21" fillId="8" borderId="10" xfId="25" applyFont="1" applyFill="1" applyBorder="1" applyAlignment="1" applyProtection="1">
      <alignment horizontal="center" vertical="center" wrapText="1"/>
      <protection hidden="1"/>
    </xf>
    <xf numFmtId="43" fontId="21" fillId="8" borderId="13" xfId="25" applyFont="1" applyFill="1" applyBorder="1" applyAlignment="1" applyProtection="1">
      <alignment horizontal="center" vertical="center" wrapText="1"/>
      <protection hidden="1"/>
    </xf>
    <xf numFmtId="43" fontId="21" fillId="8" borderId="17" xfId="25" applyFont="1" applyFill="1" applyBorder="1" applyAlignment="1" applyProtection="1">
      <alignment horizontal="center" vertical="center" wrapText="1"/>
      <protection hidden="1"/>
    </xf>
    <xf numFmtId="43" fontId="21" fillId="8" borderId="11"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sqref="A1:F1"/>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5" t="s">
        <v>173</v>
      </c>
      <c r="B1" s="95"/>
      <c r="C1" s="95"/>
      <c r="D1" s="95"/>
      <c r="E1" s="95"/>
      <c r="F1" s="95"/>
    </row>
    <row r="2" spans="1:8" s="2" customFormat="1" ht="21.75" customHeight="1" x14ac:dyDescent="0.25">
      <c r="A2" s="96" t="s">
        <v>30</v>
      </c>
      <c r="B2" s="96"/>
      <c r="C2" s="96"/>
      <c r="D2" s="96"/>
      <c r="E2" s="96"/>
      <c r="F2" s="96"/>
      <c r="G2" s="2" t="s">
        <v>41</v>
      </c>
    </row>
    <row r="3" spans="1:8" ht="18" customHeight="1" x14ac:dyDescent="0.25">
      <c r="A3" s="97" t="s">
        <v>31</v>
      </c>
      <c r="B3" s="97"/>
      <c r="C3" s="97"/>
      <c r="D3" s="97"/>
      <c r="E3" s="97"/>
      <c r="F3" s="97"/>
    </row>
    <row r="4" spans="1:8" ht="34.5" customHeight="1" x14ac:dyDescent="0.25">
      <c r="A4" s="98" t="s">
        <v>48</v>
      </c>
      <c r="B4" s="98"/>
      <c r="C4" s="98"/>
      <c r="D4" s="98"/>
      <c r="E4" s="98"/>
      <c r="F4" s="98"/>
    </row>
    <row r="5" spans="1:8" x14ac:dyDescent="0.25">
      <c r="A5" s="102"/>
      <c r="B5" s="102"/>
      <c r="C5" s="103" t="s">
        <v>29</v>
      </c>
      <c r="D5" s="104"/>
      <c r="E5" s="104"/>
      <c r="F5" s="105"/>
    </row>
    <row r="6" spans="1:8" x14ac:dyDescent="0.25">
      <c r="A6" s="102"/>
      <c r="B6" s="102"/>
      <c r="C6" s="4" t="s">
        <v>0</v>
      </c>
      <c r="D6" s="4" t="s">
        <v>1</v>
      </c>
      <c r="E6" s="4" t="s">
        <v>2</v>
      </c>
      <c r="F6" s="4" t="s">
        <v>3</v>
      </c>
    </row>
    <row r="7" spans="1:8" s="7" customFormat="1" x14ac:dyDescent="0.25">
      <c r="A7" s="99" t="s">
        <v>47</v>
      </c>
      <c r="B7" s="100"/>
      <c r="C7" s="5">
        <f>$F$12+'СЕТ СН'!F5+СВЦЭМ!$D$10+'СЕТ СН'!F8</f>
        <v>4372.7430302299999</v>
      </c>
      <c r="D7" s="5">
        <f>$F$12+'СЕТ СН'!G5+СВЦЭМ!$D$10+'СЕТ СН'!G8</f>
        <v>4762.5030302300001</v>
      </c>
      <c r="E7" s="5">
        <f>$F$12+'СЕТ СН'!H5+СВЦЭМ!$D$10+'СЕТ СН'!H8</f>
        <v>5199.1030302299996</v>
      </c>
      <c r="F7" s="5">
        <f>$F$12+'СЕТ СН'!I5+СВЦЭМ!$D$10+'СЕТ СН'!I8</f>
        <v>5304.8430302299994</v>
      </c>
      <c r="G7" s="6"/>
    </row>
    <row r="8" spans="1:8" x14ac:dyDescent="0.25">
      <c r="F8" s="9"/>
    </row>
    <row r="9" spans="1:8" ht="45.75" customHeight="1" x14ac:dyDescent="0.25">
      <c r="A9" s="90" t="s">
        <v>49</v>
      </c>
      <c r="B9" s="90"/>
      <c r="C9" s="90"/>
      <c r="D9" s="90"/>
      <c r="E9" s="90"/>
      <c r="F9" s="90"/>
    </row>
    <row r="10" spans="1:8" x14ac:dyDescent="0.25">
      <c r="B10" s="3"/>
    </row>
    <row r="11" spans="1:8" ht="31.5" x14ac:dyDescent="0.25">
      <c r="A11" s="10"/>
      <c r="B11" s="101" t="s">
        <v>5</v>
      </c>
      <c r="C11" s="101"/>
      <c r="D11" s="101"/>
      <c r="E11" s="11" t="s">
        <v>4</v>
      </c>
      <c r="F11" s="12" t="s">
        <v>12</v>
      </c>
      <c r="G11" s="3" t="s">
        <v>41</v>
      </c>
    </row>
    <row r="12" spans="1:8" ht="31.5" x14ac:dyDescent="0.25">
      <c r="A12" s="13">
        <v>1</v>
      </c>
      <c r="B12" s="89" t="s">
        <v>50</v>
      </c>
      <c r="C12" s="89"/>
      <c r="D12" s="89"/>
      <c r="E12" s="14" t="s">
        <v>22</v>
      </c>
      <c r="F12" s="12">
        <f>ROUND(F13+F14*F15,2)+F34</f>
        <v>690.57</v>
      </c>
      <c r="H12" s="3" t="s">
        <v>41</v>
      </c>
    </row>
    <row r="13" spans="1:8" ht="31.5" x14ac:dyDescent="0.25">
      <c r="A13" s="13">
        <v>2</v>
      </c>
      <c r="B13" s="89" t="s">
        <v>51</v>
      </c>
      <c r="C13" s="89"/>
      <c r="D13" s="89"/>
      <c r="E13" s="14" t="s">
        <v>22</v>
      </c>
      <c r="F13" s="12">
        <f>СВЦЭМ!$D$11</f>
        <v>690.56855254000004</v>
      </c>
    </row>
    <row r="14" spans="1:8" ht="36" customHeight="1" x14ac:dyDescent="0.25">
      <c r="A14" s="13">
        <v>3</v>
      </c>
      <c r="B14" s="89" t="s">
        <v>52</v>
      </c>
      <c r="C14" s="89"/>
      <c r="D14" s="89"/>
      <c r="E14" s="14" t="s">
        <v>23</v>
      </c>
      <c r="F14" s="12">
        <f>СВЦЭМ!$D$12</f>
        <v>408211.13088119478</v>
      </c>
    </row>
    <row r="15" spans="1:8" ht="30.75" customHeight="1" x14ac:dyDescent="0.25">
      <c r="A15" s="13">
        <v>4</v>
      </c>
      <c r="B15" s="89" t="s">
        <v>53</v>
      </c>
      <c r="C15" s="89" t="s">
        <v>24</v>
      </c>
      <c r="D15" s="89" t="s">
        <v>24</v>
      </c>
      <c r="E15" s="15" t="s">
        <v>54</v>
      </c>
      <c r="F15" s="16">
        <f>IF(F25-(F26+F33)&lt;=0,0,MAX(0,(F16-(F17+F24))/(F25-(F26+F33))))</f>
        <v>0</v>
      </c>
    </row>
    <row r="16" spans="1:8" ht="36" customHeight="1" x14ac:dyDescent="0.25">
      <c r="A16" s="13">
        <v>5</v>
      </c>
      <c r="B16" s="89" t="s">
        <v>55</v>
      </c>
      <c r="C16" s="89" t="s">
        <v>25</v>
      </c>
      <c r="D16" s="89" t="s">
        <v>6</v>
      </c>
      <c r="E16" s="14" t="s">
        <v>6</v>
      </c>
      <c r="F16" s="17">
        <f>СВЦЭМ!$D$21</f>
        <v>34.283000000000001</v>
      </c>
    </row>
    <row r="17" spans="1:6" ht="33" customHeight="1" x14ac:dyDescent="0.25">
      <c r="A17" s="13">
        <v>6</v>
      </c>
      <c r="B17" s="89" t="s">
        <v>56</v>
      </c>
      <c r="C17" s="89" t="s">
        <v>25</v>
      </c>
      <c r="D17" s="89" t="s">
        <v>6</v>
      </c>
      <c r="E17" s="14" t="s">
        <v>6</v>
      </c>
      <c r="F17" s="17">
        <f>SUM(F19:F23)</f>
        <v>36.784999999999997</v>
      </c>
    </row>
    <row r="18" spans="1:6" ht="13.5" customHeight="1" x14ac:dyDescent="0.25">
      <c r="A18" s="13"/>
      <c r="B18" s="92" t="s">
        <v>57</v>
      </c>
      <c r="C18" s="93"/>
      <c r="D18" s="93"/>
      <c r="E18" s="93"/>
      <c r="F18" s="94"/>
    </row>
    <row r="19" spans="1:6" x14ac:dyDescent="0.25">
      <c r="A19" s="13">
        <v>6.1</v>
      </c>
      <c r="B19" s="89" t="s">
        <v>58</v>
      </c>
      <c r="C19" s="89"/>
      <c r="D19" s="89"/>
      <c r="E19" s="14" t="s">
        <v>6</v>
      </c>
      <c r="F19" s="17">
        <v>0</v>
      </c>
    </row>
    <row r="20" spans="1:6" x14ac:dyDescent="0.25">
      <c r="A20" s="13">
        <v>6.2</v>
      </c>
      <c r="B20" s="89" t="s">
        <v>59</v>
      </c>
      <c r="C20" s="89"/>
      <c r="D20" s="89"/>
      <c r="E20" s="14" t="s">
        <v>6</v>
      </c>
      <c r="F20" s="17">
        <v>0</v>
      </c>
    </row>
    <row r="21" spans="1:6" x14ac:dyDescent="0.25">
      <c r="A21" s="13">
        <v>6.3</v>
      </c>
      <c r="B21" s="89" t="s">
        <v>60</v>
      </c>
      <c r="C21" s="89"/>
      <c r="D21" s="89"/>
      <c r="E21" s="14" t="s">
        <v>6</v>
      </c>
      <c r="F21" s="17">
        <v>0</v>
      </c>
    </row>
    <row r="22" spans="1:6" x14ac:dyDescent="0.25">
      <c r="A22" s="13">
        <v>6.4</v>
      </c>
      <c r="B22" s="89" t="s">
        <v>61</v>
      </c>
      <c r="C22" s="89"/>
      <c r="D22" s="89"/>
      <c r="E22" s="14" t="s">
        <v>6</v>
      </c>
      <c r="F22" s="17">
        <v>0</v>
      </c>
    </row>
    <row r="23" spans="1:6" x14ac:dyDescent="0.25">
      <c r="A23" s="13">
        <v>6.5</v>
      </c>
      <c r="B23" s="89" t="s">
        <v>62</v>
      </c>
      <c r="C23" s="89"/>
      <c r="D23" s="89"/>
      <c r="E23" s="14" t="s">
        <v>6</v>
      </c>
      <c r="F23" s="17">
        <v>36.784999999999997</v>
      </c>
    </row>
    <row r="24" spans="1:6" ht="31.5" customHeight="1" x14ac:dyDescent="0.25">
      <c r="A24" s="13">
        <v>7</v>
      </c>
      <c r="B24" s="89" t="s">
        <v>26</v>
      </c>
      <c r="C24" s="89" t="s">
        <v>25</v>
      </c>
      <c r="D24" s="89" t="s">
        <v>6</v>
      </c>
      <c r="E24" s="14" t="s">
        <v>6</v>
      </c>
      <c r="F24" s="17">
        <v>0</v>
      </c>
    </row>
    <row r="25" spans="1:6" ht="30" customHeight="1" x14ac:dyDescent="0.25">
      <c r="A25" s="13">
        <v>8</v>
      </c>
      <c r="B25" s="89" t="s">
        <v>63</v>
      </c>
      <c r="C25" s="89" t="s">
        <v>27</v>
      </c>
      <c r="D25" s="89" t="s">
        <v>28</v>
      </c>
      <c r="E25" s="14" t="s">
        <v>64</v>
      </c>
      <c r="F25" s="17">
        <v>24500.780999999999</v>
      </c>
    </row>
    <row r="26" spans="1:6" ht="30.75" customHeight="1" x14ac:dyDescent="0.25">
      <c r="A26" s="13">
        <v>9</v>
      </c>
      <c r="B26" s="89" t="s">
        <v>65</v>
      </c>
      <c r="C26" s="89" t="s">
        <v>27</v>
      </c>
      <c r="D26" s="89" t="s">
        <v>28</v>
      </c>
      <c r="E26" s="14" t="s">
        <v>64</v>
      </c>
      <c r="F26" s="17">
        <f>SUM(F28:F32)</f>
        <v>24500.780999999999</v>
      </c>
    </row>
    <row r="27" spans="1:6" x14ac:dyDescent="0.25">
      <c r="A27" s="13"/>
      <c r="B27" s="92" t="s">
        <v>57</v>
      </c>
      <c r="C27" s="93"/>
      <c r="D27" s="93"/>
      <c r="E27" s="93"/>
      <c r="F27" s="94"/>
    </row>
    <row r="28" spans="1:6" x14ac:dyDescent="0.25">
      <c r="A28" s="13">
        <v>9.1</v>
      </c>
      <c r="B28" s="89" t="s">
        <v>58</v>
      </c>
      <c r="C28" s="89"/>
      <c r="D28" s="89"/>
      <c r="E28" s="14" t="s">
        <v>64</v>
      </c>
      <c r="F28" s="17">
        <v>0</v>
      </c>
    </row>
    <row r="29" spans="1:6" x14ac:dyDescent="0.25">
      <c r="A29" s="13">
        <v>9.1999999999999993</v>
      </c>
      <c r="B29" s="89" t="s">
        <v>59</v>
      </c>
      <c r="C29" s="89"/>
      <c r="D29" s="89"/>
      <c r="E29" s="14" t="s">
        <v>64</v>
      </c>
      <c r="F29" s="17">
        <v>0</v>
      </c>
    </row>
    <row r="30" spans="1:6" x14ac:dyDescent="0.25">
      <c r="A30" s="13">
        <v>9.3000000000000007</v>
      </c>
      <c r="B30" s="89" t="s">
        <v>60</v>
      </c>
      <c r="C30" s="89"/>
      <c r="D30" s="89"/>
      <c r="E30" s="14" t="s">
        <v>64</v>
      </c>
      <c r="F30" s="17">
        <v>0</v>
      </c>
    </row>
    <row r="31" spans="1:6" x14ac:dyDescent="0.25">
      <c r="A31" s="13">
        <v>9.4</v>
      </c>
      <c r="B31" s="89" t="s">
        <v>61</v>
      </c>
      <c r="C31" s="89"/>
      <c r="D31" s="89"/>
      <c r="E31" s="14" t="s">
        <v>64</v>
      </c>
      <c r="F31" s="17">
        <v>0</v>
      </c>
    </row>
    <row r="32" spans="1:6" x14ac:dyDescent="0.25">
      <c r="A32" s="13">
        <v>9.5</v>
      </c>
      <c r="B32" s="89" t="s">
        <v>62</v>
      </c>
      <c r="C32" s="89"/>
      <c r="D32" s="89"/>
      <c r="E32" s="14" t="s">
        <v>64</v>
      </c>
      <c r="F32" s="17">
        <v>24500.780999999999</v>
      </c>
    </row>
    <row r="33" spans="1:6" ht="34.5" customHeight="1" x14ac:dyDescent="0.25">
      <c r="A33" s="13">
        <v>10</v>
      </c>
      <c r="B33" s="89" t="s">
        <v>66</v>
      </c>
      <c r="C33" s="89" t="s">
        <v>27</v>
      </c>
      <c r="D33" s="89" t="s">
        <v>28</v>
      </c>
      <c r="E33" s="14" t="s">
        <v>64</v>
      </c>
      <c r="F33" s="17">
        <v>0</v>
      </c>
    </row>
    <row r="34" spans="1:6" ht="42" customHeight="1" x14ac:dyDescent="0.25">
      <c r="A34" s="13">
        <v>11</v>
      </c>
      <c r="B34" s="89" t="s">
        <v>67</v>
      </c>
      <c r="C34" s="89"/>
      <c r="D34" s="89" t="s">
        <v>22</v>
      </c>
      <c r="E34" s="18" t="s">
        <v>22</v>
      </c>
      <c r="F34" s="12">
        <v>0</v>
      </c>
    </row>
    <row r="36" spans="1:6" ht="15.75" customHeight="1" x14ac:dyDescent="0.25">
      <c r="A36" s="91" t="s">
        <v>68</v>
      </c>
      <c r="B36" s="91"/>
      <c r="C36" s="91"/>
      <c r="D36" s="91"/>
      <c r="E36" s="91"/>
      <c r="F36" s="91"/>
    </row>
    <row r="37" spans="1:6" x14ac:dyDescent="0.25">
      <c r="A37" s="91"/>
      <c r="B37" s="91"/>
      <c r="C37" s="91"/>
      <c r="D37" s="91"/>
      <c r="E37" s="91"/>
      <c r="F37" s="91"/>
    </row>
    <row r="38" spans="1:6" x14ac:dyDescent="0.25">
      <c r="A38" s="91"/>
      <c r="B38" s="91"/>
      <c r="C38" s="91"/>
      <c r="D38" s="91"/>
      <c r="E38" s="91"/>
      <c r="F38" s="91"/>
    </row>
    <row r="39" spans="1:6" x14ac:dyDescent="0.25">
      <c r="A39" s="91"/>
      <c r="B39" s="91"/>
      <c r="C39" s="91"/>
      <c r="D39" s="91"/>
      <c r="E39" s="91"/>
      <c r="F39" s="91"/>
    </row>
    <row r="40" spans="1:6" x14ac:dyDescent="0.25">
      <c r="A40" s="91"/>
      <c r="B40" s="91"/>
      <c r="C40" s="91"/>
      <c r="D40" s="91"/>
      <c r="E40" s="91"/>
      <c r="F40" s="91"/>
    </row>
    <row r="41" spans="1:6" x14ac:dyDescent="0.25">
      <c r="A41" s="91"/>
      <c r="B41" s="91"/>
      <c r="C41" s="91"/>
      <c r="D41" s="91"/>
      <c r="E41" s="91"/>
      <c r="F41" s="91"/>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14" sqref="A14:A15"/>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06" t="str">
        <f>'I ЦК'!A1:F1</f>
        <v>Предельные уровни регулируемых цен на электрическую энергию (мощность), поставляемую потребителям (покупателям) ООО "МЕЧЕЛ-ЭНЕРГО" в октябре 2016 г.</v>
      </c>
      <c r="B1" s="106"/>
      <c r="C1" s="106"/>
      <c r="D1" s="106"/>
      <c r="E1" s="106"/>
      <c r="F1" s="19"/>
    </row>
    <row r="2" spans="1:6" x14ac:dyDescent="0.25">
      <c r="A2" s="20"/>
      <c r="B2" s="20"/>
      <c r="C2" s="20"/>
      <c r="D2" s="20"/>
      <c r="E2" s="20"/>
      <c r="F2" s="20"/>
    </row>
    <row r="3" spans="1:6" x14ac:dyDescent="0.25">
      <c r="A3" s="96" t="s">
        <v>13</v>
      </c>
      <c r="B3" s="96"/>
      <c r="C3" s="96"/>
      <c r="D3" s="96"/>
      <c r="E3" s="96"/>
      <c r="F3" s="21"/>
    </row>
    <row r="4" spans="1:6" x14ac:dyDescent="0.25">
      <c r="A4" s="97" t="s">
        <v>14</v>
      </c>
      <c r="B4" s="97"/>
      <c r="C4" s="97"/>
      <c r="D4" s="97"/>
      <c r="E4" s="97"/>
      <c r="F4" s="22"/>
    </row>
    <row r="5" spans="1:6" x14ac:dyDescent="0.25">
      <c r="A5" s="20"/>
      <c r="B5" s="20"/>
      <c r="C5" s="20"/>
      <c r="D5" s="20"/>
      <c r="E5" s="20"/>
      <c r="F5" s="20"/>
    </row>
    <row r="6" spans="1:6" x14ac:dyDescent="0.25">
      <c r="A6" s="23" t="s">
        <v>69</v>
      </c>
      <c r="B6" s="24"/>
    </row>
    <row r="7" spans="1:6" x14ac:dyDescent="0.25">
      <c r="A7" s="109" t="s">
        <v>70</v>
      </c>
      <c r="B7" s="107" t="s">
        <v>29</v>
      </c>
      <c r="C7" s="107"/>
      <c r="D7" s="107"/>
      <c r="E7" s="107"/>
      <c r="F7" s="25"/>
    </row>
    <row r="8" spans="1:6" x14ac:dyDescent="0.25">
      <c r="A8" s="110"/>
      <c r="B8" s="26" t="s">
        <v>0</v>
      </c>
      <c r="C8" s="26" t="s">
        <v>32</v>
      </c>
      <c r="D8" s="26" t="s">
        <v>33</v>
      </c>
      <c r="E8" s="26" t="s">
        <v>3</v>
      </c>
    </row>
    <row r="9" spans="1:6" x14ac:dyDescent="0.25">
      <c r="A9" s="27" t="s">
        <v>34</v>
      </c>
      <c r="B9" s="5">
        <f>СВЦЭМ!$D$14+'СЕТ СН'!F5+СВЦЭМ!$D$10+'СЕТ СН'!F8</f>
        <v>4532.5663691999998</v>
      </c>
      <c r="C9" s="5">
        <f>СВЦЭМ!$D$14+'СЕТ СН'!G5+СВЦЭМ!$D$10+'СЕТ СН'!G8</f>
        <v>4922.3263692</v>
      </c>
      <c r="D9" s="5">
        <f>СВЦЭМ!$D$14+'СЕТ СН'!H5+СВЦЭМ!$D$10+'СЕТ СН'!H8</f>
        <v>5358.9263691999995</v>
      </c>
      <c r="E9" s="5">
        <f>СВЦЭМ!$D$14+'СЕТ СН'!I5+СВЦЭМ!$D$10+'СЕТ СН'!I8</f>
        <v>5464.6663691999993</v>
      </c>
    </row>
    <row r="10" spans="1:6" x14ac:dyDescent="0.25">
      <c r="A10" s="27" t="s">
        <v>35</v>
      </c>
      <c r="B10" s="5">
        <f>СВЦЭМ!$D$15+'СЕТ СН'!F5+СВЦЭМ!$D$10+'СЕТ СН'!F8</f>
        <v>4844.0387485300007</v>
      </c>
      <c r="C10" s="5">
        <f>СВЦЭМ!$D$15+'СЕТ СН'!G5+СВЦЭМ!$D$10+'СЕТ СН'!G8</f>
        <v>5233.79874853</v>
      </c>
      <c r="D10" s="5">
        <f>СВЦЭМ!$D$15+'СЕТ СН'!H5+СВЦЭМ!$D$10+'СЕТ СН'!H8</f>
        <v>5670.3987485299995</v>
      </c>
      <c r="E10" s="5">
        <f>СВЦЭМ!$D$15+'СЕТ СН'!I5+СВЦЭМ!$D$10+'СЕТ СН'!I8</f>
        <v>5776.1387485299992</v>
      </c>
    </row>
    <row r="11" spans="1:6" x14ac:dyDescent="0.25">
      <c r="A11" s="27" t="s">
        <v>36</v>
      </c>
      <c r="B11" s="5">
        <f>СВЦЭМ!$D$16+'СЕТ СН'!F5+СВЦЭМ!$D$10+'СЕТ СН'!F8</f>
        <v>5443.7572815100002</v>
      </c>
      <c r="C11" s="5">
        <f>СВЦЭМ!$D$16+'СЕТ СН'!G5+СВЦЭМ!$D$10+'СЕТ СН'!G8</f>
        <v>5833.5172815100004</v>
      </c>
      <c r="D11" s="5">
        <f>СВЦЭМ!$D$16+'СЕТ СН'!H5+СВЦЭМ!$D$10+'СЕТ СН'!H8</f>
        <v>6270.1172815099999</v>
      </c>
      <c r="E11" s="5">
        <f>СВЦЭМ!$D$16+'СЕТ СН'!I5+СВЦЭМ!$D$10+'СЕТ СН'!I8</f>
        <v>6375.8572815099997</v>
      </c>
    </row>
    <row r="12" spans="1:6" x14ac:dyDescent="0.25">
      <c r="A12" s="108"/>
      <c r="B12" s="108"/>
      <c r="C12" s="108"/>
      <c r="D12" s="108"/>
      <c r="E12" s="108"/>
    </row>
    <row r="13" spans="1:6" x14ac:dyDescent="0.25">
      <c r="A13" s="28" t="s">
        <v>71</v>
      </c>
      <c r="B13" s="24"/>
    </row>
    <row r="14" spans="1:6" x14ac:dyDescent="0.25">
      <c r="A14" s="109" t="s">
        <v>70</v>
      </c>
      <c r="B14" s="107" t="s">
        <v>29</v>
      </c>
      <c r="C14" s="107"/>
      <c r="D14" s="107"/>
      <c r="E14" s="107"/>
    </row>
    <row r="15" spans="1:6" x14ac:dyDescent="0.25">
      <c r="A15" s="110"/>
      <c r="B15" s="26" t="s">
        <v>0</v>
      </c>
      <c r="C15" s="26" t="s">
        <v>32</v>
      </c>
      <c r="D15" s="26" t="s">
        <v>33</v>
      </c>
      <c r="E15" s="26" t="s">
        <v>3</v>
      </c>
    </row>
    <row r="16" spans="1:6" x14ac:dyDescent="0.25">
      <c r="A16" s="27" t="s">
        <v>34</v>
      </c>
      <c r="B16" s="29">
        <f>СВЦЭМ!$D$14+'СЕТ СН'!F5+СВЦЭМ!$D$10+'СЕТ СН'!F8</f>
        <v>4532.5663691999998</v>
      </c>
      <c r="C16" s="29">
        <f>СВЦЭМ!$D$14+'СЕТ СН'!G5+СВЦЭМ!$D$10+'СЕТ СН'!G8</f>
        <v>4922.3263692</v>
      </c>
      <c r="D16" s="29">
        <f>СВЦЭМ!$D$14+'СЕТ СН'!H5+СВЦЭМ!$D$10+'СЕТ СН'!H8</f>
        <v>5358.9263691999995</v>
      </c>
      <c r="E16" s="29">
        <f>СВЦЭМ!$D$14+'СЕТ СН'!I5+СВЦЭМ!$D$10+'СЕТ СН'!I8</f>
        <v>5464.6663691999993</v>
      </c>
    </row>
    <row r="17" spans="1:5" x14ac:dyDescent="0.25">
      <c r="A17" s="27" t="s">
        <v>37</v>
      </c>
      <c r="B17" s="29">
        <f>СВЦЭМ!$D$17+'СЕТ СН'!F5+СВЦЭМ!$D$10+'СЕТ СН'!F8</f>
        <v>5140.7664006300001</v>
      </c>
      <c r="C17" s="29">
        <f>СВЦЭМ!$D$17+'СЕТ СН'!G5+СВЦЭМ!$D$10+'СЕТ СН'!G8</f>
        <v>5530.5264006299994</v>
      </c>
      <c r="D17" s="29">
        <f>СВЦЭМ!$D$17+'СЕТ СН'!H5+СВЦЭМ!$D$10+'СЕТ СН'!H8</f>
        <v>5967.1264006299998</v>
      </c>
      <c r="E17" s="29">
        <f>СВЦЭМ!$D$17+'СЕТ СН'!I5+СВЦЭМ!$D$10+'СЕТ СН'!I8</f>
        <v>6072.8664006299996</v>
      </c>
    </row>
  </sheetData>
  <sheetProtection algorithmName="SHA-512" hashValue="6tFHtYfVvLHskz06wTNyUQEsZvTkE7ZfVmwtUpNnQnTJmkA27v4c58GWhIp/MQ5CmrssCeybMD6Ta54/cegy2g==" saltValue="LotbYS2QbuIb1uMBS92/mQ==" spinCount="100000"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5"/>
  <sheetViews>
    <sheetView topLeftCell="A59" zoomScale="80" zoomScaleNormal="80" zoomScaleSheetLayoutView="80" workbookViewId="0">
      <selection activeCell="G95" sqref="G9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октябре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0" t="s">
        <v>38</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15.75" x14ac:dyDescent="0.2">
      <c r="A4" s="130" t="s">
        <v>8</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01.10.2016</v>
      </c>
      <c r="B12" s="37">
        <f>SUMIFS(СВЦЭМ!$C$34:$C$777,СВЦЭМ!$A$34:$A$777,$A12,СВЦЭМ!$B$34:$B$777,B$11)+'СЕТ СН'!$F$9+СВЦЭМ!$D$10+'СЕТ СН'!$F$5</f>
        <v>4237.71274782</v>
      </c>
      <c r="C12" s="37">
        <f>SUMIFS(СВЦЭМ!$C$34:$C$777,СВЦЭМ!$A$34:$A$777,$A12,СВЦЭМ!$B$34:$B$777,C$11)+'СЕТ СН'!$F$9+СВЦЭМ!$D$10+'СЕТ СН'!$F$5</f>
        <v>4349.6577552400004</v>
      </c>
      <c r="D12" s="37">
        <f>SUMIFS(СВЦЭМ!$C$34:$C$777,СВЦЭМ!$A$34:$A$777,$A12,СВЦЭМ!$B$34:$B$777,D$11)+'СЕТ СН'!$F$9+СВЦЭМ!$D$10+'СЕТ СН'!$F$5</f>
        <v>4426.1298258900006</v>
      </c>
      <c r="E12" s="37">
        <f>SUMIFS(СВЦЭМ!$C$34:$C$777,СВЦЭМ!$A$34:$A$777,$A12,СВЦЭМ!$B$34:$B$777,E$11)+'СЕТ СН'!$F$9+СВЦЭМ!$D$10+'СЕТ СН'!$F$5</f>
        <v>4443.1692710000007</v>
      </c>
      <c r="F12" s="37">
        <f>SUMIFS(СВЦЭМ!$C$34:$C$777,СВЦЭМ!$A$34:$A$777,$A12,СВЦЭМ!$B$34:$B$777,F$11)+'СЕТ СН'!$F$9+СВЦЭМ!$D$10+'СЕТ СН'!$F$5</f>
        <v>4444.84859237</v>
      </c>
      <c r="G12" s="37">
        <f>SUMIFS(СВЦЭМ!$C$34:$C$777,СВЦЭМ!$A$34:$A$777,$A12,СВЦЭМ!$B$34:$B$777,G$11)+'СЕТ СН'!$F$9+СВЦЭМ!$D$10+'СЕТ СН'!$F$5</f>
        <v>4437.2965787499998</v>
      </c>
      <c r="H12" s="37">
        <f>SUMIFS(СВЦЭМ!$C$34:$C$777,СВЦЭМ!$A$34:$A$777,$A12,СВЦЭМ!$B$34:$B$777,H$11)+'СЕТ СН'!$F$9+СВЦЭМ!$D$10+'СЕТ СН'!$F$5</f>
        <v>4419.9108420100001</v>
      </c>
      <c r="I12" s="37">
        <f>SUMIFS(СВЦЭМ!$C$34:$C$777,СВЦЭМ!$A$34:$A$777,$A12,СВЦЭМ!$B$34:$B$777,I$11)+'СЕТ СН'!$F$9+СВЦЭМ!$D$10+'СЕТ СН'!$F$5</f>
        <v>4365.1134587699999</v>
      </c>
      <c r="J12" s="37">
        <f>SUMIFS(СВЦЭМ!$C$34:$C$777,СВЦЭМ!$A$34:$A$777,$A12,СВЦЭМ!$B$34:$B$777,J$11)+'СЕТ СН'!$F$9+СВЦЭМ!$D$10+'СЕТ СН'!$F$5</f>
        <v>4292.2557629000003</v>
      </c>
      <c r="K12" s="37">
        <f>SUMIFS(СВЦЭМ!$C$34:$C$777,СВЦЭМ!$A$34:$A$777,$A12,СВЦЭМ!$B$34:$B$777,K$11)+'СЕТ СН'!$F$9+СВЦЭМ!$D$10+'СЕТ СН'!$F$5</f>
        <v>4541.0678435200007</v>
      </c>
      <c r="L12" s="37">
        <f>SUMIFS(СВЦЭМ!$C$34:$C$777,СВЦЭМ!$A$34:$A$777,$A12,СВЦЭМ!$B$34:$B$777,L$11)+'СЕТ СН'!$F$9+СВЦЭМ!$D$10+'СЕТ СН'!$F$5</f>
        <v>4508.3872581300002</v>
      </c>
      <c r="M12" s="37">
        <f>SUMIFS(СВЦЭМ!$C$34:$C$777,СВЦЭМ!$A$34:$A$777,$A12,СВЦЭМ!$B$34:$B$777,M$11)+'СЕТ СН'!$F$9+СВЦЭМ!$D$10+'СЕТ СН'!$F$5</f>
        <v>4453.2873966300003</v>
      </c>
      <c r="N12" s="37">
        <f>SUMIFS(СВЦЭМ!$C$34:$C$777,СВЦЭМ!$A$34:$A$777,$A12,СВЦЭМ!$B$34:$B$777,N$11)+'СЕТ СН'!$F$9+СВЦЭМ!$D$10+'СЕТ СН'!$F$5</f>
        <v>4145.6301602000003</v>
      </c>
      <c r="O12" s="37">
        <f>SUMIFS(СВЦЭМ!$C$34:$C$777,СВЦЭМ!$A$34:$A$777,$A12,СВЦЭМ!$B$34:$B$777,O$11)+'СЕТ СН'!$F$9+СВЦЭМ!$D$10+'СЕТ СН'!$F$5</f>
        <v>4059.3538049800004</v>
      </c>
      <c r="P12" s="37">
        <f>SUMIFS(СВЦЭМ!$C$34:$C$777,СВЦЭМ!$A$34:$A$777,$A12,СВЦЭМ!$B$34:$B$777,P$11)+'СЕТ СН'!$F$9+СВЦЭМ!$D$10+'СЕТ СН'!$F$5</f>
        <v>4064.4236889700001</v>
      </c>
      <c r="Q12" s="37">
        <f>SUMIFS(СВЦЭМ!$C$34:$C$777,СВЦЭМ!$A$34:$A$777,$A12,СВЦЭМ!$B$34:$B$777,Q$11)+'СЕТ СН'!$F$9+СВЦЭМ!$D$10+'СЕТ СН'!$F$5</f>
        <v>4098.6381506200005</v>
      </c>
      <c r="R12" s="37">
        <f>SUMIFS(СВЦЭМ!$C$34:$C$777,СВЦЭМ!$A$34:$A$777,$A12,СВЦЭМ!$B$34:$B$777,R$11)+'СЕТ СН'!$F$9+СВЦЭМ!$D$10+'СЕТ СН'!$F$5</f>
        <v>4117.2878410800004</v>
      </c>
      <c r="S12" s="37">
        <f>SUMIFS(СВЦЭМ!$C$34:$C$777,СВЦЭМ!$A$34:$A$777,$A12,СВЦЭМ!$B$34:$B$777,S$11)+'СЕТ СН'!$F$9+СВЦЭМ!$D$10+'СЕТ СН'!$F$5</f>
        <v>4120.5021467200004</v>
      </c>
      <c r="T12" s="37">
        <f>SUMIFS(СВЦЭМ!$C$34:$C$777,СВЦЭМ!$A$34:$A$777,$A12,СВЦЭМ!$B$34:$B$777,T$11)+'СЕТ СН'!$F$9+СВЦЭМ!$D$10+'СЕТ СН'!$F$5</f>
        <v>4094.18631938</v>
      </c>
      <c r="U12" s="37">
        <f>SUMIFS(СВЦЭМ!$C$34:$C$777,СВЦЭМ!$A$34:$A$777,$A12,СВЦЭМ!$B$34:$B$777,U$11)+'СЕТ СН'!$F$9+СВЦЭМ!$D$10+'СЕТ СН'!$F$5</f>
        <v>4064.1531376600001</v>
      </c>
      <c r="V12" s="37">
        <f>SUMIFS(СВЦЭМ!$C$34:$C$777,СВЦЭМ!$A$34:$A$777,$A12,СВЦЭМ!$B$34:$B$777,V$11)+'СЕТ СН'!$F$9+СВЦЭМ!$D$10+'СЕТ СН'!$F$5</f>
        <v>4086.7533967500003</v>
      </c>
      <c r="W12" s="37">
        <f>SUMIFS(СВЦЭМ!$C$34:$C$777,СВЦЭМ!$A$34:$A$777,$A12,СВЦЭМ!$B$34:$B$777,W$11)+'СЕТ СН'!$F$9+СВЦЭМ!$D$10+'СЕТ СН'!$F$5</f>
        <v>4130.1410560800005</v>
      </c>
      <c r="X12" s="37">
        <f>SUMIFS(СВЦЭМ!$C$34:$C$777,СВЦЭМ!$A$34:$A$777,$A12,СВЦЭМ!$B$34:$B$777,X$11)+'СЕТ СН'!$F$9+СВЦЭМ!$D$10+'СЕТ СН'!$F$5</f>
        <v>4113.1541333499999</v>
      </c>
      <c r="Y12" s="37">
        <f>SUMIFS(СВЦЭМ!$C$34:$C$777,СВЦЭМ!$A$34:$A$777,$A12,СВЦЭМ!$B$34:$B$777,Y$11)+'СЕТ СН'!$F$9+СВЦЭМ!$D$10+'СЕТ СН'!$F$5</f>
        <v>4185.49263909</v>
      </c>
      <c r="AA12" s="38"/>
    </row>
    <row r="13" spans="1:27" ht="15.75" x14ac:dyDescent="0.2">
      <c r="A13" s="36">
        <f>A12+1</f>
        <v>42645</v>
      </c>
      <c r="B13" s="37">
        <f>SUMIFS(СВЦЭМ!$C$34:$C$777,СВЦЭМ!$A$34:$A$777,$A13,СВЦЭМ!$B$34:$B$777,B$11)+'СЕТ СН'!$F$9+СВЦЭМ!$D$10+'СЕТ СН'!$F$5</f>
        <v>4217.7103980800002</v>
      </c>
      <c r="C13" s="37">
        <f>SUMIFS(СВЦЭМ!$C$34:$C$777,СВЦЭМ!$A$34:$A$777,$A13,СВЦЭМ!$B$34:$B$777,C$11)+'СЕТ СН'!$F$9+СВЦЭМ!$D$10+'СЕТ СН'!$F$5</f>
        <v>4333.2575756000006</v>
      </c>
      <c r="D13" s="37">
        <f>SUMIFS(СВЦЭМ!$C$34:$C$777,СВЦЭМ!$A$34:$A$777,$A13,СВЦЭМ!$B$34:$B$777,D$11)+'СЕТ СН'!$F$9+СВЦЭМ!$D$10+'СЕТ СН'!$F$5</f>
        <v>4399.8881759200003</v>
      </c>
      <c r="E13" s="37">
        <f>SUMIFS(СВЦЭМ!$C$34:$C$777,СВЦЭМ!$A$34:$A$777,$A13,СВЦЭМ!$B$34:$B$777,E$11)+'СЕТ СН'!$F$9+СВЦЭМ!$D$10+'СЕТ СН'!$F$5</f>
        <v>4395.4675974599995</v>
      </c>
      <c r="F13" s="37">
        <f>SUMIFS(СВЦЭМ!$C$34:$C$777,СВЦЭМ!$A$34:$A$777,$A13,СВЦЭМ!$B$34:$B$777,F$11)+'СЕТ СН'!$F$9+СВЦЭМ!$D$10+'СЕТ СН'!$F$5</f>
        <v>4376.8303048200005</v>
      </c>
      <c r="G13" s="37">
        <f>SUMIFS(СВЦЭМ!$C$34:$C$777,СВЦЭМ!$A$34:$A$777,$A13,СВЦЭМ!$B$34:$B$777,G$11)+'СЕТ СН'!$F$9+СВЦЭМ!$D$10+'СЕТ СН'!$F$5</f>
        <v>4380.6324825199999</v>
      </c>
      <c r="H13" s="37">
        <f>SUMIFS(СВЦЭМ!$C$34:$C$777,СВЦЭМ!$A$34:$A$777,$A13,СВЦЭМ!$B$34:$B$777,H$11)+'СЕТ СН'!$F$9+СВЦЭМ!$D$10+'СЕТ СН'!$F$5</f>
        <v>4346.5353567000002</v>
      </c>
      <c r="I13" s="37">
        <f>SUMIFS(СВЦЭМ!$C$34:$C$777,СВЦЭМ!$A$34:$A$777,$A13,СВЦЭМ!$B$34:$B$777,I$11)+'СЕТ СН'!$F$9+СВЦЭМ!$D$10+'СЕТ СН'!$F$5</f>
        <v>4337.1738813400007</v>
      </c>
      <c r="J13" s="37">
        <f>SUMIFS(СВЦЭМ!$C$34:$C$777,СВЦЭМ!$A$34:$A$777,$A13,СВЦЭМ!$B$34:$B$777,J$11)+'СЕТ СН'!$F$9+СВЦЭМ!$D$10+'СЕТ СН'!$F$5</f>
        <v>4255.4547437199999</v>
      </c>
      <c r="K13" s="37">
        <f>SUMIFS(СВЦЭМ!$C$34:$C$777,СВЦЭМ!$A$34:$A$777,$A13,СВЦЭМ!$B$34:$B$777,K$11)+'СЕТ СН'!$F$9+СВЦЭМ!$D$10+'СЕТ СН'!$F$5</f>
        <v>4202.9507946100002</v>
      </c>
      <c r="L13" s="37">
        <f>SUMIFS(СВЦЭМ!$C$34:$C$777,СВЦЭМ!$A$34:$A$777,$A13,СВЦЭМ!$B$34:$B$777,L$11)+'СЕТ СН'!$F$9+СВЦЭМ!$D$10+'СЕТ СН'!$F$5</f>
        <v>4090.9159343400001</v>
      </c>
      <c r="M13" s="37">
        <f>SUMIFS(СВЦЭМ!$C$34:$C$777,СВЦЭМ!$A$34:$A$777,$A13,СВЦЭМ!$B$34:$B$777,M$11)+'СЕТ СН'!$F$9+СВЦЭМ!$D$10+'СЕТ СН'!$F$5</f>
        <v>4076.4447556200003</v>
      </c>
      <c r="N13" s="37">
        <f>SUMIFS(СВЦЭМ!$C$34:$C$777,СВЦЭМ!$A$34:$A$777,$A13,СВЦЭМ!$B$34:$B$777,N$11)+'СЕТ СН'!$F$9+СВЦЭМ!$D$10+'СЕТ СН'!$F$5</f>
        <v>4070.5634208900001</v>
      </c>
      <c r="O13" s="37">
        <f>SUMIFS(СВЦЭМ!$C$34:$C$777,СВЦЭМ!$A$34:$A$777,$A13,СВЦЭМ!$B$34:$B$777,O$11)+'СЕТ СН'!$F$9+СВЦЭМ!$D$10+'СЕТ СН'!$F$5</f>
        <v>4061.7728056000001</v>
      </c>
      <c r="P13" s="37">
        <f>SUMIFS(СВЦЭМ!$C$34:$C$777,СВЦЭМ!$A$34:$A$777,$A13,СВЦЭМ!$B$34:$B$777,P$11)+'СЕТ СН'!$F$9+СВЦЭМ!$D$10+'СЕТ СН'!$F$5</f>
        <v>4066.1361860800002</v>
      </c>
      <c r="Q13" s="37">
        <f>SUMIFS(СВЦЭМ!$C$34:$C$777,СВЦЭМ!$A$34:$A$777,$A13,СВЦЭМ!$B$34:$B$777,Q$11)+'СЕТ СН'!$F$9+СВЦЭМ!$D$10+'СЕТ СН'!$F$5</f>
        <v>4075.0350697800004</v>
      </c>
      <c r="R13" s="37">
        <f>SUMIFS(СВЦЭМ!$C$34:$C$777,СВЦЭМ!$A$34:$A$777,$A13,СВЦЭМ!$B$34:$B$777,R$11)+'СЕТ СН'!$F$9+СВЦЭМ!$D$10+'СЕТ СН'!$F$5</f>
        <v>4097.5737636100002</v>
      </c>
      <c r="S13" s="37">
        <f>SUMIFS(СВЦЭМ!$C$34:$C$777,СВЦЭМ!$A$34:$A$777,$A13,СВЦЭМ!$B$34:$B$777,S$11)+'СЕТ СН'!$F$9+СВЦЭМ!$D$10+'СЕТ СН'!$F$5</f>
        <v>4086.4939185500002</v>
      </c>
      <c r="T13" s="37">
        <f>SUMIFS(СВЦЭМ!$C$34:$C$777,СВЦЭМ!$A$34:$A$777,$A13,СВЦЭМ!$B$34:$B$777,T$11)+'СЕТ СН'!$F$9+СВЦЭМ!$D$10+'СЕТ СН'!$F$5</f>
        <v>4095.3347747300004</v>
      </c>
      <c r="U13" s="37">
        <f>SUMIFS(СВЦЭМ!$C$34:$C$777,СВЦЭМ!$A$34:$A$777,$A13,СВЦЭМ!$B$34:$B$777,U$11)+'СЕТ СН'!$F$9+СВЦЭМ!$D$10+'СЕТ СН'!$F$5</f>
        <v>4028.84677822</v>
      </c>
      <c r="V13" s="37">
        <f>SUMIFS(СВЦЭМ!$C$34:$C$777,СВЦЭМ!$A$34:$A$777,$A13,СВЦЭМ!$B$34:$B$777,V$11)+'СЕТ СН'!$F$9+СВЦЭМ!$D$10+'СЕТ СН'!$F$5</f>
        <v>4055.0680113600001</v>
      </c>
      <c r="W13" s="37">
        <f>SUMIFS(СВЦЭМ!$C$34:$C$777,СВЦЭМ!$A$34:$A$777,$A13,СВЦЭМ!$B$34:$B$777,W$11)+'СЕТ СН'!$F$9+СВЦЭМ!$D$10+'СЕТ СН'!$F$5</f>
        <v>4052.15962485</v>
      </c>
      <c r="X13" s="37">
        <f>SUMIFS(СВЦЭМ!$C$34:$C$777,СВЦЭМ!$A$34:$A$777,$A13,СВЦЭМ!$B$34:$B$777,X$11)+'СЕТ СН'!$F$9+СВЦЭМ!$D$10+'СЕТ СН'!$F$5</f>
        <v>4091.1762102300004</v>
      </c>
      <c r="Y13" s="37">
        <f>SUMIFS(СВЦЭМ!$C$34:$C$777,СВЦЭМ!$A$34:$A$777,$A13,СВЦЭМ!$B$34:$B$777,Y$11)+'СЕТ СН'!$F$9+СВЦЭМ!$D$10+'СЕТ СН'!$F$5</f>
        <v>4147.3644975400002</v>
      </c>
    </row>
    <row r="14" spans="1:27" ht="15.75" x14ac:dyDescent="0.2">
      <c r="A14" s="36">
        <f t="shared" ref="A14:A42" si="0">A13+1</f>
        <v>42646</v>
      </c>
      <c r="B14" s="37">
        <f>SUMIFS(СВЦЭМ!$C$34:$C$777,СВЦЭМ!$A$34:$A$777,$A14,СВЦЭМ!$B$34:$B$777,B$11)+'СЕТ СН'!$F$9+СВЦЭМ!$D$10+'СЕТ СН'!$F$5</f>
        <v>4236.9199090600005</v>
      </c>
      <c r="C14" s="37">
        <f>SUMIFS(СВЦЭМ!$C$34:$C$777,СВЦЭМ!$A$34:$A$777,$A14,СВЦЭМ!$B$34:$B$777,C$11)+'СЕТ СН'!$F$9+СВЦЭМ!$D$10+'СЕТ СН'!$F$5</f>
        <v>4352.4267033400001</v>
      </c>
      <c r="D14" s="37">
        <f>SUMIFS(СВЦЭМ!$C$34:$C$777,СВЦЭМ!$A$34:$A$777,$A14,СВЦЭМ!$B$34:$B$777,D$11)+'СЕТ СН'!$F$9+СВЦЭМ!$D$10+'СЕТ СН'!$F$5</f>
        <v>4407.3142904899996</v>
      </c>
      <c r="E14" s="37">
        <f>SUMIFS(СВЦЭМ!$C$34:$C$777,СВЦЭМ!$A$34:$A$777,$A14,СВЦЭМ!$B$34:$B$777,E$11)+'СЕТ СН'!$F$9+СВЦЭМ!$D$10+'СЕТ СН'!$F$5</f>
        <v>4447.1920363899999</v>
      </c>
      <c r="F14" s="37">
        <f>SUMIFS(СВЦЭМ!$C$34:$C$777,СВЦЭМ!$A$34:$A$777,$A14,СВЦЭМ!$B$34:$B$777,F$11)+'СЕТ СН'!$F$9+СВЦЭМ!$D$10+'СЕТ СН'!$F$5</f>
        <v>4409.2968832300003</v>
      </c>
      <c r="G14" s="37">
        <f>SUMIFS(СВЦЭМ!$C$34:$C$777,СВЦЭМ!$A$34:$A$777,$A14,СВЦЭМ!$B$34:$B$777,G$11)+'СЕТ СН'!$F$9+СВЦЭМ!$D$10+'СЕТ СН'!$F$5</f>
        <v>4432.8456576200006</v>
      </c>
      <c r="H14" s="37">
        <f>SUMIFS(СВЦЭМ!$C$34:$C$777,СВЦЭМ!$A$34:$A$777,$A14,СВЦЭМ!$B$34:$B$777,H$11)+'СЕТ СН'!$F$9+СВЦЭМ!$D$10+'СЕТ СН'!$F$5</f>
        <v>4359.8882094700002</v>
      </c>
      <c r="I14" s="37">
        <f>SUMIFS(СВЦЭМ!$C$34:$C$777,СВЦЭМ!$A$34:$A$777,$A14,СВЦЭМ!$B$34:$B$777,I$11)+'СЕТ СН'!$F$9+СВЦЭМ!$D$10+'СЕТ СН'!$F$5</f>
        <v>4358.97019344</v>
      </c>
      <c r="J14" s="37">
        <f>SUMIFS(СВЦЭМ!$C$34:$C$777,СВЦЭМ!$A$34:$A$777,$A14,СВЦЭМ!$B$34:$B$777,J$11)+'СЕТ СН'!$F$9+СВЦЭМ!$D$10+'СЕТ СН'!$F$5</f>
        <v>4327.1265535500006</v>
      </c>
      <c r="K14" s="37">
        <f>SUMIFS(СВЦЭМ!$C$34:$C$777,СВЦЭМ!$A$34:$A$777,$A14,СВЦЭМ!$B$34:$B$777,K$11)+'СЕТ СН'!$F$9+СВЦЭМ!$D$10+'СЕТ СН'!$F$5</f>
        <v>4214.8352939100005</v>
      </c>
      <c r="L14" s="37">
        <f>SUMIFS(СВЦЭМ!$C$34:$C$777,СВЦЭМ!$A$34:$A$777,$A14,СВЦЭМ!$B$34:$B$777,L$11)+'СЕТ СН'!$F$9+СВЦЭМ!$D$10+'СЕТ СН'!$F$5</f>
        <v>4184.3164169600004</v>
      </c>
      <c r="M14" s="37">
        <f>SUMIFS(СВЦЭМ!$C$34:$C$777,СВЦЭМ!$A$34:$A$777,$A14,СВЦЭМ!$B$34:$B$777,M$11)+'СЕТ СН'!$F$9+СВЦЭМ!$D$10+'СЕТ СН'!$F$5</f>
        <v>4112.8623422199998</v>
      </c>
      <c r="N14" s="37">
        <f>SUMIFS(СВЦЭМ!$C$34:$C$777,СВЦЭМ!$A$34:$A$777,$A14,СВЦЭМ!$B$34:$B$777,N$11)+'СЕТ СН'!$F$9+СВЦЭМ!$D$10+'СЕТ СН'!$F$5</f>
        <v>4093.0679132900004</v>
      </c>
      <c r="O14" s="37">
        <f>SUMIFS(СВЦЭМ!$C$34:$C$777,СВЦЭМ!$A$34:$A$777,$A14,СВЦЭМ!$B$34:$B$777,O$11)+'СЕТ СН'!$F$9+СВЦЭМ!$D$10+'СЕТ СН'!$F$5</f>
        <v>4085.8974350300005</v>
      </c>
      <c r="P14" s="37">
        <f>SUMIFS(СВЦЭМ!$C$34:$C$777,СВЦЭМ!$A$34:$A$777,$A14,СВЦЭМ!$B$34:$B$777,P$11)+'СЕТ СН'!$F$9+СВЦЭМ!$D$10+'СЕТ СН'!$F$5</f>
        <v>4080.95714421</v>
      </c>
      <c r="Q14" s="37">
        <f>SUMIFS(СВЦЭМ!$C$34:$C$777,СВЦЭМ!$A$34:$A$777,$A14,СВЦЭМ!$B$34:$B$777,Q$11)+'СЕТ СН'!$F$9+СВЦЭМ!$D$10+'СЕТ СН'!$F$5</f>
        <v>4064.6806204700001</v>
      </c>
      <c r="R14" s="37">
        <f>SUMIFS(СВЦЭМ!$C$34:$C$777,СВЦЭМ!$A$34:$A$777,$A14,СВЦЭМ!$B$34:$B$777,R$11)+'СЕТ СН'!$F$9+СВЦЭМ!$D$10+'СЕТ СН'!$F$5</f>
        <v>4079.74653979</v>
      </c>
      <c r="S14" s="37">
        <f>SUMIFS(СВЦЭМ!$C$34:$C$777,СВЦЭМ!$A$34:$A$777,$A14,СВЦЭМ!$B$34:$B$777,S$11)+'СЕТ СН'!$F$9+СВЦЭМ!$D$10+'СЕТ СН'!$F$5</f>
        <v>4135.0439024400002</v>
      </c>
      <c r="T14" s="37">
        <f>SUMIFS(СВЦЭМ!$C$34:$C$777,СВЦЭМ!$A$34:$A$777,$A14,СВЦЭМ!$B$34:$B$777,T$11)+'СЕТ СН'!$F$9+СВЦЭМ!$D$10+'СЕТ СН'!$F$5</f>
        <v>4133.26075967</v>
      </c>
      <c r="U14" s="37">
        <f>SUMIFS(СВЦЭМ!$C$34:$C$777,СВЦЭМ!$A$34:$A$777,$A14,СВЦЭМ!$B$34:$B$777,U$11)+'СЕТ СН'!$F$9+СВЦЭМ!$D$10+'СЕТ СН'!$F$5</f>
        <v>4123.78284678</v>
      </c>
      <c r="V14" s="37">
        <f>SUMIFS(СВЦЭМ!$C$34:$C$777,СВЦЭМ!$A$34:$A$777,$A14,СВЦЭМ!$B$34:$B$777,V$11)+'СЕТ СН'!$F$9+СВЦЭМ!$D$10+'СЕТ СН'!$F$5</f>
        <v>4129.6192578</v>
      </c>
      <c r="W14" s="37">
        <f>SUMIFS(СВЦЭМ!$C$34:$C$777,СВЦЭМ!$A$34:$A$777,$A14,СВЦЭМ!$B$34:$B$777,W$11)+'СЕТ СН'!$F$9+СВЦЭМ!$D$10+'СЕТ СН'!$F$5</f>
        <v>4143.1239130700005</v>
      </c>
      <c r="X14" s="37">
        <f>SUMIFS(СВЦЭМ!$C$34:$C$777,СВЦЭМ!$A$34:$A$777,$A14,СВЦЭМ!$B$34:$B$777,X$11)+'СЕТ СН'!$F$9+СВЦЭМ!$D$10+'СЕТ СН'!$F$5</f>
        <v>4221.8081425600003</v>
      </c>
      <c r="Y14" s="37">
        <f>SUMIFS(СВЦЭМ!$C$34:$C$777,СВЦЭМ!$A$34:$A$777,$A14,СВЦЭМ!$B$34:$B$777,Y$11)+'СЕТ СН'!$F$9+СВЦЭМ!$D$10+'СЕТ СН'!$F$5</f>
        <v>4331.6566694000003</v>
      </c>
    </row>
    <row r="15" spans="1:27" ht="15.75" x14ac:dyDescent="0.2">
      <c r="A15" s="36">
        <f t="shared" si="0"/>
        <v>42647</v>
      </c>
      <c r="B15" s="37">
        <f>SUMIFS(СВЦЭМ!$C$34:$C$777,СВЦЭМ!$A$34:$A$777,$A15,СВЦЭМ!$B$34:$B$777,B$11)+'СЕТ СН'!$F$9+СВЦЭМ!$D$10+'СЕТ СН'!$F$5</f>
        <v>4412.0616573699999</v>
      </c>
      <c r="C15" s="37">
        <f>SUMIFS(СВЦЭМ!$C$34:$C$777,СВЦЭМ!$A$34:$A$777,$A15,СВЦЭМ!$B$34:$B$777,C$11)+'СЕТ СН'!$F$9+СВЦЭМ!$D$10+'СЕТ СН'!$F$5</f>
        <v>4414.8747272999999</v>
      </c>
      <c r="D15" s="37">
        <f>SUMIFS(СВЦЭМ!$C$34:$C$777,СВЦЭМ!$A$34:$A$777,$A15,СВЦЭМ!$B$34:$B$777,D$11)+'СЕТ СН'!$F$9+СВЦЭМ!$D$10+'СЕТ СН'!$F$5</f>
        <v>4389.9210240900002</v>
      </c>
      <c r="E15" s="37">
        <f>SUMIFS(СВЦЭМ!$C$34:$C$777,СВЦЭМ!$A$34:$A$777,$A15,СВЦЭМ!$B$34:$B$777,E$11)+'СЕТ СН'!$F$9+СВЦЭМ!$D$10+'СЕТ СН'!$F$5</f>
        <v>4390.7242573000003</v>
      </c>
      <c r="F15" s="37">
        <f>SUMIFS(СВЦЭМ!$C$34:$C$777,СВЦЭМ!$A$34:$A$777,$A15,СВЦЭМ!$B$34:$B$777,F$11)+'СЕТ СН'!$F$9+СВЦЭМ!$D$10+'СЕТ СН'!$F$5</f>
        <v>4382.1841747600001</v>
      </c>
      <c r="G15" s="37">
        <f>SUMIFS(СВЦЭМ!$C$34:$C$777,СВЦЭМ!$A$34:$A$777,$A15,СВЦЭМ!$B$34:$B$777,G$11)+'СЕТ СН'!$F$9+СВЦЭМ!$D$10+'СЕТ СН'!$F$5</f>
        <v>4412.0230211500002</v>
      </c>
      <c r="H15" s="37">
        <f>SUMIFS(СВЦЭМ!$C$34:$C$777,СВЦЭМ!$A$34:$A$777,$A15,СВЦЭМ!$B$34:$B$777,H$11)+'СЕТ СН'!$F$9+СВЦЭМ!$D$10+'СЕТ СН'!$F$5</f>
        <v>4457.9352240400003</v>
      </c>
      <c r="I15" s="37">
        <f>SUMIFS(СВЦЭМ!$C$34:$C$777,СВЦЭМ!$A$34:$A$777,$A15,СВЦЭМ!$B$34:$B$777,I$11)+'СЕТ СН'!$F$9+СВЦЭМ!$D$10+'СЕТ СН'!$F$5</f>
        <v>4394.3117762299999</v>
      </c>
      <c r="J15" s="37">
        <f>SUMIFS(СВЦЭМ!$C$34:$C$777,СВЦЭМ!$A$34:$A$777,$A15,СВЦЭМ!$B$34:$B$777,J$11)+'СЕТ СН'!$F$9+СВЦЭМ!$D$10+'СЕТ СН'!$F$5</f>
        <v>4372.3081835600005</v>
      </c>
      <c r="K15" s="37">
        <f>SUMIFS(СВЦЭМ!$C$34:$C$777,СВЦЭМ!$A$34:$A$777,$A15,СВЦЭМ!$B$34:$B$777,K$11)+'СЕТ СН'!$F$9+СВЦЭМ!$D$10+'СЕТ СН'!$F$5</f>
        <v>4416.2854442999997</v>
      </c>
      <c r="L15" s="37">
        <f>SUMIFS(СВЦЭМ!$C$34:$C$777,СВЦЭМ!$A$34:$A$777,$A15,СВЦЭМ!$B$34:$B$777,L$11)+'СЕТ СН'!$F$9+СВЦЭМ!$D$10+'СЕТ СН'!$F$5</f>
        <v>4154.8640941000003</v>
      </c>
      <c r="M15" s="37">
        <f>SUMIFS(СВЦЭМ!$C$34:$C$777,СВЦЭМ!$A$34:$A$777,$A15,СВЦЭМ!$B$34:$B$777,M$11)+'СЕТ СН'!$F$9+СВЦЭМ!$D$10+'СЕТ СН'!$F$5</f>
        <v>4102.5051768600006</v>
      </c>
      <c r="N15" s="37">
        <f>SUMIFS(СВЦЭМ!$C$34:$C$777,СВЦЭМ!$A$34:$A$777,$A15,СВЦЭМ!$B$34:$B$777,N$11)+'СЕТ СН'!$F$9+СВЦЭМ!$D$10+'СЕТ СН'!$F$5</f>
        <v>4117.2827473400002</v>
      </c>
      <c r="O15" s="37">
        <f>SUMIFS(СВЦЭМ!$C$34:$C$777,СВЦЭМ!$A$34:$A$777,$A15,СВЦЭМ!$B$34:$B$777,O$11)+'СЕТ СН'!$F$9+СВЦЭМ!$D$10+'СЕТ СН'!$F$5</f>
        <v>4126.5725819700001</v>
      </c>
      <c r="P15" s="37">
        <f>SUMIFS(СВЦЭМ!$C$34:$C$777,СВЦЭМ!$A$34:$A$777,$A15,СВЦЭМ!$B$34:$B$777,P$11)+'СЕТ СН'!$F$9+СВЦЭМ!$D$10+'СЕТ СН'!$F$5</f>
        <v>4157.92794985</v>
      </c>
      <c r="Q15" s="37">
        <f>SUMIFS(СВЦЭМ!$C$34:$C$777,СВЦЭМ!$A$34:$A$777,$A15,СВЦЭМ!$B$34:$B$777,Q$11)+'СЕТ СН'!$F$9+СВЦЭМ!$D$10+'СЕТ СН'!$F$5</f>
        <v>4136.7399687500001</v>
      </c>
      <c r="R15" s="37">
        <f>SUMIFS(СВЦЭМ!$C$34:$C$777,СВЦЭМ!$A$34:$A$777,$A15,СВЦЭМ!$B$34:$B$777,R$11)+'СЕТ СН'!$F$9+СВЦЭМ!$D$10+'СЕТ СН'!$F$5</f>
        <v>4138.3524450499999</v>
      </c>
      <c r="S15" s="37">
        <f>SUMIFS(СВЦЭМ!$C$34:$C$777,СВЦЭМ!$A$34:$A$777,$A15,СВЦЭМ!$B$34:$B$777,S$11)+'СЕТ СН'!$F$9+СВЦЭМ!$D$10+'СЕТ СН'!$F$5</f>
        <v>4133.8184383900007</v>
      </c>
      <c r="T15" s="37">
        <f>SUMIFS(СВЦЭМ!$C$34:$C$777,СВЦЭМ!$A$34:$A$777,$A15,СВЦЭМ!$B$34:$B$777,T$11)+'СЕТ СН'!$F$9+СВЦЭМ!$D$10+'СЕТ СН'!$F$5</f>
        <v>4136.84092186</v>
      </c>
      <c r="U15" s="37">
        <f>SUMIFS(СВЦЭМ!$C$34:$C$777,СВЦЭМ!$A$34:$A$777,$A15,СВЦЭМ!$B$34:$B$777,U$11)+'СЕТ СН'!$F$9+СВЦЭМ!$D$10+'СЕТ СН'!$F$5</f>
        <v>4082.8348988300004</v>
      </c>
      <c r="V15" s="37">
        <f>SUMIFS(СВЦЭМ!$C$34:$C$777,СВЦЭМ!$A$34:$A$777,$A15,СВЦЭМ!$B$34:$B$777,V$11)+'СЕТ СН'!$F$9+СВЦЭМ!$D$10+'СЕТ СН'!$F$5</f>
        <v>4092.2099720400001</v>
      </c>
      <c r="W15" s="37">
        <f>SUMIFS(СВЦЭМ!$C$34:$C$777,СВЦЭМ!$A$34:$A$777,$A15,СВЦЭМ!$B$34:$B$777,W$11)+'СЕТ СН'!$F$9+СВЦЭМ!$D$10+'СЕТ СН'!$F$5</f>
        <v>4092.5571635100005</v>
      </c>
      <c r="X15" s="37">
        <f>SUMIFS(СВЦЭМ!$C$34:$C$777,СВЦЭМ!$A$34:$A$777,$A15,СВЦЭМ!$B$34:$B$777,X$11)+'СЕТ СН'!$F$9+СВЦЭМ!$D$10+'СЕТ СН'!$F$5</f>
        <v>4142.6500151500004</v>
      </c>
      <c r="Y15" s="37">
        <f>SUMIFS(СВЦЭМ!$C$34:$C$777,СВЦЭМ!$A$34:$A$777,$A15,СВЦЭМ!$B$34:$B$777,Y$11)+'СЕТ СН'!$F$9+СВЦЭМ!$D$10+'СЕТ СН'!$F$5</f>
        <v>4242.4949789100001</v>
      </c>
    </row>
    <row r="16" spans="1:27" ht="15.75" x14ac:dyDescent="0.2">
      <c r="A16" s="36">
        <f t="shared" si="0"/>
        <v>42648</v>
      </c>
      <c r="B16" s="37">
        <f>SUMIFS(СВЦЭМ!$C$34:$C$777,СВЦЭМ!$A$34:$A$777,$A16,СВЦЭМ!$B$34:$B$777,B$11)+'СЕТ СН'!$F$9+СВЦЭМ!$D$10+'СЕТ СН'!$F$5</f>
        <v>4301.1001291700004</v>
      </c>
      <c r="C16" s="37">
        <f>SUMIFS(СВЦЭМ!$C$34:$C$777,СВЦЭМ!$A$34:$A$777,$A16,СВЦЭМ!$B$34:$B$777,C$11)+'СЕТ СН'!$F$9+СВЦЭМ!$D$10+'СЕТ СН'!$F$5</f>
        <v>4380.1441530400007</v>
      </c>
      <c r="D16" s="37">
        <f>SUMIFS(СВЦЭМ!$C$34:$C$777,СВЦЭМ!$A$34:$A$777,$A16,СВЦЭМ!$B$34:$B$777,D$11)+'СЕТ СН'!$F$9+СВЦЭМ!$D$10+'СЕТ СН'!$F$5</f>
        <v>4421.5389748400003</v>
      </c>
      <c r="E16" s="37">
        <f>SUMIFS(СВЦЭМ!$C$34:$C$777,СВЦЭМ!$A$34:$A$777,$A16,СВЦЭМ!$B$34:$B$777,E$11)+'СЕТ СН'!$F$9+СВЦЭМ!$D$10+'СЕТ СН'!$F$5</f>
        <v>4389.2599855400003</v>
      </c>
      <c r="F16" s="37">
        <f>SUMIFS(СВЦЭМ!$C$34:$C$777,СВЦЭМ!$A$34:$A$777,$A16,СВЦЭМ!$B$34:$B$777,F$11)+'СЕТ СН'!$F$9+СВЦЭМ!$D$10+'СЕТ СН'!$F$5</f>
        <v>4398.7454718099998</v>
      </c>
      <c r="G16" s="37">
        <f>SUMIFS(СВЦЭМ!$C$34:$C$777,СВЦЭМ!$A$34:$A$777,$A16,СВЦЭМ!$B$34:$B$777,G$11)+'СЕТ СН'!$F$9+СВЦЭМ!$D$10+'СЕТ СН'!$F$5</f>
        <v>4403.4890321800003</v>
      </c>
      <c r="H16" s="37">
        <f>SUMIFS(СВЦЭМ!$C$34:$C$777,СВЦЭМ!$A$34:$A$777,$A16,СВЦЭМ!$B$34:$B$777,H$11)+'СЕТ СН'!$F$9+СВЦЭМ!$D$10+'СЕТ СН'!$F$5</f>
        <v>4332.9485672000001</v>
      </c>
      <c r="I16" s="37">
        <f>SUMIFS(СВЦЭМ!$C$34:$C$777,СВЦЭМ!$A$34:$A$777,$A16,СВЦЭМ!$B$34:$B$777,I$11)+'СЕТ СН'!$F$9+СВЦЭМ!$D$10+'СЕТ СН'!$F$5</f>
        <v>4249.8301449000001</v>
      </c>
      <c r="J16" s="37">
        <f>SUMIFS(СВЦЭМ!$C$34:$C$777,СВЦЭМ!$A$34:$A$777,$A16,СВЦЭМ!$B$34:$B$777,J$11)+'СЕТ СН'!$F$9+СВЦЭМ!$D$10+'СЕТ СН'!$F$5</f>
        <v>4263.2188090300006</v>
      </c>
      <c r="K16" s="37">
        <f>SUMIFS(СВЦЭМ!$C$34:$C$777,СВЦЭМ!$A$34:$A$777,$A16,СВЦЭМ!$B$34:$B$777,K$11)+'СЕТ СН'!$F$9+СВЦЭМ!$D$10+'СЕТ СН'!$F$5</f>
        <v>4238.0826913400006</v>
      </c>
      <c r="L16" s="37">
        <f>SUMIFS(СВЦЭМ!$C$34:$C$777,СВЦЭМ!$A$34:$A$777,$A16,СВЦЭМ!$B$34:$B$777,L$11)+'СЕТ СН'!$F$9+СВЦЭМ!$D$10+'СЕТ СН'!$F$5</f>
        <v>4158.5913549800007</v>
      </c>
      <c r="M16" s="37">
        <f>SUMIFS(СВЦЭМ!$C$34:$C$777,СВЦЭМ!$A$34:$A$777,$A16,СВЦЭМ!$B$34:$B$777,M$11)+'СЕТ СН'!$F$9+СВЦЭМ!$D$10+'СЕТ СН'!$F$5</f>
        <v>4173.0386882100001</v>
      </c>
      <c r="N16" s="37">
        <f>SUMIFS(СВЦЭМ!$C$34:$C$777,СВЦЭМ!$A$34:$A$777,$A16,СВЦЭМ!$B$34:$B$777,N$11)+'СЕТ СН'!$F$9+СВЦЭМ!$D$10+'СЕТ СН'!$F$5</f>
        <v>4166.80381184</v>
      </c>
      <c r="O16" s="37">
        <f>SUMIFS(СВЦЭМ!$C$34:$C$777,СВЦЭМ!$A$34:$A$777,$A16,СВЦЭМ!$B$34:$B$777,O$11)+'СЕТ СН'!$F$9+СВЦЭМ!$D$10+'СЕТ СН'!$F$5</f>
        <v>4168.0472372599997</v>
      </c>
      <c r="P16" s="37">
        <f>SUMIFS(СВЦЭМ!$C$34:$C$777,СВЦЭМ!$A$34:$A$777,$A16,СВЦЭМ!$B$34:$B$777,P$11)+'СЕТ СН'!$F$9+СВЦЭМ!$D$10+'СЕТ СН'!$F$5</f>
        <v>4191.0596650699999</v>
      </c>
      <c r="Q16" s="37">
        <f>SUMIFS(СВЦЭМ!$C$34:$C$777,СВЦЭМ!$A$34:$A$777,$A16,СВЦЭМ!$B$34:$B$777,Q$11)+'СЕТ СН'!$F$9+СВЦЭМ!$D$10+'СЕТ СН'!$F$5</f>
        <v>4694.1557296700003</v>
      </c>
      <c r="R16" s="37">
        <f>SUMIFS(СВЦЭМ!$C$34:$C$777,СВЦЭМ!$A$34:$A$777,$A16,СВЦЭМ!$B$34:$B$777,R$11)+'СЕТ СН'!$F$9+СВЦЭМ!$D$10+'СЕТ СН'!$F$5</f>
        <v>4684.5151922200002</v>
      </c>
      <c r="S16" s="37">
        <f>SUMIFS(СВЦЭМ!$C$34:$C$777,СВЦЭМ!$A$34:$A$777,$A16,СВЦЭМ!$B$34:$B$777,S$11)+'СЕТ СН'!$F$9+СВЦЭМ!$D$10+'СЕТ СН'!$F$5</f>
        <v>4656.7835312799998</v>
      </c>
      <c r="T16" s="37">
        <f>SUMIFS(СВЦЭМ!$C$34:$C$777,СВЦЭМ!$A$34:$A$777,$A16,СВЦЭМ!$B$34:$B$777,T$11)+'СЕТ СН'!$F$9+СВЦЭМ!$D$10+'СЕТ СН'!$F$5</f>
        <v>4607.0471189700002</v>
      </c>
      <c r="U16" s="37">
        <f>SUMIFS(СВЦЭМ!$C$34:$C$777,СВЦЭМ!$A$34:$A$777,$A16,СВЦЭМ!$B$34:$B$777,U$11)+'СЕТ СН'!$F$9+СВЦЭМ!$D$10+'СЕТ СН'!$F$5</f>
        <v>4486.2068142799999</v>
      </c>
      <c r="V16" s="37">
        <f>SUMIFS(СВЦЭМ!$C$34:$C$777,СВЦЭМ!$A$34:$A$777,$A16,СВЦЭМ!$B$34:$B$777,V$11)+'СЕТ СН'!$F$9+СВЦЭМ!$D$10+'СЕТ СН'!$F$5</f>
        <v>4575.4053123900003</v>
      </c>
      <c r="W16" s="37">
        <f>SUMIFS(СВЦЭМ!$C$34:$C$777,СВЦЭМ!$A$34:$A$777,$A16,СВЦЭМ!$B$34:$B$777,W$11)+'СЕТ СН'!$F$9+СВЦЭМ!$D$10+'СЕТ СН'!$F$5</f>
        <v>4586.3353012799998</v>
      </c>
      <c r="X16" s="37">
        <f>SUMIFS(СВЦЭМ!$C$34:$C$777,СВЦЭМ!$A$34:$A$777,$A16,СВЦЭМ!$B$34:$B$777,X$11)+'СЕТ СН'!$F$9+СВЦЭМ!$D$10+'СЕТ СН'!$F$5</f>
        <v>4496.4224507700001</v>
      </c>
      <c r="Y16" s="37">
        <f>SUMIFS(СВЦЭМ!$C$34:$C$777,СВЦЭМ!$A$34:$A$777,$A16,СВЦЭМ!$B$34:$B$777,Y$11)+'СЕТ СН'!$F$9+СВЦЭМ!$D$10+'СЕТ СН'!$F$5</f>
        <v>4538.00630138</v>
      </c>
    </row>
    <row r="17" spans="1:25" ht="15.75" x14ac:dyDescent="0.2">
      <c r="A17" s="36">
        <f t="shared" si="0"/>
        <v>42649</v>
      </c>
      <c r="B17" s="37">
        <f>SUMIFS(СВЦЭМ!$C$34:$C$777,СВЦЭМ!$A$34:$A$777,$A17,СВЦЭМ!$B$34:$B$777,B$11)+'СЕТ СН'!$F$9+СВЦЭМ!$D$10+'СЕТ СН'!$F$5</f>
        <v>4600.0567350300007</v>
      </c>
      <c r="C17" s="37">
        <f>SUMIFS(СВЦЭМ!$C$34:$C$777,СВЦЭМ!$A$34:$A$777,$A17,СВЦЭМ!$B$34:$B$777,C$11)+'СЕТ СН'!$F$9+СВЦЭМ!$D$10+'СЕТ СН'!$F$5</f>
        <v>4675.33779254</v>
      </c>
      <c r="D17" s="37">
        <f>SUMIFS(СВЦЭМ!$C$34:$C$777,СВЦЭМ!$A$34:$A$777,$A17,СВЦЭМ!$B$34:$B$777,D$11)+'СЕТ СН'!$F$9+СВЦЭМ!$D$10+'СЕТ СН'!$F$5</f>
        <v>4768.7257846499997</v>
      </c>
      <c r="E17" s="37">
        <f>SUMIFS(СВЦЭМ!$C$34:$C$777,СВЦЭМ!$A$34:$A$777,$A17,СВЦЭМ!$B$34:$B$777,E$11)+'СЕТ СН'!$F$9+СВЦЭМ!$D$10+'СЕТ СН'!$F$5</f>
        <v>4744.2768939199996</v>
      </c>
      <c r="F17" s="37">
        <f>SUMIFS(СВЦЭМ!$C$34:$C$777,СВЦЭМ!$A$34:$A$777,$A17,СВЦЭМ!$B$34:$B$777,F$11)+'СЕТ СН'!$F$9+СВЦЭМ!$D$10+'СЕТ СН'!$F$5</f>
        <v>4739.46748561</v>
      </c>
      <c r="G17" s="37">
        <f>SUMIFS(СВЦЭМ!$C$34:$C$777,СВЦЭМ!$A$34:$A$777,$A17,СВЦЭМ!$B$34:$B$777,G$11)+'СЕТ СН'!$F$9+СВЦЭМ!$D$10+'СЕТ СН'!$F$5</f>
        <v>4723.2702800000006</v>
      </c>
      <c r="H17" s="37">
        <f>SUMIFS(СВЦЭМ!$C$34:$C$777,СВЦЭМ!$A$34:$A$777,$A17,СВЦЭМ!$B$34:$B$777,H$11)+'СЕТ СН'!$F$9+СВЦЭМ!$D$10+'СЕТ СН'!$F$5</f>
        <v>4586.2700740800001</v>
      </c>
      <c r="I17" s="37">
        <f>SUMIFS(СВЦЭМ!$C$34:$C$777,СВЦЭМ!$A$34:$A$777,$A17,СВЦЭМ!$B$34:$B$777,I$11)+'СЕТ СН'!$F$9+СВЦЭМ!$D$10+'СЕТ СН'!$F$5</f>
        <v>4488.7363923699995</v>
      </c>
      <c r="J17" s="37">
        <f>SUMIFS(СВЦЭМ!$C$34:$C$777,СВЦЭМ!$A$34:$A$777,$A17,СВЦЭМ!$B$34:$B$777,J$11)+'СЕТ СН'!$F$9+СВЦЭМ!$D$10+'СЕТ СН'!$F$5</f>
        <v>4463.7172940199998</v>
      </c>
      <c r="K17" s="37">
        <f>SUMIFS(СВЦЭМ!$C$34:$C$777,СВЦЭМ!$A$34:$A$777,$A17,СВЦЭМ!$B$34:$B$777,K$11)+'СЕТ СН'!$F$9+СВЦЭМ!$D$10+'СЕТ СН'!$F$5</f>
        <v>4323.0303782000001</v>
      </c>
      <c r="L17" s="37">
        <f>SUMIFS(СВЦЭМ!$C$34:$C$777,СВЦЭМ!$A$34:$A$777,$A17,СВЦЭМ!$B$34:$B$777,L$11)+'СЕТ СН'!$F$9+СВЦЭМ!$D$10+'СЕТ СН'!$F$5</f>
        <v>4262.73325983</v>
      </c>
      <c r="M17" s="37">
        <f>SUMIFS(СВЦЭМ!$C$34:$C$777,СВЦЭМ!$A$34:$A$777,$A17,СВЦЭМ!$B$34:$B$777,M$11)+'СЕТ СН'!$F$9+СВЦЭМ!$D$10+'СЕТ СН'!$F$5</f>
        <v>4223.9088319399998</v>
      </c>
      <c r="N17" s="37">
        <f>SUMIFS(СВЦЭМ!$C$34:$C$777,СВЦЭМ!$A$34:$A$777,$A17,СВЦЭМ!$B$34:$B$777,N$11)+'СЕТ СН'!$F$9+СВЦЭМ!$D$10+'СЕТ СН'!$F$5</f>
        <v>4145.2803948999999</v>
      </c>
      <c r="O17" s="37">
        <f>SUMIFS(СВЦЭМ!$C$34:$C$777,СВЦЭМ!$A$34:$A$777,$A17,СВЦЭМ!$B$34:$B$777,O$11)+'СЕТ СН'!$F$9+СВЦЭМ!$D$10+'СЕТ СН'!$F$5</f>
        <v>4133.4619654400003</v>
      </c>
      <c r="P17" s="37">
        <f>SUMIFS(СВЦЭМ!$C$34:$C$777,СВЦЭМ!$A$34:$A$777,$A17,СВЦЭМ!$B$34:$B$777,P$11)+'СЕТ СН'!$F$9+СВЦЭМ!$D$10+'СЕТ СН'!$F$5</f>
        <v>4139.2905257900002</v>
      </c>
      <c r="Q17" s="37">
        <f>SUMIFS(СВЦЭМ!$C$34:$C$777,СВЦЭМ!$A$34:$A$777,$A17,СВЦЭМ!$B$34:$B$777,Q$11)+'СЕТ СН'!$F$9+СВЦЭМ!$D$10+'СЕТ СН'!$F$5</f>
        <v>4143.6011912600006</v>
      </c>
      <c r="R17" s="37">
        <f>SUMIFS(СВЦЭМ!$C$34:$C$777,СВЦЭМ!$A$34:$A$777,$A17,СВЦЭМ!$B$34:$B$777,R$11)+'СЕТ СН'!$F$9+СВЦЭМ!$D$10+'СЕТ СН'!$F$5</f>
        <v>4140.79414696</v>
      </c>
      <c r="S17" s="37">
        <f>SUMIFS(СВЦЭМ!$C$34:$C$777,СВЦЭМ!$A$34:$A$777,$A17,СВЦЭМ!$B$34:$B$777,S$11)+'СЕТ СН'!$F$9+СВЦЭМ!$D$10+'СЕТ СН'!$F$5</f>
        <v>4216.0342420100005</v>
      </c>
      <c r="T17" s="37">
        <f>SUMIFS(СВЦЭМ!$C$34:$C$777,СВЦЭМ!$A$34:$A$777,$A17,СВЦЭМ!$B$34:$B$777,T$11)+'СЕТ СН'!$F$9+СВЦЭМ!$D$10+'СЕТ СН'!$F$5</f>
        <v>4210.8647975800004</v>
      </c>
      <c r="U17" s="37">
        <f>SUMIFS(СВЦЭМ!$C$34:$C$777,СВЦЭМ!$A$34:$A$777,$A17,СВЦЭМ!$B$34:$B$777,U$11)+'СЕТ СН'!$F$9+СВЦЭМ!$D$10+'СЕТ СН'!$F$5</f>
        <v>4183.6020932400006</v>
      </c>
      <c r="V17" s="37">
        <f>SUMIFS(СВЦЭМ!$C$34:$C$777,СВЦЭМ!$A$34:$A$777,$A17,СВЦЭМ!$B$34:$B$777,V$11)+'СЕТ СН'!$F$9+СВЦЭМ!$D$10+'СЕТ СН'!$F$5</f>
        <v>4274.7895952500003</v>
      </c>
      <c r="W17" s="37">
        <f>SUMIFS(СВЦЭМ!$C$34:$C$777,СВЦЭМ!$A$34:$A$777,$A17,СВЦЭМ!$B$34:$B$777,W$11)+'СЕТ СН'!$F$9+СВЦЭМ!$D$10+'СЕТ СН'!$F$5</f>
        <v>4322.4336477200004</v>
      </c>
      <c r="X17" s="37">
        <f>SUMIFS(СВЦЭМ!$C$34:$C$777,СВЦЭМ!$A$34:$A$777,$A17,СВЦЭМ!$B$34:$B$777,X$11)+'СЕТ СН'!$F$9+СВЦЭМ!$D$10+'СЕТ СН'!$F$5</f>
        <v>4319.8370868399998</v>
      </c>
      <c r="Y17" s="37">
        <f>SUMIFS(СВЦЭМ!$C$34:$C$777,СВЦЭМ!$A$34:$A$777,$A17,СВЦЭМ!$B$34:$B$777,Y$11)+'СЕТ СН'!$F$9+СВЦЭМ!$D$10+'СЕТ СН'!$F$5</f>
        <v>4408.7714016299997</v>
      </c>
    </row>
    <row r="18" spans="1:25" ht="15.75" x14ac:dyDescent="0.2">
      <c r="A18" s="36">
        <f t="shared" si="0"/>
        <v>42650</v>
      </c>
      <c r="B18" s="37">
        <f>SUMIFS(СВЦЭМ!$C$34:$C$777,СВЦЭМ!$A$34:$A$777,$A18,СВЦЭМ!$B$34:$B$777,B$11)+'СЕТ СН'!$F$9+СВЦЭМ!$D$10+'СЕТ СН'!$F$5</f>
        <v>4499.7636871300001</v>
      </c>
      <c r="C18" s="37">
        <f>SUMIFS(СВЦЭМ!$C$34:$C$777,СВЦЭМ!$A$34:$A$777,$A18,СВЦЭМ!$B$34:$B$777,C$11)+'СЕТ СН'!$F$9+СВЦЭМ!$D$10+'СЕТ СН'!$F$5</f>
        <v>4573.36416801</v>
      </c>
      <c r="D18" s="37">
        <f>SUMIFS(СВЦЭМ!$C$34:$C$777,СВЦЭМ!$A$34:$A$777,$A18,СВЦЭМ!$B$34:$B$777,D$11)+'СЕТ СН'!$F$9+СВЦЭМ!$D$10+'СЕТ СН'!$F$5</f>
        <v>4607.9582078599997</v>
      </c>
      <c r="E18" s="37">
        <f>SUMIFS(СВЦЭМ!$C$34:$C$777,СВЦЭМ!$A$34:$A$777,$A18,СВЦЭМ!$B$34:$B$777,E$11)+'СЕТ СН'!$F$9+СВЦЭМ!$D$10+'СЕТ СН'!$F$5</f>
        <v>4647.3233102300001</v>
      </c>
      <c r="F18" s="37">
        <f>SUMIFS(СВЦЭМ!$C$34:$C$777,СВЦЭМ!$A$34:$A$777,$A18,СВЦЭМ!$B$34:$B$777,F$11)+'СЕТ СН'!$F$9+СВЦЭМ!$D$10+'СЕТ СН'!$F$5</f>
        <v>4666.9822881099999</v>
      </c>
      <c r="G18" s="37">
        <f>SUMIFS(СВЦЭМ!$C$34:$C$777,СВЦЭМ!$A$34:$A$777,$A18,СВЦЭМ!$B$34:$B$777,G$11)+'СЕТ СН'!$F$9+СВЦЭМ!$D$10+'СЕТ СН'!$F$5</f>
        <v>4813.3158971800003</v>
      </c>
      <c r="H18" s="37">
        <f>SUMIFS(СВЦЭМ!$C$34:$C$777,СВЦЭМ!$A$34:$A$777,$A18,СВЦЭМ!$B$34:$B$777,H$11)+'СЕТ СН'!$F$9+СВЦЭМ!$D$10+'СЕТ СН'!$F$5</f>
        <v>4579.5253556600001</v>
      </c>
      <c r="I18" s="37">
        <f>SUMIFS(СВЦЭМ!$C$34:$C$777,СВЦЭМ!$A$34:$A$777,$A18,СВЦЭМ!$B$34:$B$777,I$11)+'СЕТ СН'!$F$9+СВЦЭМ!$D$10+'СЕТ СН'!$F$5</f>
        <v>4511.8533201999999</v>
      </c>
      <c r="J18" s="37">
        <f>SUMIFS(СВЦЭМ!$C$34:$C$777,СВЦЭМ!$A$34:$A$777,$A18,СВЦЭМ!$B$34:$B$777,J$11)+'СЕТ СН'!$F$9+СВЦЭМ!$D$10+'СЕТ СН'!$F$5</f>
        <v>4495.7084890099995</v>
      </c>
      <c r="K18" s="37">
        <f>SUMIFS(СВЦЭМ!$C$34:$C$777,СВЦЭМ!$A$34:$A$777,$A18,СВЦЭМ!$B$34:$B$777,K$11)+'СЕТ СН'!$F$9+СВЦЭМ!$D$10+'СЕТ СН'!$F$5</f>
        <v>4344.7579286199998</v>
      </c>
      <c r="L18" s="37">
        <f>SUMIFS(СВЦЭМ!$C$34:$C$777,СВЦЭМ!$A$34:$A$777,$A18,СВЦЭМ!$B$34:$B$777,L$11)+'СЕТ СН'!$F$9+СВЦЭМ!$D$10+'СЕТ СН'!$F$5</f>
        <v>4264.4619234800002</v>
      </c>
      <c r="M18" s="37">
        <f>SUMIFS(СВЦЭМ!$C$34:$C$777,СВЦЭМ!$A$34:$A$777,$A18,СВЦЭМ!$B$34:$B$777,M$11)+'СЕТ СН'!$F$9+СВЦЭМ!$D$10+'СЕТ СН'!$F$5</f>
        <v>4223.3851900099999</v>
      </c>
      <c r="N18" s="37">
        <f>SUMIFS(СВЦЭМ!$C$34:$C$777,СВЦЭМ!$A$34:$A$777,$A18,СВЦЭМ!$B$34:$B$777,N$11)+'СЕТ СН'!$F$9+СВЦЭМ!$D$10+'СЕТ СН'!$F$5</f>
        <v>4242.4560066200002</v>
      </c>
      <c r="O18" s="37">
        <f>SUMIFS(СВЦЭМ!$C$34:$C$777,СВЦЭМ!$A$34:$A$777,$A18,СВЦЭМ!$B$34:$B$777,O$11)+'СЕТ СН'!$F$9+СВЦЭМ!$D$10+'СЕТ СН'!$F$5</f>
        <v>4490.3417503300007</v>
      </c>
      <c r="P18" s="37">
        <f>SUMIFS(СВЦЭМ!$C$34:$C$777,СВЦЭМ!$A$34:$A$777,$A18,СВЦЭМ!$B$34:$B$777,P$11)+'СЕТ СН'!$F$9+СВЦЭМ!$D$10+'СЕТ СН'!$F$5</f>
        <v>4687.7661055899998</v>
      </c>
      <c r="Q18" s="37">
        <f>SUMIFS(СВЦЭМ!$C$34:$C$777,СВЦЭМ!$A$34:$A$777,$A18,СВЦЭМ!$B$34:$B$777,Q$11)+'СЕТ СН'!$F$9+СВЦЭМ!$D$10+'СЕТ СН'!$F$5</f>
        <v>4464.3650117199995</v>
      </c>
      <c r="R18" s="37">
        <f>SUMIFS(СВЦЭМ!$C$34:$C$777,СВЦЭМ!$A$34:$A$777,$A18,СВЦЭМ!$B$34:$B$777,R$11)+'СЕТ СН'!$F$9+СВЦЭМ!$D$10+'СЕТ СН'!$F$5</f>
        <v>4238.0765003800007</v>
      </c>
      <c r="S18" s="37">
        <f>SUMIFS(СВЦЭМ!$C$34:$C$777,СВЦЭМ!$A$34:$A$777,$A18,СВЦЭМ!$B$34:$B$777,S$11)+'СЕТ СН'!$F$9+СВЦЭМ!$D$10+'СЕТ СН'!$F$5</f>
        <v>4251.92847024</v>
      </c>
      <c r="T18" s="37">
        <f>SUMIFS(СВЦЭМ!$C$34:$C$777,СВЦЭМ!$A$34:$A$777,$A18,СВЦЭМ!$B$34:$B$777,T$11)+'СЕТ СН'!$F$9+СВЦЭМ!$D$10+'СЕТ СН'!$F$5</f>
        <v>4194.5939435800001</v>
      </c>
      <c r="U18" s="37">
        <f>SUMIFS(СВЦЭМ!$C$34:$C$777,СВЦЭМ!$A$34:$A$777,$A18,СВЦЭМ!$B$34:$B$777,U$11)+'СЕТ СН'!$F$9+СВЦЭМ!$D$10+'СЕТ СН'!$F$5</f>
        <v>4148.6554981500003</v>
      </c>
      <c r="V18" s="37">
        <f>SUMIFS(СВЦЭМ!$C$34:$C$777,СВЦЭМ!$A$34:$A$777,$A18,СВЦЭМ!$B$34:$B$777,V$11)+'СЕТ СН'!$F$9+СВЦЭМ!$D$10+'СЕТ СН'!$F$5</f>
        <v>4192.15342943</v>
      </c>
      <c r="W18" s="37">
        <f>SUMIFS(СВЦЭМ!$C$34:$C$777,СВЦЭМ!$A$34:$A$777,$A18,СВЦЭМ!$B$34:$B$777,W$11)+'СЕТ СН'!$F$9+СВЦЭМ!$D$10+'СЕТ СН'!$F$5</f>
        <v>4216.0937504399999</v>
      </c>
      <c r="X18" s="37">
        <f>SUMIFS(СВЦЭМ!$C$34:$C$777,СВЦЭМ!$A$34:$A$777,$A18,СВЦЭМ!$B$34:$B$777,X$11)+'СЕТ СН'!$F$9+СВЦЭМ!$D$10+'СЕТ СН'!$F$5</f>
        <v>4236.4083017700004</v>
      </c>
      <c r="Y18" s="37">
        <f>SUMIFS(СВЦЭМ!$C$34:$C$777,СВЦЭМ!$A$34:$A$777,$A18,СВЦЭМ!$B$34:$B$777,Y$11)+'СЕТ СН'!$F$9+СВЦЭМ!$D$10+'СЕТ СН'!$F$5</f>
        <v>4329.00835181</v>
      </c>
    </row>
    <row r="19" spans="1:25" ht="15.75" x14ac:dyDescent="0.2">
      <c r="A19" s="36">
        <f t="shared" si="0"/>
        <v>42651</v>
      </c>
      <c r="B19" s="37">
        <f>SUMIFS(СВЦЭМ!$C$34:$C$777,СВЦЭМ!$A$34:$A$777,$A19,СВЦЭМ!$B$34:$B$777,B$11)+'СЕТ СН'!$F$9+СВЦЭМ!$D$10+'СЕТ СН'!$F$5</f>
        <v>4465.8744086500001</v>
      </c>
      <c r="C19" s="37">
        <f>SUMIFS(СВЦЭМ!$C$34:$C$777,СВЦЭМ!$A$34:$A$777,$A19,СВЦЭМ!$B$34:$B$777,C$11)+'СЕТ СН'!$F$9+СВЦЭМ!$D$10+'СЕТ СН'!$F$5</f>
        <v>4522.0941036799995</v>
      </c>
      <c r="D19" s="37">
        <f>SUMIFS(СВЦЭМ!$C$34:$C$777,СВЦЭМ!$A$34:$A$777,$A19,СВЦЭМ!$B$34:$B$777,D$11)+'СЕТ СН'!$F$9+СВЦЭМ!$D$10+'СЕТ СН'!$F$5</f>
        <v>4547.4592028099996</v>
      </c>
      <c r="E19" s="37">
        <f>SUMIFS(СВЦЭМ!$C$34:$C$777,СВЦЭМ!$A$34:$A$777,$A19,СВЦЭМ!$B$34:$B$777,E$11)+'СЕТ СН'!$F$9+СВЦЭМ!$D$10+'СЕТ СН'!$F$5</f>
        <v>4466.3338708299998</v>
      </c>
      <c r="F19" s="37">
        <f>SUMIFS(СВЦЭМ!$C$34:$C$777,СВЦЭМ!$A$34:$A$777,$A19,СВЦЭМ!$B$34:$B$777,F$11)+'СЕТ СН'!$F$9+СВЦЭМ!$D$10+'СЕТ СН'!$F$5</f>
        <v>4414.7649346600001</v>
      </c>
      <c r="G19" s="37">
        <f>SUMIFS(СВЦЭМ!$C$34:$C$777,СВЦЭМ!$A$34:$A$777,$A19,СВЦЭМ!$B$34:$B$777,G$11)+'СЕТ СН'!$F$9+СВЦЭМ!$D$10+'СЕТ СН'!$F$5</f>
        <v>4423.2275166199997</v>
      </c>
      <c r="H19" s="37">
        <f>SUMIFS(СВЦЭМ!$C$34:$C$777,СВЦЭМ!$A$34:$A$777,$A19,СВЦЭМ!$B$34:$B$777,H$11)+'СЕТ СН'!$F$9+СВЦЭМ!$D$10+'СЕТ СН'!$F$5</f>
        <v>4446.3742458300003</v>
      </c>
      <c r="I19" s="37">
        <f>SUMIFS(СВЦЭМ!$C$34:$C$777,СВЦЭМ!$A$34:$A$777,$A19,СВЦЭМ!$B$34:$B$777,I$11)+'СЕТ СН'!$F$9+СВЦЭМ!$D$10+'СЕТ СН'!$F$5</f>
        <v>4476.4056983499995</v>
      </c>
      <c r="J19" s="37">
        <f>SUMIFS(СВЦЭМ!$C$34:$C$777,СВЦЭМ!$A$34:$A$777,$A19,СВЦЭМ!$B$34:$B$777,J$11)+'СЕТ СН'!$F$9+СВЦЭМ!$D$10+'СЕТ СН'!$F$5</f>
        <v>4454.6353526700004</v>
      </c>
      <c r="K19" s="37">
        <f>SUMIFS(СВЦЭМ!$C$34:$C$777,СВЦЭМ!$A$34:$A$777,$A19,СВЦЭМ!$B$34:$B$777,K$11)+'СЕТ СН'!$F$9+СВЦЭМ!$D$10+'СЕТ СН'!$F$5</f>
        <v>4371.4097342300001</v>
      </c>
      <c r="L19" s="37">
        <f>SUMIFS(СВЦЭМ!$C$34:$C$777,СВЦЭМ!$A$34:$A$777,$A19,СВЦЭМ!$B$34:$B$777,L$11)+'СЕТ СН'!$F$9+СВЦЭМ!$D$10+'СЕТ СН'!$F$5</f>
        <v>4236.2711528300006</v>
      </c>
      <c r="M19" s="37">
        <f>SUMIFS(СВЦЭМ!$C$34:$C$777,СВЦЭМ!$A$34:$A$777,$A19,СВЦЭМ!$B$34:$B$777,M$11)+'СЕТ СН'!$F$9+СВЦЭМ!$D$10+'СЕТ СН'!$F$5</f>
        <v>4191.7918544300001</v>
      </c>
      <c r="N19" s="37">
        <f>SUMIFS(СВЦЭМ!$C$34:$C$777,СВЦЭМ!$A$34:$A$777,$A19,СВЦЭМ!$B$34:$B$777,N$11)+'СЕТ СН'!$F$9+СВЦЭМ!$D$10+'СЕТ СН'!$F$5</f>
        <v>4228.6376313400006</v>
      </c>
      <c r="O19" s="37">
        <f>SUMIFS(СВЦЭМ!$C$34:$C$777,СВЦЭМ!$A$34:$A$777,$A19,СВЦЭМ!$B$34:$B$777,O$11)+'СЕТ СН'!$F$9+СВЦЭМ!$D$10+'СЕТ СН'!$F$5</f>
        <v>4228.8870263400004</v>
      </c>
      <c r="P19" s="37">
        <f>SUMIFS(СВЦЭМ!$C$34:$C$777,СВЦЭМ!$A$34:$A$777,$A19,СВЦЭМ!$B$34:$B$777,P$11)+'СЕТ СН'!$F$9+СВЦЭМ!$D$10+'СЕТ СН'!$F$5</f>
        <v>4238.27418786</v>
      </c>
      <c r="Q19" s="37">
        <f>SUMIFS(СВЦЭМ!$C$34:$C$777,СВЦЭМ!$A$34:$A$777,$A19,СВЦЭМ!$B$34:$B$777,Q$11)+'СЕТ СН'!$F$9+СВЦЭМ!$D$10+'СЕТ СН'!$F$5</f>
        <v>4239.3773525300003</v>
      </c>
      <c r="R19" s="37">
        <f>SUMIFS(СВЦЭМ!$C$34:$C$777,СВЦЭМ!$A$34:$A$777,$A19,СВЦЭМ!$B$34:$B$777,R$11)+'СЕТ СН'!$F$9+СВЦЭМ!$D$10+'СЕТ СН'!$F$5</f>
        <v>4399.3684214799996</v>
      </c>
      <c r="S19" s="37">
        <f>SUMIFS(СВЦЭМ!$C$34:$C$777,СВЦЭМ!$A$34:$A$777,$A19,СВЦЭМ!$B$34:$B$777,S$11)+'СЕТ СН'!$F$9+СВЦЭМ!$D$10+'СЕТ СН'!$F$5</f>
        <v>4351.8291987700004</v>
      </c>
      <c r="T19" s="37">
        <f>SUMIFS(СВЦЭМ!$C$34:$C$777,СВЦЭМ!$A$34:$A$777,$A19,СВЦЭМ!$B$34:$B$777,T$11)+'СЕТ СН'!$F$9+СВЦЭМ!$D$10+'СЕТ СН'!$F$5</f>
        <v>4216.7774207000002</v>
      </c>
      <c r="U19" s="37">
        <f>SUMIFS(СВЦЭМ!$C$34:$C$777,СВЦЭМ!$A$34:$A$777,$A19,СВЦЭМ!$B$34:$B$777,U$11)+'СЕТ СН'!$F$9+СВЦЭМ!$D$10+'СЕТ СН'!$F$5</f>
        <v>4193.0881152700003</v>
      </c>
      <c r="V19" s="37">
        <f>SUMIFS(СВЦЭМ!$C$34:$C$777,СВЦЭМ!$A$34:$A$777,$A19,СВЦЭМ!$B$34:$B$777,V$11)+'СЕТ СН'!$F$9+СВЦЭМ!$D$10+'СЕТ СН'!$F$5</f>
        <v>4223.1553526799999</v>
      </c>
      <c r="W19" s="37">
        <f>SUMIFS(СВЦЭМ!$C$34:$C$777,СВЦЭМ!$A$34:$A$777,$A19,СВЦЭМ!$B$34:$B$777,W$11)+'СЕТ СН'!$F$9+СВЦЭМ!$D$10+'СЕТ СН'!$F$5</f>
        <v>4234.4836309700004</v>
      </c>
      <c r="X19" s="37">
        <f>SUMIFS(СВЦЭМ!$C$34:$C$777,СВЦЭМ!$A$34:$A$777,$A19,СВЦЭМ!$B$34:$B$777,X$11)+'СЕТ СН'!$F$9+СВЦЭМ!$D$10+'СЕТ СН'!$F$5</f>
        <v>4297.76558905</v>
      </c>
      <c r="Y19" s="37">
        <f>SUMIFS(СВЦЭМ!$C$34:$C$777,СВЦЭМ!$A$34:$A$777,$A19,СВЦЭМ!$B$34:$B$777,Y$11)+'СЕТ СН'!$F$9+СВЦЭМ!$D$10+'СЕТ СН'!$F$5</f>
        <v>4431.0467017700003</v>
      </c>
    </row>
    <row r="20" spans="1:25" ht="15.75" x14ac:dyDescent="0.2">
      <c r="A20" s="36">
        <f t="shared" si="0"/>
        <v>42652</v>
      </c>
      <c r="B20" s="37">
        <f>SUMIFS(СВЦЭМ!$C$34:$C$777,СВЦЭМ!$A$34:$A$777,$A20,СВЦЭМ!$B$34:$B$777,B$11)+'СЕТ СН'!$F$9+СВЦЭМ!$D$10+'СЕТ СН'!$F$5</f>
        <v>4444.77180477</v>
      </c>
      <c r="C20" s="37">
        <f>SUMIFS(СВЦЭМ!$C$34:$C$777,СВЦЭМ!$A$34:$A$777,$A20,СВЦЭМ!$B$34:$B$777,C$11)+'СЕТ СН'!$F$9+СВЦЭМ!$D$10+'СЕТ СН'!$F$5</f>
        <v>4510.5356985199996</v>
      </c>
      <c r="D20" s="37">
        <f>SUMIFS(СВЦЭМ!$C$34:$C$777,СВЦЭМ!$A$34:$A$777,$A20,СВЦЭМ!$B$34:$B$777,D$11)+'СЕТ СН'!$F$9+СВЦЭМ!$D$10+'СЕТ СН'!$F$5</f>
        <v>4522.8986807600004</v>
      </c>
      <c r="E20" s="37">
        <f>SUMIFS(СВЦЭМ!$C$34:$C$777,СВЦЭМ!$A$34:$A$777,$A20,СВЦЭМ!$B$34:$B$777,E$11)+'СЕТ СН'!$F$9+СВЦЭМ!$D$10+'СЕТ СН'!$F$5</f>
        <v>4546.5597540300005</v>
      </c>
      <c r="F20" s="37">
        <f>SUMIFS(СВЦЭМ!$C$34:$C$777,СВЦЭМ!$A$34:$A$777,$A20,СВЦЭМ!$B$34:$B$777,F$11)+'СЕТ СН'!$F$9+СВЦЭМ!$D$10+'СЕТ СН'!$F$5</f>
        <v>4543.98905251</v>
      </c>
      <c r="G20" s="37">
        <f>SUMIFS(СВЦЭМ!$C$34:$C$777,СВЦЭМ!$A$34:$A$777,$A20,СВЦЭМ!$B$34:$B$777,G$11)+'СЕТ СН'!$F$9+СВЦЭМ!$D$10+'СЕТ СН'!$F$5</f>
        <v>4529.8182987199998</v>
      </c>
      <c r="H20" s="37">
        <f>SUMIFS(СВЦЭМ!$C$34:$C$777,СВЦЭМ!$A$34:$A$777,$A20,СВЦЭМ!$B$34:$B$777,H$11)+'СЕТ СН'!$F$9+СВЦЭМ!$D$10+'СЕТ СН'!$F$5</f>
        <v>4511.3237984099997</v>
      </c>
      <c r="I20" s="37">
        <f>SUMIFS(СВЦЭМ!$C$34:$C$777,СВЦЭМ!$A$34:$A$777,$A20,СВЦЭМ!$B$34:$B$777,I$11)+'СЕТ СН'!$F$9+СВЦЭМ!$D$10+'СЕТ СН'!$F$5</f>
        <v>4505.2228597000003</v>
      </c>
      <c r="J20" s="37">
        <f>SUMIFS(СВЦЭМ!$C$34:$C$777,СВЦЭМ!$A$34:$A$777,$A20,СВЦЭМ!$B$34:$B$777,J$11)+'СЕТ СН'!$F$9+СВЦЭМ!$D$10+'СЕТ СН'!$F$5</f>
        <v>4491.4341003899999</v>
      </c>
      <c r="K20" s="37">
        <f>SUMIFS(СВЦЭМ!$C$34:$C$777,СВЦЭМ!$A$34:$A$777,$A20,СВЦЭМ!$B$34:$B$777,K$11)+'СЕТ СН'!$F$9+СВЦЭМ!$D$10+'СЕТ СН'!$F$5</f>
        <v>4416.5334538400002</v>
      </c>
      <c r="L20" s="37">
        <f>SUMIFS(СВЦЭМ!$C$34:$C$777,СВЦЭМ!$A$34:$A$777,$A20,СВЦЭМ!$B$34:$B$777,L$11)+'СЕТ СН'!$F$9+СВЦЭМ!$D$10+'СЕТ СН'!$F$5</f>
        <v>4269.40715568</v>
      </c>
      <c r="M20" s="37">
        <f>SUMIFS(СВЦЭМ!$C$34:$C$777,СВЦЭМ!$A$34:$A$777,$A20,СВЦЭМ!$B$34:$B$777,M$11)+'СЕТ СН'!$F$9+СВЦЭМ!$D$10+'СЕТ СН'!$F$5</f>
        <v>4226.2483983600005</v>
      </c>
      <c r="N20" s="37">
        <f>SUMIFS(СВЦЭМ!$C$34:$C$777,СВЦЭМ!$A$34:$A$777,$A20,СВЦЭМ!$B$34:$B$777,N$11)+'СЕТ СН'!$F$9+СВЦЭМ!$D$10+'СЕТ СН'!$F$5</f>
        <v>4231.4159542500001</v>
      </c>
      <c r="O20" s="37">
        <f>SUMIFS(СВЦЭМ!$C$34:$C$777,СВЦЭМ!$A$34:$A$777,$A20,СВЦЭМ!$B$34:$B$777,O$11)+'СЕТ СН'!$F$9+СВЦЭМ!$D$10+'СЕТ СН'!$F$5</f>
        <v>4229.7341904200002</v>
      </c>
      <c r="P20" s="37">
        <f>SUMIFS(СВЦЭМ!$C$34:$C$777,СВЦЭМ!$A$34:$A$777,$A20,СВЦЭМ!$B$34:$B$777,P$11)+'СЕТ СН'!$F$9+СВЦЭМ!$D$10+'СЕТ СН'!$F$5</f>
        <v>4221.7697404400005</v>
      </c>
      <c r="Q20" s="37">
        <f>SUMIFS(СВЦЭМ!$C$34:$C$777,СВЦЭМ!$A$34:$A$777,$A20,СВЦЭМ!$B$34:$B$777,Q$11)+'СЕТ СН'!$F$9+СВЦЭМ!$D$10+'СЕТ СН'!$F$5</f>
        <v>4223.68919525</v>
      </c>
      <c r="R20" s="37">
        <f>SUMIFS(СВЦЭМ!$C$34:$C$777,СВЦЭМ!$A$34:$A$777,$A20,СВЦЭМ!$B$34:$B$777,R$11)+'СЕТ СН'!$F$9+СВЦЭМ!$D$10+'СЕТ СН'!$F$5</f>
        <v>4230.0032674399999</v>
      </c>
      <c r="S20" s="37">
        <f>SUMIFS(СВЦЭМ!$C$34:$C$777,СВЦЭМ!$A$34:$A$777,$A20,СВЦЭМ!$B$34:$B$777,S$11)+'СЕТ СН'!$F$9+СВЦЭМ!$D$10+'СЕТ СН'!$F$5</f>
        <v>4228.9495406900005</v>
      </c>
      <c r="T20" s="37">
        <f>SUMIFS(СВЦЭМ!$C$34:$C$777,СВЦЭМ!$A$34:$A$777,$A20,СВЦЭМ!$B$34:$B$777,T$11)+'СЕТ СН'!$F$9+СВЦЭМ!$D$10+'СЕТ СН'!$F$5</f>
        <v>4209.1653806300001</v>
      </c>
      <c r="U20" s="37">
        <f>SUMIFS(СВЦЭМ!$C$34:$C$777,СВЦЭМ!$A$34:$A$777,$A20,СВЦЭМ!$B$34:$B$777,U$11)+'СЕТ СН'!$F$9+СВЦЭМ!$D$10+'СЕТ СН'!$F$5</f>
        <v>4203.0765241700001</v>
      </c>
      <c r="V20" s="37">
        <f>SUMIFS(СВЦЭМ!$C$34:$C$777,СВЦЭМ!$A$34:$A$777,$A20,СВЦЭМ!$B$34:$B$777,V$11)+'СЕТ СН'!$F$9+СВЦЭМ!$D$10+'СЕТ СН'!$F$5</f>
        <v>4192.5347303200006</v>
      </c>
      <c r="W20" s="37">
        <f>SUMIFS(СВЦЭМ!$C$34:$C$777,СВЦЭМ!$A$34:$A$777,$A20,СВЦЭМ!$B$34:$B$777,W$11)+'СЕТ СН'!$F$9+СВЦЭМ!$D$10+'СЕТ СН'!$F$5</f>
        <v>4228.7728352600006</v>
      </c>
      <c r="X20" s="37">
        <f>SUMIFS(СВЦЭМ!$C$34:$C$777,СВЦЭМ!$A$34:$A$777,$A20,СВЦЭМ!$B$34:$B$777,X$11)+'СЕТ СН'!$F$9+СВЦЭМ!$D$10+'СЕТ СН'!$F$5</f>
        <v>4283.93338012</v>
      </c>
      <c r="Y20" s="37">
        <f>SUMIFS(СВЦЭМ!$C$34:$C$777,СВЦЭМ!$A$34:$A$777,$A20,СВЦЭМ!$B$34:$B$777,Y$11)+'СЕТ СН'!$F$9+СВЦЭМ!$D$10+'СЕТ СН'!$F$5</f>
        <v>4335.2338837000007</v>
      </c>
    </row>
    <row r="21" spans="1:25" ht="15.75" x14ac:dyDescent="0.2">
      <c r="A21" s="36">
        <f t="shared" si="0"/>
        <v>42653</v>
      </c>
      <c r="B21" s="37">
        <f>SUMIFS(СВЦЭМ!$C$34:$C$777,СВЦЭМ!$A$34:$A$777,$A21,СВЦЭМ!$B$34:$B$777,B$11)+'СЕТ СН'!$F$9+СВЦЭМ!$D$10+'СЕТ СН'!$F$5</f>
        <v>4397.7507665399999</v>
      </c>
      <c r="C21" s="37">
        <f>SUMIFS(СВЦЭМ!$C$34:$C$777,СВЦЭМ!$A$34:$A$777,$A21,СВЦЭМ!$B$34:$B$777,C$11)+'СЕТ СН'!$F$9+СВЦЭМ!$D$10+'СЕТ СН'!$F$5</f>
        <v>4472.3216771500001</v>
      </c>
      <c r="D21" s="37">
        <f>SUMIFS(СВЦЭМ!$C$34:$C$777,СВЦЭМ!$A$34:$A$777,$A21,СВЦЭМ!$B$34:$B$777,D$11)+'СЕТ СН'!$F$9+СВЦЭМ!$D$10+'СЕТ СН'!$F$5</f>
        <v>4463.7153929800006</v>
      </c>
      <c r="E21" s="37">
        <f>SUMIFS(СВЦЭМ!$C$34:$C$777,СВЦЭМ!$A$34:$A$777,$A21,СВЦЭМ!$B$34:$B$777,E$11)+'СЕТ СН'!$F$9+СВЦЭМ!$D$10+'СЕТ СН'!$F$5</f>
        <v>4453.0143663300005</v>
      </c>
      <c r="F21" s="37">
        <f>SUMIFS(СВЦЭМ!$C$34:$C$777,СВЦЭМ!$A$34:$A$777,$A21,СВЦЭМ!$B$34:$B$777,F$11)+'СЕТ СН'!$F$9+СВЦЭМ!$D$10+'СЕТ СН'!$F$5</f>
        <v>4439.0473883499999</v>
      </c>
      <c r="G21" s="37">
        <f>SUMIFS(СВЦЭМ!$C$34:$C$777,СВЦЭМ!$A$34:$A$777,$A21,СВЦЭМ!$B$34:$B$777,G$11)+'СЕТ СН'!$F$9+СВЦЭМ!$D$10+'СЕТ СН'!$F$5</f>
        <v>4455.8060280600002</v>
      </c>
      <c r="H21" s="37">
        <f>SUMIFS(СВЦЭМ!$C$34:$C$777,СВЦЭМ!$A$34:$A$777,$A21,СВЦЭМ!$B$34:$B$777,H$11)+'СЕТ СН'!$F$9+СВЦЭМ!$D$10+'СЕТ СН'!$F$5</f>
        <v>4507.27946058</v>
      </c>
      <c r="I21" s="37">
        <f>SUMIFS(СВЦЭМ!$C$34:$C$777,СВЦЭМ!$A$34:$A$777,$A21,СВЦЭМ!$B$34:$B$777,I$11)+'СЕТ СН'!$F$9+СВЦЭМ!$D$10+'СЕТ СН'!$F$5</f>
        <v>4504.4294112200005</v>
      </c>
      <c r="J21" s="37">
        <f>SUMIFS(СВЦЭМ!$C$34:$C$777,СВЦЭМ!$A$34:$A$777,$A21,СВЦЭМ!$B$34:$B$777,J$11)+'СЕТ СН'!$F$9+СВЦЭМ!$D$10+'СЕТ СН'!$F$5</f>
        <v>4419.2225832399999</v>
      </c>
      <c r="K21" s="37">
        <f>SUMIFS(СВЦЭМ!$C$34:$C$777,СВЦЭМ!$A$34:$A$777,$A21,СВЦЭМ!$B$34:$B$777,K$11)+'СЕТ СН'!$F$9+СВЦЭМ!$D$10+'СЕТ СН'!$F$5</f>
        <v>4239.8610086500003</v>
      </c>
      <c r="L21" s="37">
        <f>SUMIFS(СВЦЭМ!$C$34:$C$777,СВЦЭМ!$A$34:$A$777,$A21,СВЦЭМ!$B$34:$B$777,L$11)+'СЕТ СН'!$F$9+СВЦЭМ!$D$10+'СЕТ СН'!$F$5</f>
        <v>4181.0972473000002</v>
      </c>
      <c r="M21" s="37">
        <f>SUMIFS(СВЦЭМ!$C$34:$C$777,СВЦЭМ!$A$34:$A$777,$A21,СВЦЭМ!$B$34:$B$777,M$11)+'СЕТ СН'!$F$9+СВЦЭМ!$D$10+'СЕТ СН'!$F$5</f>
        <v>4165.3287419600001</v>
      </c>
      <c r="N21" s="37">
        <f>SUMIFS(СВЦЭМ!$C$34:$C$777,СВЦЭМ!$A$34:$A$777,$A21,СВЦЭМ!$B$34:$B$777,N$11)+'СЕТ СН'!$F$9+СВЦЭМ!$D$10+'СЕТ СН'!$F$5</f>
        <v>4187.6152561300005</v>
      </c>
      <c r="O21" s="37">
        <f>SUMIFS(СВЦЭМ!$C$34:$C$777,СВЦЭМ!$A$34:$A$777,$A21,СВЦЭМ!$B$34:$B$777,O$11)+'СЕТ СН'!$F$9+СВЦЭМ!$D$10+'СЕТ СН'!$F$5</f>
        <v>4226.7840569400005</v>
      </c>
      <c r="P21" s="37">
        <f>SUMIFS(СВЦЭМ!$C$34:$C$777,СВЦЭМ!$A$34:$A$777,$A21,СВЦЭМ!$B$34:$B$777,P$11)+'СЕТ СН'!$F$9+СВЦЭМ!$D$10+'СЕТ СН'!$F$5</f>
        <v>4191.24222706</v>
      </c>
      <c r="Q21" s="37">
        <f>SUMIFS(СВЦЭМ!$C$34:$C$777,СВЦЭМ!$A$34:$A$777,$A21,СВЦЭМ!$B$34:$B$777,Q$11)+'СЕТ СН'!$F$9+СВЦЭМ!$D$10+'СЕТ СН'!$F$5</f>
        <v>4220.6046057900003</v>
      </c>
      <c r="R21" s="37">
        <f>SUMIFS(СВЦЭМ!$C$34:$C$777,СВЦЭМ!$A$34:$A$777,$A21,СВЦЭМ!$B$34:$B$777,R$11)+'СЕТ СН'!$F$9+СВЦЭМ!$D$10+'СЕТ СН'!$F$5</f>
        <v>4217.6174531800007</v>
      </c>
      <c r="S21" s="37">
        <f>SUMIFS(СВЦЭМ!$C$34:$C$777,СВЦЭМ!$A$34:$A$777,$A21,СВЦЭМ!$B$34:$B$777,S$11)+'СЕТ СН'!$F$9+СВЦЭМ!$D$10+'СЕТ СН'!$F$5</f>
        <v>4311.3919980800001</v>
      </c>
      <c r="T21" s="37">
        <f>SUMIFS(СВЦЭМ!$C$34:$C$777,СВЦЭМ!$A$34:$A$777,$A21,СВЦЭМ!$B$34:$B$777,T$11)+'СЕТ СН'!$F$9+СВЦЭМ!$D$10+'СЕТ СН'!$F$5</f>
        <v>4304.9785098400007</v>
      </c>
      <c r="U21" s="37">
        <f>SUMIFS(СВЦЭМ!$C$34:$C$777,СВЦЭМ!$A$34:$A$777,$A21,СВЦЭМ!$B$34:$B$777,U$11)+'СЕТ СН'!$F$9+СВЦЭМ!$D$10+'СЕТ СН'!$F$5</f>
        <v>4322.6479855300004</v>
      </c>
      <c r="V21" s="37">
        <f>SUMIFS(СВЦЭМ!$C$34:$C$777,СВЦЭМ!$A$34:$A$777,$A21,СВЦЭМ!$B$34:$B$777,V$11)+'СЕТ СН'!$F$9+СВЦЭМ!$D$10+'СЕТ СН'!$F$5</f>
        <v>4370.40727754</v>
      </c>
      <c r="W21" s="37">
        <f>SUMIFS(СВЦЭМ!$C$34:$C$777,СВЦЭМ!$A$34:$A$777,$A21,СВЦЭМ!$B$34:$B$777,W$11)+'СЕТ СН'!$F$9+СВЦЭМ!$D$10+'СЕТ СН'!$F$5</f>
        <v>4293.4385144100006</v>
      </c>
      <c r="X21" s="37">
        <f>SUMIFS(СВЦЭМ!$C$34:$C$777,СВЦЭМ!$A$34:$A$777,$A21,СВЦЭМ!$B$34:$B$777,X$11)+'СЕТ СН'!$F$9+СВЦЭМ!$D$10+'СЕТ СН'!$F$5</f>
        <v>4270.7940713300004</v>
      </c>
      <c r="Y21" s="37">
        <f>SUMIFS(СВЦЭМ!$C$34:$C$777,СВЦЭМ!$A$34:$A$777,$A21,СВЦЭМ!$B$34:$B$777,Y$11)+'СЕТ СН'!$F$9+СВЦЭМ!$D$10+'СЕТ СН'!$F$5</f>
        <v>4382.5035913800002</v>
      </c>
    </row>
    <row r="22" spans="1:25" ht="15.75" x14ac:dyDescent="0.2">
      <c r="A22" s="36">
        <f t="shared" si="0"/>
        <v>42654</v>
      </c>
      <c r="B22" s="37">
        <f>SUMIFS(СВЦЭМ!$C$34:$C$777,СВЦЭМ!$A$34:$A$777,$A22,СВЦЭМ!$B$34:$B$777,B$11)+'СЕТ СН'!$F$9+СВЦЭМ!$D$10+'СЕТ СН'!$F$5</f>
        <v>4486.1032701700005</v>
      </c>
      <c r="C22" s="37">
        <f>SUMIFS(СВЦЭМ!$C$34:$C$777,СВЦЭМ!$A$34:$A$777,$A22,СВЦЭМ!$B$34:$B$777,C$11)+'СЕТ СН'!$F$9+СВЦЭМ!$D$10+'СЕТ СН'!$F$5</f>
        <v>4576.1378481700003</v>
      </c>
      <c r="D22" s="37">
        <f>SUMIFS(СВЦЭМ!$C$34:$C$777,СВЦЭМ!$A$34:$A$777,$A22,СВЦЭМ!$B$34:$B$777,D$11)+'СЕТ СН'!$F$9+СВЦЭМ!$D$10+'СЕТ СН'!$F$5</f>
        <v>4627.7728730500003</v>
      </c>
      <c r="E22" s="37">
        <f>SUMIFS(СВЦЭМ!$C$34:$C$777,СВЦЭМ!$A$34:$A$777,$A22,СВЦЭМ!$B$34:$B$777,E$11)+'СЕТ СН'!$F$9+СВЦЭМ!$D$10+'СЕТ СН'!$F$5</f>
        <v>4619.7887058800006</v>
      </c>
      <c r="F22" s="37">
        <f>SUMIFS(СВЦЭМ!$C$34:$C$777,СВЦЭМ!$A$34:$A$777,$A22,СВЦЭМ!$B$34:$B$777,F$11)+'СЕТ СН'!$F$9+СВЦЭМ!$D$10+'СЕТ СН'!$F$5</f>
        <v>4613.8440820699998</v>
      </c>
      <c r="G22" s="37">
        <f>SUMIFS(СВЦЭМ!$C$34:$C$777,СВЦЭМ!$A$34:$A$777,$A22,СВЦЭМ!$B$34:$B$777,G$11)+'СЕТ СН'!$F$9+СВЦЭМ!$D$10+'СЕТ СН'!$F$5</f>
        <v>4623.6036516900003</v>
      </c>
      <c r="H22" s="37">
        <f>SUMIFS(СВЦЭМ!$C$34:$C$777,СВЦЭМ!$A$34:$A$777,$A22,СВЦЭМ!$B$34:$B$777,H$11)+'СЕТ СН'!$F$9+СВЦЭМ!$D$10+'СЕТ СН'!$F$5</f>
        <v>4623.5740984799995</v>
      </c>
      <c r="I22" s="37">
        <f>SUMIFS(СВЦЭМ!$C$34:$C$777,СВЦЭМ!$A$34:$A$777,$A22,СВЦЭМ!$B$34:$B$777,I$11)+'СЕТ СН'!$F$9+СВЦЭМ!$D$10+'СЕТ СН'!$F$5</f>
        <v>4502.1273059699997</v>
      </c>
      <c r="J22" s="37">
        <f>SUMIFS(СВЦЭМ!$C$34:$C$777,СВЦЭМ!$A$34:$A$777,$A22,СВЦЭМ!$B$34:$B$777,J$11)+'СЕТ СН'!$F$9+СВЦЭМ!$D$10+'СЕТ СН'!$F$5</f>
        <v>4430.5888062800004</v>
      </c>
      <c r="K22" s="37">
        <f>SUMIFS(СВЦЭМ!$C$34:$C$777,СВЦЭМ!$A$34:$A$777,$A22,СВЦЭМ!$B$34:$B$777,K$11)+'СЕТ СН'!$F$9+СВЦЭМ!$D$10+'СЕТ СН'!$F$5</f>
        <v>4241.0598729399999</v>
      </c>
      <c r="L22" s="37">
        <f>SUMIFS(СВЦЭМ!$C$34:$C$777,СВЦЭМ!$A$34:$A$777,$A22,СВЦЭМ!$B$34:$B$777,L$11)+'СЕТ СН'!$F$9+СВЦЭМ!$D$10+'СЕТ СН'!$F$5</f>
        <v>4219.4191637599997</v>
      </c>
      <c r="M22" s="37">
        <f>SUMIFS(СВЦЭМ!$C$34:$C$777,СВЦЭМ!$A$34:$A$777,$A22,СВЦЭМ!$B$34:$B$777,M$11)+'СЕТ СН'!$F$9+СВЦЭМ!$D$10+'СЕТ СН'!$F$5</f>
        <v>4249.7302579500001</v>
      </c>
      <c r="N22" s="37">
        <f>SUMIFS(СВЦЭМ!$C$34:$C$777,СВЦЭМ!$A$34:$A$777,$A22,СВЦЭМ!$B$34:$B$777,N$11)+'СЕТ СН'!$F$9+СВЦЭМ!$D$10+'СЕТ СН'!$F$5</f>
        <v>4246.1278083400002</v>
      </c>
      <c r="O22" s="37">
        <f>SUMIFS(СВЦЭМ!$C$34:$C$777,СВЦЭМ!$A$34:$A$777,$A22,СВЦЭМ!$B$34:$B$777,O$11)+'СЕТ СН'!$F$9+СВЦЭМ!$D$10+'СЕТ СН'!$F$5</f>
        <v>4289.0621306499997</v>
      </c>
      <c r="P22" s="37">
        <f>SUMIFS(СВЦЭМ!$C$34:$C$777,СВЦЭМ!$A$34:$A$777,$A22,СВЦЭМ!$B$34:$B$777,P$11)+'СЕТ СН'!$F$9+СВЦЭМ!$D$10+'СЕТ СН'!$F$5</f>
        <v>4282.8493884600002</v>
      </c>
      <c r="Q22" s="37">
        <f>SUMIFS(СВЦЭМ!$C$34:$C$777,СВЦЭМ!$A$34:$A$777,$A22,СВЦЭМ!$B$34:$B$777,Q$11)+'СЕТ СН'!$F$9+СВЦЭМ!$D$10+'СЕТ СН'!$F$5</f>
        <v>4222.0241564799999</v>
      </c>
      <c r="R22" s="37">
        <f>SUMIFS(СВЦЭМ!$C$34:$C$777,СВЦЭМ!$A$34:$A$777,$A22,СВЦЭМ!$B$34:$B$777,R$11)+'СЕТ СН'!$F$9+СВЦЭМ!$D$10+'СЕТ СН'!$F$5</f>
        <v>4207.9508302200002</v>
      </c>
      <c r="S22" s="37">
        <f>SUMIFS(СВЦЭМ!$C$34:$C$777,СВЦЭМ!$A$34:$A$777,$A22,СВЦЭМ!$B$34:$B$777,S$11)+'СЕТ СН'!$F$9+СВЦЭМ!$D$10+'СЕТ СН'!$F$5</f>
        <v>4270.8736028700005</v>
      </c>
      <c r="T22" s="37">
        <f>SUMIFS(СВЦЭМ!$C$34:$C$777,СВЦЭМ!$A$34:$A$777,$A22,СВЦЭМ!$B$34:$B$777,T$11)+'СЕТ СН'!$F$9+СВЦЭМ!$D$10+'СЕТ СН'!$F$5</f>
        <v>4300.4327430200001</v>
      </c>
      <c r="U22" s="37">
        <f>SUMIFS(СВЦЭМ!$C$34:$C$777,СВЦЭМ!$A$34:$A$777,$A22,СВЦЭМ!$B$34:$B$777,U$11)+'СЕТ СН'!$F$9+СВЦЭМ!$D$10+'СЕТ СН'!$F$5</f>
        <v>4339.7380067000004</v>
      </c>
      <c r="V22" s="37">
        <f>SUMIFS(СВЦЭМ!$C$34:$C$777,СВЦЭМ!$A$34:$A$777,$A22,СВЦЭМ!$B$34:$B$777,V$11)+'СЕТ СН'!$F$9+СВЦЭМ!$D$10+'СЕТ СН'!$F$5</f>
        <v>4355.1625740899999</v>
      </c>
      <c r="W22" s="37">
        <f>SUMIFS(СВЦЭМ!$C$34:$C$777,СВЦЭМ!$A$34:$A$777,$A22,СВЦЭМ!$B$34:$B$777,W$11)+'СЕТ СН'!$F$9+СВЦЭМ!$D$10+'СЕТ СН'!$F$5</f>
        <v>4325.5531330000003</v>
      </c>
      <c r="X22" s="37">
        <f>SUMIFS(СВЦЭМ!$C$34:$C$777,СВЦЭМ!$A$34:$A$777,$A22,СВЦЭМ!$B$34:$B$777,X$11)+'СЕТ СН'!$F$9+СВЦЭМ!$D$10+'СЕТ СН'!$F$5</f>
        <v>4280.5271902499999</v>
      </c>
      <c r="Y22" s="37">
        <f>SUMIFS(СВЦЭМ!$C$34:$C$777,СВЦЭМ!$A$34:$A$777,$A22,СВЦЭМ!$B$34:$B$777,Y$11)+'СЕТ СН'!$F$9+СВЦЭМ!$D$10+'СЕТ СН'!$F$5</f>
        <v>4445.0848643700001</v>
      </c>
    </row>
    <row r="23" spans="1:25" ht="15.75" x14ac:dyDescent="0.2">
      <c r="A23" s="36">
        <f t="shared" si="0"/>
        <v>42655</v>
      </c>
      <c r="B23" s="37">
        <f>SUMIFS(СВЦЭМ!$C$34:$C$777,СВЦЭМ!$A$34:$A$777,$A23,СВЦЭМ!$B$34:$B$777,B$11)+'СЕТ СН'!$F$9+СВЦЭМ!$D$10+'СЕТ СН'!$F$5</f>
        <v>4538.7333794999995</v>
      </c>
      <c r="C23" s="37">
        <f>SUMIFS(СВЦЭМ!$C$34:$C$777,СВЦЭМ!$A$34:$A$777,$A23,СВЦЭМ!$B$34:$B$777,C$11)+'СЕТ СН'!$F$9+СВЦЭМ!$D$10+'СЕТ СН'!$F$5</f>
        <v>4736.10081911</v>
      </c>
      <c r="D23" s="37">
        <f>SUMIFS(СВЦЭМ!$C$34:$C$777,СВЦЭМ!$A$34:$A$777,$A23,СВЦЭМ!$B$34:$B$777,D$11)+'СЕТ СН'!$F$9+СВЦЭМ!$D$10+'СЕТ СН'!$F$5</f>
        <v>4792.0650917599996</v>
      </c>
      <c r="E23" s="37">
        <f>SUMIFS(СВЦЭМ!$C$34:$C$777,СВЦЭМ!$A$34:$A$777,$A23,СВЦЭМ!$B$34:$B$777,E$11)+'СЕТ СН'!$F$9+СВЦЭМ!$D$10+'СЕТ СН'!$F$5</f>
        <v>4743.55978547</v>
      </c>
      <c r="F23" s="37">
        <f>SUMIFS(СВЦЭМ!$C$34:$C$777,СВЦЭМ!$A$34:$A$777,$A23,СВЦЭМ!$B$34:$B$777,F$11)+'СЕТ СН'!$F$9+СВЦЭМ!$D$10+'СЕТ СН'!$F$5</f>
        <v>4622.8988248400001</v>
      </c>
      <c r="G23" s="37">
        <f>SUMIFS(СВЦЭМ!$C$34:$C$777,СВЦЭМ!$A$34:$A$777,$A23,СВЦЭМ!$B$34:$B$777,G$11)+'СЕТ СН'!$F$9+СВЦЭМ!$D$10+'СЕТ СН'!$F$5</f>
        <v>4596.4067811200002</v>
      </c>
      <c r="H23" s="37">
        <f>SUMIFS(СВЦЭМ!$C$34:$C$777,СВЦЭМ!$A$34:$A$777,$A23,СВЦЭМ!$B$34:$B$777,H$11)+'СЕТ СН'!$F$9+СВЦЭМ!$D$10+'СЕТ СН'!$F$5</f>
        <v>4518.6967658800004</v>
      </c>
      <c r="I23" s="37">
        <f>SUMIFS(СВЦЭМ!$C$34:$C$777,СВЦЭМ!$A$34:$A$777,$A23,СВЦЭМ!$B$34:$B$777,I$11)+'СЕТ СН'!$F$9+СВЦЭМ!$D$10+'СЕТ СН'!$F$5</f>
        <v>4423.42491771</v>
      </c>
      <c r="J23" s="37">
        <f>SUMIFS(СВЦЭМ!$C$34:$C$777,СВЦЭМ!$A$34:$A$777,$A23,СВЦЭМ!$B$34:$B$777,J$11)+'СЕТ СН'!$F$9+СВЦЭМ!$D$10+'СЕТ СН'!$F$5</f>
        <v>4355.1068645200003</v>
      </c>
      <c r="K23" s="37">
        <f>SUMIFS(СВЦЭМ!$C$34:$C$777,СВЦЭМ!$A$34:$A$777,$A23,СВЦЭМ!$B$34:$B$777,K$11)+'СЕТ СН'!$F$9+СВЦЭМ!$D$10+'СЕТ СН'!$F$5</f>
        <v>4185.0178057800003</v>
      </c>
      <c r="L23" s="37">
        <f>SUMIFS(СВЦЭМ!$C$34:$C$777,СВЦЭМ!$A$34:$A$777,$A23,СВЦЭМ!$B$34:$B$777,L$11)+'СЕТ СН'!$F$9+СВЦЭМ!$D$10+'СЕТ СН'!$F$5</f>
        <v>4619.7967404800002</v>
      </c>
      <c r="M23" s="37">
        <f>SUMIFS(СВЦЭМ!$C$34:$C$777,СВЦЭМ!$A$34:$A$777,$A23,СВЦЭМ!$B$34:$B$777,M$11)+'СЕТ СН'!$F$9+СВЦЭМ!$D$10+'СЕТ СН'!$F$5</f>
        <v>4613.7651486800005</v>
      </c>
      <c r="N23" s="37">
        <f>SUMIFS(СВЦЭМ!$C$34:$C$777,СВЦЭМ!$A$34:$A$777,$A23,СВЦЭМ!$B$34:$B$777,N$11)+'СЕТ СН'!$F$9+СВЦЭМ!$D$10+'СЕТ СН'!$F$5</f>
        <v>4597.3330539799999</v>
      </c>
      <c r="O23" s="37">
        <f>SUMIFS(СВЦЭМ!$C$34:$C$777,СВЦЭМ!$A$34:$A$777,$A23,СВЦЭМ!$B$34:$B$777,O$11)+'СЕТ СН'!$F$9+СВЦЭМ!$D$10+'СЕТ СН'!$F$5</f>
        <v>4273.8628156200002</v>
      </c>
      <c r="P23" s="37">
        <f>SUMIFS(СВЦЭМ!$C$34:$C$777,СВЦЭМ!$A$34:$A$777,$A23,СВЦЭМ!$B$34:$B$777,P$11)+'СЕТ СН'!$F$9+СВЦЭМ!$D$10+'СЕТ СН'!$F$5</f>
        <v>4121.2179278100002</v>
      </c>
      <c r="Q23" s="37">
        <f>SUMIFS(СВЦЭМ!$C$34:$C$777,СВЦЭМ!$A$34:$A$777,$A23,СВЦЭМ!$B$34:$B$777,Q$11)+'СЕТ СН'!$F$9+СВЦЭМ!$D$10+'СЕТ СН'!$F$5</f>
        <v>4102.0265139100002</v>
      </c>
      <c r="R23" s="37">
        <f>SUMIFS(СВЦЭМ!$C$34:$C$777,СВЦЭМ!$A$34:$A$777,$A23,СВЦЭМ!$B$34:$B$777,R$11)+'СЕТ СН'!$F$9+СВЦЭМ!$D$10+'СЕТ СН'!$F$5</f>
        <v>4097.0263119700003</v>
      </c>
      <c r="S23" s="37">
        <f>SUMIFS(СВЦЭМ!$C$34:$C$777,СВЦЭМ!$A$34:$A$777,$A23,СВЦЭМ!$B$34:$B$777,S$11)+'СЕТ СН'!$F$9+СВЦЭМ!$D$10+'СЕТ СН'!$F$5</f>
        <v>4176.6197850200006</v>
      </c>
      <c r="T23" s="37">
        <f>SUMIFS(СВЦЭМ!$C$34:$C$777,СВЦЭМ!$A$34:$A$777,$A23,СВЦЭМ!$B$34:$B$777,T$11)+'СЕТ СН'!$F$9+СВЦЭМ!$D$10+'СЕТ СН'!$F$5</f>
        <v>4198.8837990400007</v>
      </c>
      <c r="U23" s="37">
        <f>SUMIFS(СВЦЭМ!$C$34:$C$777,СВЦЭМ!$A$34:$A$777,$A23,СВЦЭМ!$B$34:$B$777,U$11)+'СЕТ СН'!$F$9+СВЦЭМ!$D$10+'СЕТ СН'!$F$5</f>
        <v>4248.5933184800006</v>
      </c>
      <c r="V23" s="37">
        <f>SUMIFS(СВЦЭМ!$C$34:$C$777,СВЦЭМ!$A$34:$A$777,$A23,СВЦЭМ!$B$34:$B$777,V$11)+'СЕТ СН'!$F$9+СВЦЭМ!$D$10+'СЕТ СН'!$F$5</f>
        <v>4253.7554021699998</v>
      </c>
      <c r="W23" s="37">
        <f>SUMIFS(СВЦЭМ!$C$34:$C$777,СВЦЭМ!$A$34:$A$777,$A23,СВЦЭМ!$B$34:$B$777,W$11)+'СЕТ СН'!$F$9+СВЦЭМ!$D$10+'СЕТ СН'!$F$5</f>
        <v>4232.2063701799998</v>
      </c>
      <c r="X23" s="37">
        <f>SUMIFS(СВЦЭМ!$C$34:$C$777,СВЦЭМ!$A$34:$A$777,$A23,СВЦЭМ!$B$34:$B$777,X$11)+'СЕТ СН'!$F$9+СВЦЭМ!$D$10+'СЕТ СН'!$F$5</f>
        <v>4199.3773123600004</v>
      </c>
      <c r="Y23" s="37">
        <f>SUMIFS(СВЦЭМ!$C$34:$C$777,СВЦЭМ!$A$34:$A$777,$A23,СВЦЭМ!$B$34:$B$777,Y$11)+'СЕТ СН'!$F$9+СВЦЭМ!$D$10+'СЕТ СН'!$F$5</f>
        <v>4291.9311864600004</v>
      </c>
    </row>
    <row r="24" spans="1:25" ht="15.75" x14ac:dyDescent="0.2">
      <c r="A24" s="36">
        <f t="shared" si="0"/>
        <v>42656</v>
      </c>
      <c r="B24" s="37">
        <f>SUMIFS(СВЦЭМ!$C$34:$C$777,СВЦЭМ!$A$34:$A$777,$A24,СВЦЭМ!$B$34:$B$777,B$11)+'СЕТ СН'!$F$9+СВЦЭМ!$D$10+'СЕТ СН'!$F$5</f>
        <v>4347.8707253600005</v>
      </c>
      <c r="C24" s="37">
        <f>SUMIFS(СВЦЭМ!$C$34:$C$777,СВЦЭМ!$A$34:$A$777,$A24,СВЦЭМ!$B$34:$B$777,C$11)+'СЕТ СН'!$F$9+СВЦЭМ!$D$10+'СЕТ СН'!$F$5</f>
        <v>4456.2831086599999</v>
      </c>
      <c r="D24" s="37">
        <f>SUMIFS(СВЦЭМ!$C$34:$C$777,СВЦЭМ!$A$34:$A$777,$A24,СВЦЭМ!$B$34:$B$777,D$11)+'СЕТ СН'!$F$9+СВЦЭМ!$D$10+'СЕТ СН'!$F$5</f>
        <v>4476.5426136099995</v>
      </c>
      <c r="E24" s="37">
        <f>SUMIFS(СВЦЭМ!$C$34:$C$777,СВЦЭМ!$A$34:$A$777,$A24,СВЦЭМ!$B$34:$B$777,E$11)+'СЕТ СН'!$F$9+СВЦЭМ!$D$10+'СЕТ СН'!$F$5</f>
        <v>4478.8245668</v>
      </c>
      <c r="F24" s="37">
        <f>SUMIFS(СВЦЭМ!$C$34:$C$777,СВЦЭМ!$A$34:$A$777,$A24,СВЦЭМ!$B$34:$B$777,F$11)+'СЕТ СН'!$F$9+СВЦЭМ!$D$10+'СЕТ СН'!$F$5</f>
        <v>4493.7195224699999</v>
      </c>
      <c r="G24" s="37">
        <f>SUMIFS(СВЦЭМ!$C$34:$C$777,СВЦЭМ!$A$34:$A$777,$A24,СВЦЭМ!$B$34:$B$777,G$11)+'СЕТ СН'!$F$9+СВЦЭМ!$D$10+'СЕТ СН'!$F$5</f>
        <v>4509.0678174900004</v>
      </c>
      <c r="H24" s="37">
        <f>SUMIFS(СВЦЭМ!$C$34:$C$777,СВЦЭМ!$A$34:$A$777,$A24,СВЦЭМ!$B$34:$B$777,H$11)+'СЕТ СН'!$F$9+СВЦЭМ!$D$10+'СЕТ СН'!$F$5</f>
        <v>4490.4949076100002</v>
      </c>
      <c r="I24" s="37">
        <f>SUMIFS(СВЦЭМ!$C$34:$C$777,СВЦЭМ!$A$34:$A$777,$A24,СВЦЭМ!$B$34:$B$777,I$11)+'СЕТ СН'!$F$9+СВЦЭМ!$D$10+'СЕТ СН'!$F$5</f>
        <v>4419.1235662500003</v>
      </c>
      <c r="J24" s="37">
        <f>SUMIFS(СВЦЭМ!$C$34:$C$777,СВЦЭМ!$A$34:$A$777,$A24,СВЦЭМ!$B$34:$B$777,J$11)+'СЕТ СН'!$F$9+СВЦЭМ!$D$10+'СЕТ СН'!$F$5</f>
        <v>4369.4517609800005</v>
      </c>
      <c r="K24" s="37">
        <f>SUMIFS(СВЦЭМ!$C$34:$C$777,СВЦЭМ!$A$34:$A$777,$A24,СВЦЭМ!$B$34:$B$777,K$11)+'СЕТ СН'!$F$9+СВЦЭМ!$D$10+'СЕТ СН'!$F$5</f>
        <v>4264.0770638399999</v>
      </c>
      <c r="L24" s="37">
        <f>SUMIFS(СВЦЭМ!$C$34:$C$777,СВЦЭМ!$A$34:$A$777,$A24,СВЦЭМ!$B$34:$B$777,L$11)+'СЕТ СН'!$F$9+СВЦЭМ!$D$10+'СЕТ СН'!$F$5</f>
        <v>4264.5873962599999</v>
      </c>
      <c r="M24" s="37">
        <f>SUMIFS(СВЦЭМ!$C$34:$C$777,СВЦЭМ!$A$34:$A$777,$A24,СВЦЭМ!$B$34:$B$777,M$11)+'СЕТ СН'!$F$9+СВЦЭМ!$D$10+'СЕТ СН'!$F$5</f>
        <v>4229.8909666</v>
      </c>
      <c r="N24" s="37">
        <f>SUMIFS(СВЦЭМ!$C$34:$C$777,СВЦЭМ!$A$34:$A$777,$A24,СВЦЭМ!$B$34:$B$777,N$11)+'СЕТ СН'!$F$9+СВЦЭМ!$D$10+'СЕТ СН'!$F$5</f>
        <v>4237.5503362600002</v>
      </c>
      <c r="O24" s="37">
        <f>SUMIFS(СВЦЭМ!$C$34:$C$777,СВЦЭМ!$A$34:$A$777,$A24,СВЦЭМ!$B$34:$B$777,O$11)+'СЕТ СН'!$F$9+СВЦЭМ!$D$10+'СЕТ СН'!$F$5</f>
        <v>4194.1480068199999</v>
      </c>
      <c r="P24" s="37">
        <f>SUMIFS(СВЦЭМ!$C$34:$C$777,СВЦЭМ!$A$34:$A$777,$A24,СВЦЭМ!$B$34:$B$777,P$11)+'СЕТ СН'!$F$9+СВЦЭМ!$D$10+'СЕТ СН'!$F$5</f>
        <v>4191.3055189400002</v>
      </c>
      <c r="Q24" s="37">
        <f>SUMIFS(СВЦЭМ!$C$34:$C$777,СВЦЭМ!$A$34:$A$777,$A24,СВЦЭМ!$B$34:$B$777,Q$11)+'СЕТ СН'!$F$9+СВЦЭМ!$D$10+'СЕТ СН'!$F$5</f>
        <v>4184.6195380400004</v>
      </c>
      <c r="R24" s="37">
        <f>SUMIFS(СВЦЭМ!$C$34:$C$777,СВЦЭМ!$A$34:$A$777,$A24,СВЦЭМ!$B$34:$B$777,R$11)+'СЕТ СН'!$F$9+СВЦЭМ!$D$10+'СЕТ СН'!$F$5</f>
        <v>4134.3622055200003</v>
      </c>
      <c r="S24" s="37">
        <f>SUMIFS(СВЦЭМ!$C$34:$C$777,СВЦЭМ!$A$34:$A$777,$A24,СВЦЭМ!$B$34:$B$777,S$11)+'СЕТ СН'!$F$9+СВЦЭМ!$D$10+'СЕТ СН'!$F$5</f>
        <v>4175.1537388000006</v>
      </c>
      <c r="T24" s="37">
        <f>SUMIFS(СВЦЭМ!$C$34:$C$777,СВЦЭМ!$A$34:$A$777,$A24,СВЦЭМ!$B$34:$B$777,T$11)+'СЕТ СН'!$F$9+СВЦЭМ!$D$10+'СЕТ СН'!$F$5</f>
        <v>4199.4253125000005</v>
      </c>
      <c r="U24" s="37">
        <f>SUMIFS(СВЦЭМ!$C$34:$C$777,СВЦЭМ!$A$34:$A$777,$A24,СВЦЭМ!$B$34:$B$777,U$11)+'СЕТ СН'!$F$9+СВЦЭМ!$D$10+'СЕТ СН'!$F$5</f>
        <v>4244.5239281300001</v>
      </c>
      <c r="V24" s="37">
        <f>SUMIFS(СВЦЭМ!$C$34:$C$777,СВЦЭМ!$A$34:$A$777,$A24,СВЦЭМ!$B$34:$B$777,V$11)+'СЕТ СН'!$F$9+СВЦЭМ!$D$10+'СЕТ СН'!$F$5</f>
        <v>4238.0843290600005</v>
      </c>
      <c r="W24" s="37">
        <f>SUMIFS(СВЦЭМ!$C$34:$C$777,СВЦЭМ!$A$34:$A$777,$A24,СВЦЭМ!$B$34:$B$777,W$11)+'СЕТ СН'!$F$9+СВЦЭМ!$D$10+'СЕТ СН'!$F$5</f>
        <v>4234.6284135100004</v>
      </c>
      <c r="X24" s="37">
        <f>SUMIFS(СВЦЭМ!$C$34:$C$777,СВЦЭМ!$A$34:$A$777,$A24,СВЦЭМ!$B$34:$B$777,X$11)+'СЕТ СН'!$F$9+СВЦЭМ!$D$10+'СЕТ СН'!$F$5</f>
        <v>4219.9723165000005</v>
      </c>
      <c r="Y24" s="37">
        <f>SUMIFS(СВЦЭМ!$C$34:$C$777,СВЦЭМ!$A$34:$A$777,$A24,СВЦЭМ!$B$34:$B$777,Y$11)+'СЕТ СН'!$F$9+СВЦЭМ!$D$10+'СЕТ СН'!$F$5</f>
        <v>4313.8495384100006</v>
      </c>
    </row>
    <row r="25" spans="1:25" ht="15.75" x14ac:dyDescent="0.2">
      <c r="A25" s="36">
        <f t="shared" si="0"/>
        <v>42657</v>
      </c>
      <c r="B25" s="37">
        <f>SUMIFS(СВЦЭМ!$C$34:$C$777,СВЦЭМ!$A$34:$A$777,$A25,СВЦЭМ!$B$34:$B$777,B$11)+'СЕТ СН'!$F$9+СВЦЭМ!$D$10+'СЕТ СН'!$F$5</f>
        <v>4341.80391435</v>
      </c>
      <c r="C25" s="37">
        <f>SUMIFS(СВЦЭМ!$C$34:$C$777,СВЦЭМ!$A$34:$A$777,$A25,СВЦЭМ!$B$34:$B$777,C$11)+'СЕТ СН'!$F$9+СВЦЭМ!$D$10+'СЕТ СН'!$F$5</f>
        <v>4453.9748292900003</v>
      </c>
      <c r="D25" s="37">
        <f>SUMIFS(СВЦЭМ!$C$34:$C$777,СВЦЭМ!$A$34:$A$777,$A25,СВЦЭМ!$B$34:$B$777,D$11)+'СЕТ СН'!$F$9+СВЦЭМ!$D$10+'СЕТ СН'!$F$5</f>
        <v>4490.8929609200004</v>
      </c>
      <c r="E25" s="37">
        <f>SUMIFS(СВЦЭМ!$C$34:$C$777,СВЦЭМ!$A$34:$A$777,$A25,СВЦЭМ!$B$34:$B$777,E$11)+'СЕТ СН'!$F$9+СВЦЭМ!$D$10+'СЕТ СН'!$F$5</f>
        <v>4483.8531843700002</v>
      </c>
      <c r="F25" s="37">
        <f>SUMIFS(СВЦЭМ!$C$34:$C$777,СВЦЭМ!$A$34:$A$777,$A25,СВЦЭМ!$B$34:$B$777,F$11)+'СЕТ СН'!$F$9+СВЦЭМ!$D$10+'СЕТ СН'!$F$5</f>
        <v>4480.1523193499997</v>
      </c>
      <c r="G25" s="37">
        <f>SUMIFS(СВЦЭМ!$C$34:$C$777,СВЦЭМ!$A$34:$A$777,$A25,СВЦЭМ!$B$34:$B$777,G$11)+'СЕТ СН'!$F$9+СВЦЭМ!$D$10+'СЕТ СН'!$F$5</f>
        <v>4568.1261634000002</v>
      </c>
      <c r="H25" s="37">
        <f>SUMIFS(СВЦЭМ!$C$34:$C$777,СВЦЭМ!$A$34:$A$777,$A25,СВЦЭМ!$B$34:$B$777,H$11)+'СЕТ СН'!$F$9+СВЦЭМ!$D$10+'СЕТ СН'!$F$5</f>
        <v>4552.5707582499999</v>
      </c>
      <c r="I25" s="37">
        <f>SUMIFS(СВЦЭМ!$C$34:$C$777,СВЦЭМ!$A$34:$A$777,$A25,СВЦЭМ!$B$34:$B$777,I$11)+'СЕТ СН'!$F$9+СВЦЭМ!$D$10+'СЕТ СН'!$F$5</f>
        <v>4429.3817430199997</v>
      </c>
      <c r="J25" s="37">
        <f>SUMIFS(СВЦЭМ!$C$34:$C$777,СВЦЭМ!$A$34:$A$777,$A25,СВЦЭМ!$B$34:$B$777,J$11)+'СЕТ СН'!$F$9+СВЦЭМ!$D$10+'СЕТ СН'!$F$5</f>
        <v>4342.6453867999999</v>
      </c>
      <c r="K25" s="37">
        <f>SUMIFS(СВЦЭМ!$C$34:$C$777,СВЦЭМ!$A$34:$A$777,$A25,СВЦЭМ!$B$34:$B$777,K$11)+'СЕТ СН'!$F$9+СВЦЭМ!$D$10+'СЕТ СН'!$F$5</f>
        <v>4182.4762629400002</v>
      </c>
      <c r="L25" s="37">
        <f>SUMIFS(СВЦЭМ!$C$34:$C$777,СВЦЭМ!$A$34:$A$777,$A25,СВЦЭМ!$B$34:$B$777,L$11)+'СЕТ СН'!$F$9+СВЦЭМ!$D$10+'СЕТ СН'!$F$5</f>
        <v>4152.2734187800006</v>
      </c>
      <c r="M25" s="37">
        <f>SUMIFS(СВЦЭМ!$C$34:$C$777,СВЦЭМ!$A$34:$A$777,$A25,СВЦЭМ!$B$34:$B$777,M$11)+'СЕТ СН'!$F$9+СВЦЭМ!$D$10+'СЕТ СН'!$F$5</f>
        <v>4146.9445810100005</v>
      </c>
      <c r="N25" s="37">
        <f>SUMIFS(СВЦЭМ!$C$34:$C$777,СВЦЭМ!$A$34:$A$777,$A25,СВЦЭМ!$B$34:$B$777,N$11)+'СЕТ СН'!$F$9+СВЦЭМ!$D$10+'СЕТ СН'!$F$5</f>
        <v>4149.2793363600003</v>
      </c>
      <c r="O25" s="37">
        <f>SUMIFS(СВЦЭМ!$C$34:$C$777,СВЦЭМ!$A$34:$A$777,$A25,СВЦЭМ!$B$34:$B$777,O$11)+'СЕТ СН'!$F$9+СВЦЭМ!$D$10+'СЕТ СН'!$F$5</f>
        <v>4136.3185938699999</v>
      </c>
      <c r="P25" s="37">
        <f>SUMIFS(СВЦЭМ!$C$34:$C$777,СВЦЭМ!$A$34:$A$777,$A25,СВЦЭМ!$B$34:$B$777,P$11)+'СЕТ СН'!$F$9+СВЦЭМ!$D$10+'СЕТ СН'!$F$5</f>
        <v>4121.7978184000003</v>
      </c>
      <c r="Q25" s="37">
        <f>SUMIFS(СВЦЭМ!$C$34:$C$777,СВЦЭМ!$A$34:$A$777,$A25,СВЦЭМ!$B$34:$B$777,Q$11)+'СЕТ СН'!$F$9+СВЦЭМ!$D$10+'СЕТ СН'!$F$5</f>
        <v>4131.2825430399998</v>
      </c>
      <c r="R25" s="37">
        <f>SUMIFS(СВЦЭМ!$C$34:$C$777,СВЦЭМ!$A$34:$A$777,$A25,СВЦЭМ!$B$34:$B$777,R$11)+'СЕТ СН'!$F$9+СВЦЭМ!$D$10+'СЕТ СН'!$F$5</f>
        <v>4131.7607566400002</v>
      </c>
      <c r="S25" s="37">
        <f>SUMIFS(СВЦЭМ!$C$34:$C$777,СВЦЭМ!$A$34:$A$777,$A25,СВЦЭМ!$B$34:$B$777,S$11)+'СЕТ СН'!$F$9+СВЦЭМ!$D$10+'СЕТ СН'!$F$5</f>
        <v>4190.6273043500005</v>
      </c>
      <c r="T25" s="37">
        <f>SUMIFS(СВЦЭМ!$C$34:$C$777,СВЦЭМ!$A$34:$A$777,$A25,СВЦЭМ!$B$34:$B$777,T$11)+'СЕТ СН'!$F$9+СВЦЭМ!$D$10+'СЕТ СН'!$F$5</f>
        <v>4161.5953765700006</v>
      </c>
      <c r="U25" s="37">
        <f>SUMIFS(СВЦЭМ!$C$34:$C$777,СВЦЭМ!$A$34:$A$777,$A25,СВЦЭМ!$B$34:$B$777,U$11)+'СЕТ СН'!$F$9+СВЦЭМ!$D$10+'СЕТ СН'!$F$5</f>
        <v>4193.7177082600001</v>
      </c>
      <c r="V25" s="37">
        <f>SUMIFS(СВЦЭМ!$C$34:$C$777,СВЦЭМ!$A$34:$A$777,$A25,СВЦЭМ!$B$34:$B$777,V$11)+'СЕТ СН'!$F$9+СВЦЭМ!$D$10+'СЕТ СН'!$F$5</f>
        <v>4216.5495256700005</v>
      </c>
      <c r="W25" s="37">
        <f>SUMIFS(СВЦЭМ!$C$34:$C$777,СВЦЭМ!$A$34:$A$777,$A25,СВЦЭМ!$B$34:$B$777,W$11)+'СЕТ СН'!$F$9+СВЦЭМ!$D$10+'СЕТ СН'!$F$5</f>
        <v>4213.3943188499998</v>
      </c>
      <c r="X25" s="37">
        <f>SUMIFS(СВЦЭМ!$C$34:$C$777,СВЦЭМ!$A$34:$A$777,$A25,СВЦЭМ!$B$34:$B$777,X$11)+'СЕТ СН'!$F$9+СВЦЭМ!$D$10+'СЕТ СН'!$F$5</f>
        <v>4203.8618619099998</v>
      </c>
      <c r="Y25" s="37">
        <f>SUMIFS(СВЦЭМ!$C$34:$C$777,СВЦЭМ!$A$34:$A$777,$A25,СВЦЭМ!$B$34:$B$777,Y$11)+'СЕТ СН'!$F$9+СВЦЭМ!$D$10+'СЕТ СН'!$F$5</f>
        <v>4234.70638495</v>
      </c>
    </row>
    <row r="26" spans="1:25" ht="15.75" x14ac:dyDescent="0.2">
      <c r="A26" s="36">
        <f t="shared" si="0"/>
        <v>42658</v>
      </c>
      <c r="B26" s="37">
        <f>SUMIFS(СВЦЭМ!$C$34:$C$777,СВЦЭМ!$A$34:$A$777,$A26,СВЦЭМ!$B$34:$B$777,B$11)+'СЕТ СН'!$F$9+СВЦЭМ!$D$10+'СЕТ СН'!$F$5</f>
        <v>4367.3601253400002</v>
      </c>
      <c r="C26" s="37">
        <f>SUMIFS(СВЦЭМ!$C$34:$C$777,СВЦЭМ!$A$34:$A$777,$A26,СВЦЭМ!$B$34:$B$777,C$11)+'СЕТ СН'!$F$9+СВЦЭМ!$D$10+'СЕТ СН'!$F$5</f>
        <v>4459.1265483300003</v>
      </c>
      <c r="D26" s="37">
        <f>SUMIFS(СВЦЭМ!$C$34:$C$777,СВЦЭМ!$A$34:$A$777,$A26,СВЦЭМ!$B$34:$B$777,D$11)+'СЕТ СН'!$F$9+СВЦЭМ!$D$10+'СЕТ СН'!$F$5</f>
        <v>4534.6775273700005</v>
      </c>
      <c r="E26" s="37">
        <f>SUMIFS(СВЦЭМ!$C$34:$C$777,СВЦЭМ!$A$34:$A$777,$A26,СВЦЭМ!$B$34:$B$777,E$11)+'СЕТ СН'!$F$9+СВЦЭМ!$D$10+'СЕТ СН'!$F$5</f>
        <v>4546.1402396900003</v>
      </c>
      <c r="F26" s="37">
        <f>SUMIFS(СВЦЭМ!$C$34:$C$777,СВЦЭМ!$A$34:$A$777,$A26,СВЦЭМ!$B$34:$B$777,F$11)+'СЕТ СН'!$F$9+СВЦЭМ!$D$10+'СЕТ СН'!$F$5</f>
        <v>4550.9365921299996</v>
      </c>
      <c r="G26" s="37">
        <f>SUMIFS(СВЦЭМ!$C$34:$C$777,СВЦЭМ!$A$34:$A$777,$A26,СВЦЭМ!$B$34:$B$777,G$11)+'СЕТ СН'!$F$9+СВЦЭМ!$D$10+'СЕТ СН'!$F$5</f>
        <v>4566.7338807899996</v>
      </c>
      <c r="H26" s="37">
        <f>SUMIFS(СВЦЭМ!$C$34:$C$777,СВЦЭМ!$A$34:$A$777,$A26,СВЦЭМ!$B$34:$B$777,H$11)+'СЕТ СН'!$F$9+СВЦЭМ!$D$10+'СЕТ СН'!$F$5</f>
        <v>4558.5811181200006</v>
      </c>
      <c r="I26" s="37">
        <f>SUMIFS(СВЦЭМ!$C$34:$C$777,СВЦЭМ!$A$34:$A$777,$A26,СВЦЭМ!$B$34:$B$777,I$11)+'СЕТ СН'!$F$9+СВЦЭМ!$D$10+'СЕТ СН'!$F$5</f>
        <v>4523.1131355500002</v>
      </c>
      <c r="J26" s="37">
        <f>SUMIFS(СВЦЭМ!$C$34:$C$777,СВЦЭМ!$A$34:$A$777,$A26,СВЦЭМ!$B$34:$B$777,J$11)+'СЕТ СН'!$F$9+СВЦЭМ!$D$10+'СЕТ СН'!$F$5</f>
        <v>4354.7458691400007</v>
      </c>
      <c r="K26" s="37">
        <f>SUMIFS(СВЦЭМ!$C$34:$C$777,СВЦЭМ!$A$34:$A$777,$A26,СВЦЭМ!$B$34:$B$777,K$11)+'СЕТ СН'!$F$9+СВЦЭМ!$D$10+'СЕТ СН'!$F$5</f>
        <v>4272.7043313000004</v>
      </c>
      <c r="L26" s="37">
        <f>SUMIFS(СВЦЭМ!$C$34:$C$777,СВЦЭМ!$A$34:$A$777,$A26,СВЦЭМ!$B$34:$B$777,L$11)+'СЕТ СН'!$F$9+СВЦЭМ!$D$10+'СЕТ СН'!$F$5</f>
        <v>4223.8114572900004</v>
      </c>
      <c r="M26" s="37">
        <f>SUMIFS(СВЦЭМ!$C$34:$C$777,СВЦЭМ!$A$34:$A$777,$A26,СВЦЭМ!$B$34:$B$777,M$11)+'СЕТ СН'!$F$9+СВЦЭМ!$D$10+'СЕТ СН'!$F$5</f>
        <v>4215.6473925</v>
      </c>
      <c r="N26" s="37">
        <f>SUMIFS(СВЦЭМ!$C$34:$C$777,СВЦЭМ!$A$34:$A$777,$A26,СВЦЭМ!$B$34:$B$777,N$11)+'СЕТ СН'!$F$9+СВЦЭМ!$D$10+'СЕТ СН'!$F$5</f>
        <v>4198.1051452500005</v>
      </c>
      <c r="O26" s="37">
        <f>SUMIFS(СВЦЭМ!$C$34:$C$777,СВЦЭМ!$A$34:$A$777,$A26,СВЦЭМ!$B$34:$B$777,O$11)+'СЕТ СН'!$F$9+СВЦЭМ!$D$10+'СЕТ СН'!$F$5</f>
        <v>4203.0985978400004</v>
      </c>
      <c r="P26" s="37">
        <f>SUMIFS(СВЦЭМ!$C$34:$C$777,СВЦЭМ!$A$34:$A$777,$A26,СВЦЭМ!$B$34:$B$777,P$11)+'СЕТ СН'!$F$9+СВЦЭМ!$D$10+'СЕТ СН'!$F$5</f>
        <v>4195.8671539900006</v>
      </c>
      <c r="Q26" s="37">
        <f>SUMIFS(СВЦЭМ!$C$34:$C$777,СВЦЭМ!$A$34:$A$777,$A26,СВЦЭМ!$B$34:$B$777,Q$11)+'СЕТ СН'!$F$9+СВЦЭМ!$D$10+'СЕТ СН'!$F$5</f>
        <v>4209.1021323499999</v>
      </c>
      <c r="R26" s="37">
        <f>SUMIFS(СВЦЭМ!$C$34:$C$777,СВЦЭМ!$A$34:$A$777,$A26,СВЦЭМ!$B$34:$B$777,R$11)+'СЕТ СН'!$F$9+СВЦЭМ!$D$10+'СЕТ СН'!$F$5</f>
        <v>4229.8721738100003</v>
      </c>
      <c r="S26" s="37">
        <f>SUMIFS(СВЦЭМ!$C$34:$C$777,СВЦЭМ!$A$34:$A$777,$A26,СВЦЭМ!$B$34:$B$777,S$11)+'СЕТ СН'!$F$9+СВЦЭМ!$D$10+'СЕТ СН'!$F$5</f>
        <v>4267.07231237</v>
      </c>
      <c r="T26" s="37">
        <f>SUMIFS(СВЦЭМ!$C$34:$C$777,СВЦЭМ!$A$34:$A$777,$A26,СВЦЭМ!$B$34:$B$777,T$11)+'СЕТ СН'!$F$9+СВЦЭМ!$D$10+'СЕТ СН'!$F$5</f>
        <v>4263.2245441100004</v>
      </c>
      <c r="U26" s="37">
        <f>SUMIFS(СВЦЭМ!$C$34:$C$777,СВЦЭМ!$A$34:$A$777,$A26,СВЦЭМ!$B$34:$B$777,U$11)+'СЕТ СН'!$F$9+СВЦЭМ!$D$10+'СЕТ СН'!$F$5</f>
        <v>4263.6754911400003</v>
      </c>
      <c r="V26" s="37">
        <f>SUMIFS(СВЦЭМ!$C$34:$C$777,СВЦЭМ!$A$34:$A$777,$A26,СВЦЭМ!$B$34:$B$777,V$11)+'СЕТ СН'!$F$9+СВЦЭМ!$D$10+'СЕТ СН'!$F$5</f>
        <v>4229.6503088400004</v>
      </c>
      <c r="W26" s="37">
        <f>SUMIFS(СВЦЭМ!$C$34:$C$777,СВЦЭМ!$A$34:$A$777,$A26,СВЦЭМ!$B$34:$B$777,W$11)+'СЕТ СН'!$F$9+СВЦЭМ!$D$10+'СЕТ СН'!$F$5</f>
        <v>4252.0277256600002</v>
      </c>
      <c r="X26" s="37">
        <f>SUMIFS(СВЦЭМ!$C$34:$C$777,СВЦЭМ!$A$34:$A$777,$A26,СВЦЭМ!$B$34:$B$777,X$11)+'СЕТ СН'!$F$9+СВЦЭМ!$D$10+'СЕТ СН'!$F$5</f>
        <v>4224.3778189800005</v>
      </c>
      <c r="Y26" s="37">
        <f>SUMIFS(СВЦЭМ!$C$34:$C$777,СВЦЭМ!$A$34:$A$777,$A26,СВЦЭМ!$B$34:$B$777,Y$11)+'СЕТ СН'!$F$9+СВЦЭМ!$D$10+'СЕТ СН'!$F$5</f>
        <v>4274.4576249600004</v>
      </c>
    </row>
    <row r="27" spans="1:25" ht="15.75" x14ac:dyDescent="0.2">
      <c r="A27" s="36">
        <f t="shared" si="0"/>
        <v>42659</v>
      </c>
      <c r="B27" s="37">
        <f>SUMIFS(СВЦЭМ!$C$34:$C$777,СВЦЭМ!$A$34:$A$777,$A27,СВЦЭМ!$B$34:$B$777,B$11)+'СЕТ СН'!$F$9+СВЦЭМ!$D$10+'СЕТ СН'!$F$5</f>
        <v>4425.4093978000001</v>
      </c>
      <c r="C27" s="37">
        <f>SUMIFS(СВЦЭМ!$C$34:$C$777,СВЦЭМ!$A$34:$A$777,$A27,СВЦЭМ!$B$34:$B$777,C$11)+'СЕТ СН'!$F$9+СВЦЭМ!$D$10+'СЕТ СН'!$F$5</f>
        <v>4668.8448846900001</v>
      </c>
      <c r="D27" s="37">
        <f>SUMIFS(СВЦЭМ!$C$34:$C$777,СВЦЭМ!$A$34:$A$777,$A27,СВЦЭМ!$B$34:$B$777,D$11)+'СЕТ СН'!$F$9+СВЦЭМ!$D$10+'СЕТ СН'!$F$5</f>
        <v>4763.38272667</v>
      </c>
      <c r="E27" s="37">
        <f>SUMIFS(СВЦЭМ!$C$34:$C$777,СВЦЭМ!$A$34:$A$777,$A27,СВЦЭМ!$B$34:$B$777,E$11)+'СЕТ СН'!$F$9+СВЦЭМ!$D$10+'СЕТ СН'!$F$5</f>
        <v>4697.6576711500002</v>
      </c>
      <c r="F27" s="37">
        <f>SUMIFS(СВЦЭМ!$C$34:$C$777,СВЦЭМ!$A$34:$A$777,$A27,СВЦЭМ!$B$34:$B$777,F$11)+'СЕТ СН'!$F$9+СВЦЭМ!$D$10+'СЕТ СН'!$F$5</f>
        <v>4566.5402284900001</v>
      </c>
      <c r="G27" s="37">
        <f>SUMIFS(СВЦЭМ!$C$34:$C$777,СВЦЭМ!$A$34:$A$777,$A27,СВЦЭМ!$B$34:$B$777,G$11)+'СЕТ СН'!$F$9+СВЦЭМ!$D$10+'СЕТ СН'!$F$5</f>
        <v>4532.7782748600002</v>
      </c>
      <c r="H27" s="37">
        <f>SUMIFS(СВЦЭМ!$C$34:$C$777,СВЦЭМ!$A$34:$A$777,$A27,СВЦЭМ!$B$34:$B$777,H$11)+'СЕТ СН'!$F$9+СВЦЭМ!$D$10+'СЕТ СН'!$F$5</f>
        <v>4692.2604923600002</v>
      </c>
      <c r="I27" s="37">
        <f>SUMIFS(СВЦЭМ!$C$34:$C$777,СВЦЭМ!$A$34:$A$777,$A27,СВЦЭМ!$B$34:$B$777,I$11)+'СЕТ СН'!$F$9+СВЦЭМ!$D$10+'СЕТ СН'!$F$5</f>
        <v>4558.9079230300003</v>
      </c>
      <c r="J27" s="37">
        <f>SUMIFS(СВЦЭМ!$C$34:$C$777,СВЦЭМ!$A$34:$A$777,$A27,СВЦЭМ!$B$34:$B$777,J$11)+'СЕТ СН'!$F$9+СВЦЭМ!$D$10+'СЕТ СН'!$F$5</f>
        <v>4490.0388968099996</v>
      </c>
      <c r="K27" s="37">
        <f>SUMIFS(СВЦЭМ!$C$34:$C$777,СВЦЭМ!$A$34:$A$777,$A27,СВЦЭМ!$B$34:$B$777,K$11)+'СЕТ СН'!$F$9+СВЦЭМ!$D$10+'СЕТ СН'!$F$5</f>
        <v>4426.8411345300001</v>
      </c>
      <c r="L27" s="37">
        <f>SUMIFS(СВЦЭМ!$C$34:$C$777,СВЦЭМ!$A$34:$A$777,$A27,СВЦЭМ!$B$34:$B$777,L$11)+'СЕТ СН'!$F$9+СВЦЭМ!$D$10+'СЕТ СН'!$F$5</f>
        <v>4320.5434075900002</v>
      </c>
      <c r="M27" s="37">
        <f>SUMIFS(СВЦЭМ!$C$34:$C$777,СВЦЭМ!$A$34:$A$777,$A27,СВЦЭМ!$B$34:$B$777,M$11)+'СЕТ СН'!$F$9+СВЦЭМ!$D$10+'СЕТ СН'!$F$5</f>
        <v>4382.7938843400007</v>
      </c>
      <c r="N27" s="37">
        <f>SUMIFS(СВЦЭМ!$C$34:$C$777,СВЦЭМ!$A$34:$A$777,$A27,СВЦЭМ!$B$34:$B$777,N$11)+'СЕТ СН'!$F$9+СВЦЭМ!$D$10+'СЕТ СН'!$F$5</f>
        <v>4674.8438247800004</v>
      </c>
      <c r="O27" s="37">
        <f>SUMIFS(СВЦЭМ!$C$34:$C$777,СВЦЭМ!$A$34:$A$777,$A27,СВЦЭМ!$B$34:$B$777,O$11)+'СЕТ СН'!$F$9+СВЦЭМ!$D$10+'СЕТ СН'!$F$5</f>
        <v>4459.8582236900002</v>
      </c>
      <c r="P27" s="37">
        <f>SUMIFS(СВЦЭМ!$C$34:$C$777,СВЦЭМ!$A$34:$A$777,$A27,СВЦЭМ!$B$34:$B$777,P$11)+'СЕТ СН'!$F$9+СВЦЭМ!$D$10+'СЕТ СН'!$F$5</f>
        <v>4260.5263956600002</v>
      </c>
      <c r="Q27" s="37">
        <f>SUMIFS(СВЦЭМ!$C$34:$C$777,СВЦЭМ!$A$34:$A$777,$A27,СВЦЭМ!$B$34:$B$777,Q$11)+'СЕТ СН'!$F$9+СВЦЭМ!$D$10+'СЕТ СН'!$F$5</f>
        <v>4260.7385855100001</v>
      </c>
      <c r="R27" s="37">
        <f>SUMIFS(СВЦЭМ!$C$34:$C$777,СВЦЭМ!$A$34:$A$777,$A27,СВЦЭМ!$B$34:$B$777,R$11)+'СЕТ СН'!$F$9+СВЦЭМ!$D$10+'СЕТ СН'!$F$5</f>
        <v>4265.6468679500003</v>
      </c>
      <c r="S27" s="37">
        <f>SUMIFS(СВЦЭМ!$C$34:$C$777,СВЦЭМ!$A$34:$A$777,$A27,СВЦЭМ!$B$34:$B$777,S$11)+'СЕТ СН'!$F$9+СВЦЭМ!$D$10+'СЕТ СН'!$F$5</f>
        <v>4224.5642748099999</v>
      </c>
      <c r="T27" s="37">
        <f>SUMIFS(СВЦЭМ!$C$34:$C$777,СВЦЭМ!$A$34:$A$777,$A27,СВЦЭМ!$B$34:$B$777,T$11)+'СЕТ СН'!$F$9+СВЦЭМ!$D$10+'СЕТ СН'!$F$5</f>
        <v>4251.5743570200002</v>
      </c>
      <c r="U27" s="37">
        <f>SUMIFS(СВЦЭМ!$C$34:$C$777,СВЦЭМ!$A$34:$A$777,$A27,СВЦЭМ!$B$34:$B$777,U$11)+'СЕТ СН'!$F$9+СВЦЭМ!$D$10+'СЕТ СН'!$F$5</f>
        <v>4301.3515509999997</v>
      </c>
      <c r="V27" s="37">
        <f>SUMIFS(СВЦЭМ!$C$34:$C$777,СВЦЭМ!$A$34:$A$777,$A27,СВЦЭМ!$B$34:$B$777,V$11)+'СЕТ СН'!$F$9+СВЦЭМ!$D$10+'СЕТ СН'!$F$5</f>
        <v>4270.2725158399999</v>
      </c>
      <c r="W27" s="37">
        <f>SUMIFS(СВЦЭМ!$C$34:$C$777,СВЦЭМ!$A$34:$A$777,$A27,СВЦЭМ!$B$34:$B$777,W$11)+'СЕТ СН'!$F$9+СВЦЭМ!$D$10+'СЕТ СН'!$F$5</f>
        <v>4226.9775338700001</v>
      </c>
      <c r="X27" s="37">
        <f>SUMIFS(СВЦЭМ!$C$34:$C$777,СВЦЭМ!$A$34:$A$777,$A27,СВЦЭМ!$B$34:$B$777,X$11)+'СЕТ СН'!$F$9+СВЦЭМ!$D$10+'СЕТ СН'!$F$5</f>
        <v>4231.7232861800003</v>
      </c>
      <c r="Y27" s="37">
        <f>SUMIFS(СВЦЭМ!$C$34:$C$777,СВЦЭМ!$A$34:$A$777,$A27,СВЦЭМ!$B$34:$B$777,Y$11)+'СЕТ СН'!$F$9+СВЦЭМ!$D$10+'СЕТ СН'!$F$5</f>
        <v>4311.1642276900002</v>
      </c>
    </row>
    <row r="28" spans="1:25" ht="15.75" x14ac:dyDescent="0.2">
      <c r="A28" s="36">
        <f t="shared" si="0"/>
        <v>42660</v>
      </c>
      <c r="B28" s="37">
        <f>SUMIFS(СВЦЭМ!$C$34:$C$777,СВЦЭМ!$A$34:$A$777,$A28,СВЦЭМ!$B$34:$B$777,B$11)+'СЕТ СН'!$F$9+СВЦЭМ!$D$10+'СЕТ СН'!$F$5</f>
        <v>4317.8818713400005</v>
      </c>
      <c r="C28" s="37">
        <f>SUMIFS(СВЦЭМ!$C$34:$C$777,СВЦЭМ!$A$34:$A$777,$A28,СВЦЭМ!$B$34:$B$777,C$11)+'СЕТ СН'!$F$9+СВЦЭМ!$D$10+'СЕТ СН'!$F$5</f>
        <v>4400.37567064</v>
      </c>
      <c r="D28" s="37">
        <f>SUMIFS(СВЦЭМ!$C$34:$C$777,СВЦЭМ!$A$34:$A$777,$A28,СВЦЭМ!$B$34:$B$777,D$11)+'СЕТ СН'!$F$9+СВЦЭМ!$D$10+'СЕТ СН'!$F$5</f>
        <v>4493.71629218</v>
      </c>
      <c r="E28" s="37">
        <f>SUMIFS(СВЦЭМ!$C$34:$C$777,СВЦЭМ!$A$34:$A$777,$A28,СВЦЭМ!$B$34:$B$777,E$11)+'СЕТ СН'!$F$9+СВЦЭМ!$D$10+'СЕТ СН'!$F$5</f>
        <v>4652.08206445</v>
      </c>
      <c r="F28" s="37">
        <f>SUMIFS(СВЦЭМ!$C$34:$C$777,СВЦЭМ!$A$34:$A$777,$A28,СВЦЭМ!$B$34:$B$777,F$11)+'СЕТ СН'!$F$9+СВЦЭМ!$D$10+'СЕТ СН'!$F$5</f>
        <v>4556.20600964</v>
      </c>
      <c r="G28" s="37">
        <f>SUMIFS(СВЦЭМ!$C$34:$C$777,СВЦЭМ!$A$34:$A$777,$A28,СВЦЭМ!$B$34:$B$777,G$11)+'СЕТ СН'!$F$9+СВЦЭМ!$D$10+'СЕТ СН'!$F$5</f>
        <v>4549.9096684400001</v>
      </c>
      <c r="H28" s="37">
        <f>SUMIFS(СВЦЭМ!$C$34:$C$777,СВЦЭМ!$A$34:$A$777,$A28,СВЦЭМ!$B$34:$B$777,H$11)+'СЕТ СН'!$F$9+СВЦЭМ!$D$10+'СЕТ СН'!$F$5</f>
        <v>4462.2648354600005</v>
      </c>
      <c r="I28" s="37">
        <f>SUMIFS(СВЦЭМ!$C$34:$C$777,СВЦЭМ!$A$34:$A$777,$A28,СВЦЭМ!$B$34:$B$777,I$11)+'СЕТ СН'!$F$9+СВЦЭМ!$D$10+'СЕТ СН'!$F$5</f>
        <v>4463.0916391299997</v>
      </c>
      <c r="J28" s="37">
        <f>SUMIFS(СВЦЭМ!$C$34:$C$777,СВЦЭМ!$A$34:$A$777,$A28,СВЦЭМ!$B$34:$B$777,J$11)+'СЕТ СН'!$F$9+СВЦЭМ!$D$10+'СЕТ СН'!$F$5</f>
        <v>4487.5132505599995</v>
      </c>
      <c r="K28" s="37">
        <f>SUMIFS(СВЦЭМ!$C$34:$C$777,СВЦЭМ!$A$34:$A$777,$A28,СВЦЭМ!$B$34:$B$777,K$11)+'СЕТ СН'!$F$9+СВЦЭМ!$D$10+'СЕТ СН'!$F$5</f>
        <v>4349.3552640200005</v>
      </c>
      <c r="L28" s="37">
        <f>SUMIFS(СВЦЭМ!$C$34:$C$777,СВЦЭМ!$A$34:$A$777,$A28,СВЦЭМ!$B$34:$B$777,L$11)+'СЕТ СН'!$F$9+СВЦЭМ!$D$10+'СЕТ СН'!$F$5</f>
        <v>4558.93765721</v>
      </c>
      <c r="M28" s="37">
        <f>SUMIFS(СВЦЭМ!$C$34:$C$777,СВЦЭМ!$A$34:$A$777,$A28,СВЦЭМ!$B$34:$B$777,M$11)+'СЕТ СН'!$F$9+СВЦЭМ!$D$10+'СЕТ СН'!$F$5</f>
        <v>4783.2783044000007</v>
      </c>
      <c r="N28" s="37">
        <f>SUMIFS(СВЦЭМ!$C$34:$C$777,СВЦЭМ!$A$34:$A$777,$A28,СВЦЭМ!$B$34:$B$777,N$11)+'СЕТ СН'!$F$9+СВЦЭМ!$D$10+'СЕТ СН'!$F$5</f>
        <v>4634.9240142100007</v>
      </c>
      <c r="O28" s="37">
        <f>SUMIFS(СВЦЭМ!$C$34:$C$777,СВЦЭМ!$A$34:$A$777,$A28,СВЦЭМ!$B$34:$B$777,O$11)+'СЕТ СН'!$F$9+СВЦЭМ!$D$10+'СЕТ СН'!$F$5</f>
        <v>4642.0978097999996</v>
      </c>
      <c r="P28" s="37">
        <f>SUMIFS(СВЦЭМ!$C$34:$C$777,СВЦЭМ!$A$34:$A$777,$A28,СВЦЭМ!$B$34:$B$777,P$11)+'СЕТ СН'!$F$9+СВЦЭМ!$D$10+'СЕТ СН'!$F$5</f>
        <v>4331.6061647699999</v>
      </c>
      <c r="Q28" s="37">
        <f>SUMIFS(СВЦЭМ!$C$34:$C$777,СВЦЭМ!$A$34:$A$777,$A28,СВЦЭМ!$B$34:$B$777,Q$11)+'СЕТ СН'!$F$9+СВЦЭМ!$D$10+'СЕТ СН'!$F$5</f>
        <v>4279.8598952800003</v>
      </c>
      <c r="R28" s="37">
        <f>SUMIFS(СВЦЭМ!$C$34:$C$777,СВЦЭМ!$A$34:$A$777,$A28,СВЦЭМ!$B$34:$B$777,R$11)+'СЕТ СН'!$F$9+СВЦЭМ!$D$10+'СЕТ СН'!$F$5</f>
        <v>4313.0513201499998</v>
      </c>
      <c r="S28" s="37">
        <f>SUMIFS(СВЦЭМ!$C$34:$C$777,СВЦЭМ!$A$34:$A$777,$A28,СВЦЭМ!$B$34:$B$777,S$11)+'СЕТ СН'!$F$9+СВЦЭМ!$D$10+'СЕТ СН'!$F$5</f>
        <v>4397.77430628</v>
      </c>
      <c r="T28" s="37">
        <f>SUMIFS(СВЦЭМ!$C$34:$C$777,СВЦЭМ!$A$34:$A$777,$A28,СВЦЭМ!$B$34:$B$777,T$11)+'СЕТ СН'!$F$9+СВЦЭМ!$D$10+'СЕТ СН'!$F$5</f>
        <v>4408.3238537899997</v>
      </c>
      <c r="U28" s="37">
        <f>SUMIFS(СВЦЭМ!$C$34:$C$777,СВЦЭМ!$A$34:$A$777,$A28,СВЦЭМ!$B$34:$B$777,U$11)+'СЕТ СН'!$F$9+СВЦЭМ!$D$10+'СЕТ СН'!$F$5</f>
        <v>4504.1896175599995</v>
      </c>
      <c r="V28" s="37">
        <f>SUMIFS(СВЦЭМ!$C$34:$C$777,СВЦЭМ!$A$34:$A$777,$A28,СВЦЭМ!$B$34:$B$777,V$11)+'СЕТ СН'!$F$9+СВЦЭМ!$D$10+'СЕТ СН'!$F$5</f>
        <v>4513.6732723499999</v>
      </c>
      <c r="W28" s="37">
        <f>SUMIFS(СВЦЭМ!$C$34:$C$777,СВЦЭМ!$A$34:$A$777,$A28,СВЦЭМ!$B$34:$B$777,W$11)+'СЕТ СН'!$F$9+СВЦЭМ!$D$10+'СЕТ СН'!$F$5</f>
        <v>4484.8884055899998</v>
      </c>
      <c r="X28" s="37">
        <f>SUMIFS(СВЦЭМ!$C$34:$C$777,СВЦЭМ!$A$34:$A$777,$A28,СВЦЭМ!$B$34:$B$777,X$11)+'СЕТ СН'!$F$9+СВЦЭМ!$D$10+'СЕТ СН'!$F$5</f>
        <v>4376.12063571</v>
      </c>
      <c r="Y28" s="37">
        <f>SUMIFS(СВЦЭМ!$C$34:$C$777,СВЦЭМ!$A$34:$A$777,$A28,СВЦЭМ!$B$34:$B$777,Y$11)+'СЕТ СН'!$F$9+СВЦЭМ!$D$10+'СЕТ СН'!$F$5</f>
        <v>4335.01011277</v>
      </c>
    </row>
    <row r="29" spans="1:25" ht="15.75" x14ac:dyDescent="0.2">
      <c r="A29" s="36">
        <f t="shared" si="0"/>
        <v>42661</v>
      </c>
      <c r="B29" s="37">
        <f>SUMIFS(СВЦЭМ!$C$34:$C$777,СВЦЭМ!$A$34:$A$777,$A29,СВЦЭМ!$B$34:$B$777,B$11)+'СЕТ СН'!$F$9+СВЦЭМ!$D$10+'СЕТ СН'!$F$5</f>
        <v>4606.8366888199998</v>
      </c>
      <c r="C29" s="37">
        <f>SUMIFS(СВЦЭМ!$C$34:$C$777,СВЦЭМ!$A$34:$A$777,$A29,СВЦЭМ!$B$34:$B$777,C$11)+'СЕТ СН'!$F$9+СВЦЭМ!$D$10+'СЕТ СН'!$F$5</f>
        <v>4793.4831387899994</v>
      </c>
      <c r="D29" s="37">
        <f>SUMIFS(СВЦЭМ!$C$34:$C$777,СВЦЭМ!$A$34:$A$777,$A29,СВЦЭМ!$B$34:$B$777,D$11)+'СЕТ СН'!$F$9+СВЦЭМ!$D$10+'СЕТ СН'!$F$5</f>
        <v>4891.9844778400002</v>
      </c>
      <c r="E29" s="37">
        <f>SUMIFS(СВЦЭМ!$C$34:$C$777,СВЦЭМ!$A$34:$A$777,$A29,СВЦЭМ!$B$34:$B$777,E$11)+'СЕТ СН'!$F$9+СВЦЭМ!$D$10+'СЕТ СН'!$F$5</f>
        <v>4896.3107002400002</v>
      </c>
      <c r="F29" s="37">
        <f>SUMIFS(СВЦЭМ!$C$34:$C$777,СВЦЭМ!$A$34:$A$777,$A29,СВЦЭМ!$B$34:$B$777,F$11)+'СЕТ СН'!$F$9+СВЦЭМ!$D$10+'СЕТ СН'!$F$5</f>
        <v>4870.1548985099998</v>
      </c>
      <c r="G29" s="37">
        <f>SUMIFS(СВЦЭМ!$C$34:$C$777,СВЦЭМ!$A$34:$A$777,$A29,СВЦЭМ!$B$34:$B$777,G$11)+'СЕТ СН'!$F$9+СВЦЭМ!$D$10+'СЕТ СН'!$F$5</f>
        <v>4867.6673259500003</v>
      </c>
      <c r="H29" s="37">
        <f>SUMIFS(СВЦЭМ!$C$34:$C$777,СВЦЭМ!$A$34:$A$777,$A29,СВЦЭМ!$B$34:$B$777,H$11)+'СЕТ СН'!$F$9+СВЦЭМ!$D$10+'СЕТ СН'!$F$5</f>
        <v>4793.0569159799998</v>
      </c>
      <c r="I29" s="37">
        <f>SUMIFS(СВЦЭМ!$C$34:$C$777,СВЦЭМ!$A$34:$A$777,$A29,СВЦЭМ!$B$34:$B$777,I$11)+'СЕТ СН'!$F$9+СВЦЭМ!$D$10+'СЕТ СН'!$F$5</f>
        <v>4725.3614401600007</v>
      </c>
      <c r="J29" s="37">
        <f>SUMIFS(СВЦЭМ!$C$34:$C$777,СВЦЭМ!$A$34:$A$777,$A29,СВЦЭМ!$B$34:$B$777,J$11)+'СЕТ СН'!$F$9+СВЦЭМ!$D$10+'СЕТ СН'!$F$5</f>
        <v>4654.3419550400004</v>
      </c>
      <c r="K29" s="37">
        <f>SUMIFS(СВЦЭМ!$C$34:$C$777,СВЦЭМ!$A$34:$A$777,$A29,СВЦЭМ!$B$34:$B$777,K$11)+'СЕТ СН'!$F$9+СВЦЭМ!$D$10+'СЕТ СН'!$F$5</f>
        <v>4441.56674088</v>
      </c>
      <c r="L29" s="37">
        <f>SUMIFS(СВЦЭМ!$C$34:$C$777,СВЦЭМ!$A$34:$A$777,$A29,СВЦЭМ!$B$34:$B$777,L$11)+'СЕТ СН'!$F$9+СВЦЭМ!$D$10+'СЕТ СН'!$F$5</f>
        <v>4323.0232394499999</v>
      </c>
      <c r="M29" s="37">
        <f>SUMIFS(СВЦЭМ!$C$34:$C$777,СВЦЭМ!$A$34:$A$777,$A29,СВЦЭМ!$B$34:$B$777,M$11)+'СЕТ СН'!$F$9+СВЦЭМ!$D$10+'СЕТ СН'!$F$5</f>
        <v>4259.8346246500005</v>
      </c>
      <c r="N29" s="37">
        <f>SUMIFS(СВЦЭМ!$C$34:$C$777,СВЦЭМ!$A$34:$A$777,$A29,СВЦЭМ!$B$34:$B$777,N$11)+'СЕТ СН'!$F$9+СВЦЭМ!$D$10+'СЕТ СН'!$F$5</f>
        <v>4281.1241190600003</v>
      </c>
      <c r="O29" s="37">
        <f>SUMIFS(СВЦЭМ!$C$34:$C$777,СВЦЭМ!$A$34:$A$777,$A29,СВЦЭМ!$B$34:$B$777,O$11)+'СЕТ СН'!$F$9+СВЦЭМ!$D$10+'СЕТ СН'!$F$5</f>
        <v>4290.6362308300004</v>
      </c>
      <c r="P29" s="37">
        <f>SUMIFS(СВЦЭМ!$C$34:$C$777,СВЦЭМ!$A$34:$A$777,$A29,СВЦЭМ!$B$34:$B$777,P$11)+'СЕТ СН'!$F$9+СВЦЭМ!$D$10+'СЕТ СН'!$F$5</f>
        <v>4335.50651982</v>
      </c>
      <c r="Q29" s="37">
        <f>SUMIFS(СВЦЭМ!$C$34:$C$777,СВЦЭМ!$A$34:$A$777,$A29,СВЦЭМ!$B$34:$B$777,Q$11)+'СЕТ СН'!$F$9+СВЦЭМ!$D$10+'СЕТ СН'!$F$5</f>
        <v>4382.0256749800001</v>
      </c>
      <c r="R29" s="37">
        <f>SUMIFS(СВЦЭМ!$C$34:$C$777,СВЦЭМ!$A$34:$A$777,$A29,СВЦЭМ!$B$34:$B$777,R$11)+'СЕТ СН'!$F$9+СВЦЭМ!$D$10+'СЕТ СН'!$F$5</f>
        <v>4290.1017407099998</v>
      </c>
      <c r="S29" s="37">
        <f>SUMIFS(СВЦЭМ!$C$34:$C$777,СВЦЭМ!$A$34:$A$777,$A29,СВЦЭМ!$B$34:$B$777,S$11)+'СЕТ СН'!$F$9+СВЦЭМ!$D$10+'СЕТ СН'!$F$5</f>
        <v>4386.7825607300001</v>
      </c>
      <c r="T29" s="37">
        <f>SUMIFS(СВЦЭМ!$C$34:$C$777,СВЦЭМ!$A$34:$A$777,$A29,СВЦЭМ!$B$34:$B$777,T$11)+'СЕТ СН'!$F$9+СВЦЭМ!$D$10+'СЕТ СН'!$F$5</f>
        <v>4400.9193083500004</v>
      </c>
      <c r="U29" s="37">
        <f>SUMIFS(СВЦЭМ!$C$34:$C$777,СВЦЭМ!$A$34:$A$777,$A29,СВЦЭМ!$B$34:$B$777,U$11)+'СЕТ СН'!$F$9+СВЦЭМ!$D$10+'СЕТ СН'!$F$5</f>
        <v>4416.99913087</v>
      </c>
      <c r="V29" s="37">
        <f>SUMIFS(СВЦЭМ!$C$34:$C$777,СВЦЭМ!$A$34:$A$777,$A29,СВЦЭМ!$B$34:$B$777,V$11)+'СЕТ СН'!$F$9+СВЦЭМ!$D$10+'СЕТ СН'!$F$5</f>
        <v>4417.8971143199997</v>
      </c>
      <c r="W29" s="37">
        <f>SUMIFS(СВЦЭМ!$C$34:$C$777,СВЦЭМ!$A$34:$A$777,$A29,СВЦЭМ!$B$34:$B$777,W$11)+'СЕТ СН'!$F$9+СВЦЭМ!$D$10+'СЕТ СН'!$F$5</f>
        <v>4422.0131501200003</v>
      </c>
      <c r="X29" s="37">
        <f>SUMIFS(СВЦЭМ!$C$34:$C$777,СВЦЭМ!$A$34:$A$777,$A29,СВЦЭМ!$B$34:$B$777,X$11)+'СЕТ СН'!$F$9+СВЦЭМ!$D$10+'СЕТ СН'!$F$5</f>
        <v>4419.3464687300002</v>
      </c>
      <c r="Y29" s="37">
        <f>SUMIFS(СВЦЭМ!$C$34:$C$777,СВЦЭМ!$A$34:$A$777,$A29,СВЦЭМ!$B$34:$B$777,Y$11)+'СЕТ СН'!$F$9+СВЦЭМ!$D$10+'СЕТ СН'!$F$5</f>
        <v>4484.9285184700002</v>
      </c>
    </row>
    <row r="30" spans="1:25" ht="15.75" x14ac:dyDescent="0.2">
      <c r="A30" s="36">
        <f t="shared" si="0"/>
        <v>42662</v>
      </c>
      <c r="B30" s="37">
        <f>SUMIFS(СВЦЭМ!$C$34:$C$777,СВЦЭМ!$A$34:$A$777,$A30,СВЦЭМ!$B$34:$B$777,B$11)+'СЕТ СН'!$F$9+СВЦЭМ!$D$10+'СЕТ СН'!$F$5</f>
        <v>4484.2523772599998</v>
      </c>
      <c r="C30" s="37">
        <f>SUMIFS(СВЦЭМ!$C$34:$C$777,СВЦЭМ!$A$34:$A$777,$A30,СВЦЭМ!$B$34:$B$777,C$11)+'СЕТ СН'!$F$9+СВЦЭМ!$D$10+'СЕТ СН'!$F$5</f>
        <v>4696.4748804299998</v>
      </c>
      <c r="D30" s="37">
        <f>SUMIFS(СВЦЭМ!$C$34:$C$777,СВЦЭМ!$A$34:$A$777,$A30,СВЦЭМ!$B$34:$B$777,D$11)+'СЕТ СН'!$F$9+СВЦЭМ!$D$10+'СЕТ СН'!$F$5</f>
        <v>4721.5232799400001</v>
      </c>
      <c r="E30" s="37">
        <f>SUMIFS(СВЦЭМ!$C$34:$C$777,СВЦЭМ!$A$34:$A$777,$A30,СВЦЭМ!$B$34:$B$777,E$11)+'СЕТ СН'!$F$9+СВЦЭМ!$D$10+'СЕТ СН'!$F$5</f>
        <v>4668.35777693</v>
      </c>
      <c r="F30" s="37">
        <f>SUMIFS(СВЦЭМ!$C$34:$C$777,СВЦЭМ!$A$34:$A$777,$A30,СВЦЭМ!$B$34:$B$777,F$11)+'СЕТ СН'!$F$9+СВЦЭМ!$D$10+'СЕТ СН'!$F$5</f>
        <v>4756.5412999700002</v>
      </c>
      <c r="G30" s="37">
        <f>SUMIFS(СВЦЭМ!$C$34:$C$777,СВЦЭМ!$A$34:$A$777,$A30,СВЦЭМ!$B$34:$B$777,G$11)+'СЕТ СН'!$F$9+СВЦЭМ!$D$10+'СЕТ СН'!$F$5</f>
        <v>4671.6582804899999</v>
      </c>
      <c r="H30" s="37">
        <f>SUMIFS(СВЦЭМ!$C$34:$C$777,СВЦЭМ!$A$34:$A$777,$A30,СВЦЭМ!$B$34:$B$777,H$11)+'СЕТ СН'!$F$9+СВЦЭМ!$D$10+'СЕТ СН'!$F$5</f>
        <v>4611.7575768400002</v>
      </c>
      <c r="I30" s="37">
        <f>SUMIFS(СВЦЭМ!$C$34:$C$777,СВЦЭМ!$A$34:$A$777,$A30,СВЦЭМ!$B$34:$B$777,I$11)+'СЕТ СН'!$F$9+СВЦЭМ!$D$10+'СЕТ СН'!$F$5</f>
        <v>4545.4819972799996</v>
      </c>
      <c r="J30" s="37">
        <f>SUMIFS(СВЦЭМ!$C$34:$C$777,СВЦЭМ!$A$34:$A$777,$A30,СВЦЭМ!$B$34:$B$777,J$11)+'СЕТ СН'!$F$9+СВЦЭМ!$D$10+'СЕТ СН'!$F$5</f>
        <v>4478.2121292299998</v>
      </c>
      <c r="K30" s="37">
        <f>SUMIFS(СВЦЭМ!$C$34:$C$777,СВЦЭМ!$A$34:$A$777,$A30,СВЦЭМ!$B$34:$B$777,K$11)+'СЕТ СН'!$F$9+СВЦЭМ!$D$10+'СЕТ СН'!$F$5</f>
        <v>4426.65638304</v>
      </c>
      <c r="L30" s="37">
        <f>SUMIFS(СВЦЭМ!$C$34:$C$777,СВЦЭМ!$A$34:$A$777,$A30,СВЦЭМ!$B$34:$B$777,L$11)+'СЕТ СН'!$F$9+СВЦЭМ!$D$10+'СЕТ СН'!$F$5</f>
        <v>4285.8767879900006</v>
      </c>
      <c r="M30" s="37">
        <f>SUMIFS(СВЦЭМ!$C$34:$C$777,СВЦЭМ!$A$34:$A$777,$A30,СВЦЭМ!$B$34:$B$777,M$11)+'СЕТ СН'!$F$9+СВЦЭМ!$D$10+'СЕТ СН'!$F$5</f>
        <v>4268.9120236799999</v>
      </c>
      <c r="N30" s="37">
        <f>SUMIFS(СВЦЭМ!$C$34:$C$777,СВЦЭМ!$A$34:$A$777,$A30,СВЦЭМ!$B$34:$B$777,N$11)+'СЕТ СН'!$F$9+СВЦЭМ!$D$10+'СЕТ СН'!$F$5</f>
        <v>4283.29472962</v>
      </c>
      <c r="O30" s="37">
        <f>SUMIFS(СВЦЭМ!$C$34:$C$777,СВЦЭМ!$A$34:$A$777,$A30,СВЦЭМ!$B$34:$B$777,O$11)+'СЕТ СН'!$F$9+СВЦЭМ!$D$10+'СЕТ СН'!$F$5</f>
        <v>4272.4467946900004</v>
      </c>
      <c r="P30" s="37">
        <f>SUMIFS(СВЦЭМ!$C$34:$C$777,СВЦЭМ!$A$34:$A$777,$A30,СВЦЭМ!$B$34:$B$777,P$11)+'СЕТ СН'!$F$9+СВЦЭМ!$D$10+'СЕТ СН'!$F$5</f>
        <v>4251.3905172499999</v>
      </c>
      <c r="Q30" s="37">
        <f>SUMIFS(СВЦЭМ!$C$34:$C$777,СВЦЭМ!$A$34:$A$777,$A30,СВЦЭМ!$B$34:$B$777,Q$11)+'СЕТ СН'!$F$9+СВЦЭМ!$D$10+'СЕТ СН'!$F$5</f>
        <v>4293.4531697900002</v>
      </c>
      <c r="R30" s="37">
        <f>SUMIFS(СВЦЭМ!$C$34:$C$777,СВЦЭМ!$A$34:$A$777,$A30,СВЦЭМ!$B$34:$B$777,R$11)+'СЕТ СН'!$F$9+СВЦЭМ!$D$10+'СЕТ СН'!$F$5</f>
        <v>4237.9013450900002</v>
      </c>
      <c r="S30" s="37">
        <f>SUMIFS(СВЦЭМ!$C$34:$C$777,СВЦЭМ!$A$34:$A$777,$A30,СВЦЭМ!$B$34:$B$777,S$11)+'СЕТ СН'!$F$9+СВЦЭМ!$D$10+'СЕТ СН'!$F$5</f>
        <v>4433.8018719400006</v>
      </c>
      <c r="T30" s="37">
        <f>SUMIFS(СВЦЭМ!$C$34:$C$777,СВЦЭМ!$A$34:$A$777,$A30,СВЦЭМ!$B$34:$B$777,T$11)+'СЕТ СН'!$F$9+СВЦЭМ!$D$10+'СЕТ СН'!$F$5</f>
        <v>4413.3609357799996</v>
      </c>
      <c r="U30" s="37">
        <f>SUMIFS(СВЦЭМ!$C$34:$C$777,СВЦЭМ!$A$34:$A$777,$A30,СВЦЭМ!$B$34:$B$777,U$11)+'СЕТ СН'!$F$9+СВЦЭМ!$D$10+'СЕТ СН'!$F$5</f>
        <v>4361.4411709100004</v>
      </c>
      <c r="V30" s="37">
        <f>SUMIFS(СВЦЭМ!$C$34:$C$777,СВЦЭМ!$A$34:$A$777,$A30,СВЦЭМ!$B$34:$B$777,V$11)+'СЕТ СН'!$F$9+СВЦЭМ!$D$10+'СЕТ СН'!$F$5</f>
        <v>4356.2197214000007</v>
      </c>
      <c r="W30" s="37">
        <f>SUMIFS(СВЦЭМ!$C$34:$C$777,СВЦЭМ!$A$34:$A$777,$A30,СВЦЭМ!$B$34:$B$777,W$11)+'СЕТ СН'!$F$9+СВЦЭМ!$D$10+'СЕТ СН'!$F$5</f>
        <v>4335.9866072300001</v>
      </c>
      <c r="X30" s="37">
        <f>SUMIFS(СВЦЭМ!$C$34:$C$777,СВЦЭМ!$A$34:$A$777,$A30,СВЦЭМ!$B$34:$B$777,X$11)+'СЕТ СН'!$F$9+СВЦЭМ!$D$10+'СЕТ СН'!$F$5</f>
        <v>4270.3072229099998</v>
      </c>
      <c r="Y30" s="37">
        <f>SUMIFS(СВЦЭМ!$C$34:$C$777,СВЦЭМ!$A$34:$A$777,$A30,СВЦЭМ!$B$34:$B$777,Y$11)+'СЕТ СН'!$F$9+СВЦЭМ!$D$10+'СЕТ СН'!$F$5</f>
        <v>4358.3527902000005</v>
      </c>
    </row>
    <row r="31" spans="1:25" ht="15.75" x14ac:dyDescent="0.2">
      <c r="A31" s="36">
        <f t="shared" si="0"/>
        <v>42663</v>
      </c>
      <c r="B31" s="37">
        <f>SUMIFS(СВЦЭМ!$C$34:$C$777,СВЦЭМ!$A$34:$A$777,$A31,СВЦЭМ!$B$34:$B$777,B$11)+'СЕТ СН'!$F$9+СВЦЭМ!$D$10+'СЕТ СН'!$F$5</f>
        <v>4412.7095905099995</v>
      </c>
      <c r="C31" s="37">
        <f>SUMIFS(СВЦЭМ!$C$34:$C$777,СВЦЭМ!$A$34:$A$777,$A31,СВЦЭМ!$B$34:$B$777,C$11)+'СЕТ СН'!$F$9+СВЦЭМ!$D$10+'СЕТ СН'!$F$5</f>
        <v>4507.2766289499996</v>
      </c>
      <c r="D31" s="37">
        <f>SUMIFS(СВЦЭМ!$C$34:$C$777,СВЦЭМ!$A$34:$A$777,$A31,СВЦЭМ!$B$34:$B$777,D$11)+'СЕТ СН'!$F$9+СВЦЭМ!$D$10+'СЕТ СН'!$F$5</f>
        <v>4571.9705843299998</v>
      </c>
      <c r="E31" s="37">
        <f>SUMIFS(СВЦЭМ!$C$34:$C$777,СВЦЭМ!$A$34:$A$777,$A31,СВЦЭМ!$B$34:$B$777,E$11)+'СЕТ СН'!$F$9+СВЦЭМ!$D$10+'СЕТ СН'!$F$5</f>
        <v>4591.6713706199998</v>
      </c>
      <c r="F31" s="37">
        <f>SUMIFS(СВЦЭМ!$C$34:$C$777,СВЦЭМ!$A$34:$A$777,$A31,СВЦЭМ!$B$34:$B$777,F$11)+'СЕТ СН'!$F$9+СВЦЭМ!$D$10+'СЕТ СН'!$F$5</f>
        <v>4528.4237573600003</v>
      </c>
      <c r="G31" s="37">
        <f>SUMIFS(СВЦЭМ!$C$34:$C$777,СВЦЭМ!$A$34:$A$777,$A31,СВЦЭМ!$B$34:$B$777,G$11)+'СЕТ СН'!$F$9+СВЦЭМ!$D$10+'СЕТ СН'!$F$5</f>
        <v>4516.0639905000007</v>
      </c>
      <c r="H31" s="37">
        <f>SUMIFS(СВЦЭМ!$C$34:$C$777,СВЦЭМ!$A$34:$A$777,$A31,СВЦЭМ!$B$34:$B$777,H$11)+'СЕТ СН'!$F$9+СВЦЭМ!$D$10+'СЕТ СН'!$F$5</f>
        <v>4493.7910703100006</v>
      </c>
      <c r="I31" s="37">
        <f>SUMIFS(СВЦЭМ!$C$34:$C$777,СВЦЭМ!$A$34:$A$777,$A31,СВЦЭМ!$B$34:$B$777,I$11)+'СЕТ СН'!$F$9+СВЦЭМ!$D$10+'СЕТ СН'!$F$5</f>
        <v>4393.9331178499997</v>
      </c>
      <c r="J31" s="37">
        <f>SUMIFS(СВЦЭМ!$C$34:$C$777,СВЦЭМ!$A$34:$A$777,$A31,СВЦЭМ!$B$34:$B$777,J$11)+'СЕТ СН'!$F$9+СВЦЭМ!$D$10+'СЕТ СН'!$F$5</f>
        <v>4335.8007630299999</v>
      </c>
      <c r="K31" s="37">
        <f>SUMIFS(СВЦЭМ!$C$34:$C$777,СВЦЭМ!$A$34:$A$777,$A31,СВЦЭМ!$B$34:$B$777,K$11)+'СЕТ СН'!$F$9+СВЦЭМ!$D$10+'СЕТ СН'!$F$5</f>
        <v>4252.36534613</v>
      </c>
      <c r="L31" s="37">
        <f>SUMIFS(СВЦЭМ!$C$34:$C$777,СВЦЭМ!$A$34:$A$777,$A31,СВЦЭМ!$B$34:$B$777,L$11)+'СЕТ СН'!$F$9+СВЦЭМ!$D$10+'СЕТ СН'!$F$5</f>
        <v>4704.17188627</v>
      </c>
      <c r="M31" s="37">
        <f>SUMIFS(СВЦЭМ!$C$34:$C$777,СВЦЭМ!$A$34:$A$777,$A31,СВЦЭМ!$B$34:$B$777,M$11)+'СЕТ СН'!$F$9+СВЦЭМ!$D$10+'СЕТ СН'!$F$5</f>
        <v>5009.2564155300006</v>
      </c>
      <c r="N31" s="37">
        <f>SUMIFS(СВЦЭМ!$C$34:$C$777,СВЦЭМ!$A$34:$A$777,$A31,СВЦЭМ!$B$34:$B$777,N$11)+'СЕТ СН'!$F$9+СВЦЭМ!$D$10+'СЕТ СН'!$F$5</f>
        <v>5010.9706744800005</v>
      </c>
      <c r="O31" s="37">
        <f>SUMIFS(СВЦЭМ!$C$34:$C$777,СВЦЭМ!$A$34:$A$777,$A31,СВЦЭМ!$B$34:$B$777,O$11)+'СЕТ СН'!$F$9+СВЦЭМ!$D$10+'СЕТ СН'!$F$5</f>
        <v>4822.8393727100001</v>
      </c>
      <c r="P31" s="37">
        <f>SUMIFS(СВЦЭМ!$C$34:$C$777,СВЦЭМ!$A$34:$A$777,$A31,СВЦЭМ!$B$34:$B$777,P$11)+'СЕТ СН'!$F$9+СВЦЭМ!$D$10+'СЕТ СН'!$F$5</f>
        <v>4438.0882869199995</v>
      </c>
      <c r="Q31" s="37">
        <f>SUMIFS(СВЦЭМ!$C$34:$C$777,СВЦЭМ!$A$34:$A$777,$A31,СВЦЭМ!$B$34:$B$777,Q$11)+'СЕТ СН'!$F$9+СВЦЭМ!$D$10+'СЕТ СН'!$F$5</f>
        <v>4407.2316520900004</v>
      </c>
      <c r="R31" s="37">
        <f>SUMIFS(СВЦЭМ!$C$34:$C$777,СВЦЭМ!$A$34:$A$777,$A31,СВЦЭМ!$B$34:$B$777,R$11)+'СЕТ СН'!$F$9+СВЦЭМ!$D$10+'СЕТ СН'!$F$5</f>
        <v>4408.5258989100003</v>
      </c>
      <c r="S31" s="37">
        <f>SUMIFS(СВЦЭМ!$C$34:$C$777,СВЦЭМ!$A$34:$A$777,$A31,СВЦЭМ!$B$34:$B$777,S$11)+'СЕТ СН'!$F$9+СВЦЭМ!$D$10+'СЕТ СН'!$F$5</f>
        <v>4550.3161902000002</v>
      </c>
      <c r="T31" s="37">
        <f>SUMIFS(СВЦЭМ!$C$34:$C$777,СВЦЭМ!$A$34:$A$777,$A31,СВЦЭМ!$B$34:$B$777,T$11)+'СЕТ СН'!$F$9+СВЦЭМ!$D$10+'СЕТ СН'!$F$5</f>
        <v>4505.9738041500004</v>
      </c>
      <c r="U31" s="37">
        <f>SUMIFS(СВЦЭМ!$C$34:$C$777,СВЦЭМ!$A$34:$A$777,$A31,СВЦЭМ!$B$34:$B$777,U$11)+'СЕТ СН'!$F$9+СВЦЭМ!$D$10+'СЕТ СН'!$F$5</f>
        <v>4389.1584876500001</v>
      </c>
      <c r="V31" s="37">
        <f>SUMIFS(СВЦЭМ!$C$34:$C$777,СВЦЭМ!$A$34:$A$777,$A31,СВЦЭМ!$B$34:$B$777,V$11)+'СЕТ СН'!$F$9+СВЦЭМ!$D$10+'СЕТ СН'!$F$5</f>
        <v>4329.41884785</v>
      </c>
      <c r="W31" s="37">
        <f>SUMIFS(СВЦЭМ!$C$34:$C$777,СВЦЭМ!$A$34:$A$777,$A31,СВЦЭМ!$B$34:$B$777,W$11)+'СЕТ СН'!$F$9+СВЦЭМ!$D$10+'СЕТ СН'!$F$5</f>
        <v>4390.4697362699999</v>
      </c>
      <c r="X31" s="37">
        <f>SUMIFS(СВЦЭМ!$C$34:$C$777,СВЦЭМ!$A$34:$A$777,$A31,СВЦЭМ!$B$34:$B$777,X$11)+'СЕТ СН'!$F$9+СВЦЭМ!$D$10+'СЕТ СН'!$F$5</f>
        <v>4402.3410289399999</v>
      </c>
      <c r="Y31" s="37">
        <f>SUMIFS(СВЦЭМ!$C$34:$C$777,СВЦЭМ!$A$34:$A$777,$A31,СВЦЭМ!$B$34:$B$777,Y$11)+'СЕТ СН'!$F$9+СВЦЭМ!$D$10+'СЕТ СН'!$F$5</f>
        <v>4432.4603894000002</v>
      </c>
    </row>
    <row r="32" spans="1:25" ht="15.75" x14ac:dyDescent="0.2">
      <c r="A32" s="36">
        <f t="shared" si="0"/>
        <v>42664</v>
      </c>
      <c r="B32" s="37">
        <f>SUMIFS(СВЦЭМ!$C$34:$C$777,СВЦЭМ!$A$34:$A$777,$A32,СВЦЭМ!$B$34:$B$777,B$11)+'СЕТ СН'!$F$9+СВЦЭМ!$D$10+'СЕТ СН'!$F$5</f>
        <v>4448.1251910299998</v>
      </c>
      <c r="C32" s="37">
        <f>SUMIFS(СВЦЭМ!$C$34:$C$777,СВЦЭМ!$A$34:$A$777,$A32,СВЦЭМ!$B$34:$B$777,C$11)+'СЕТ СН'!$F$9+СВЦЭМ!$D$10+'СЕТ СН'!$F$5</f>
        <v>4568.5502072399995</v>
      </c>
      <c r="D32" s="37">
        <f>SUMIFS(СВЦЭМ!$C$34:$C$777,СВЦЭМ!$A$34:$A$777,$A32,СВЦЭМ!$B$34:$B$777,D$11)+'СЕТ СН'!$F$9+СВЦЭМ!$D$10+'СЕТ СН'!$F$5</f>
        <v>4622.0157803800003</v>
      </c>
      <c r="E32" s="37">
        <f>SUMIFS(СВЦЭМ!$C$34:$C$777,СВЦЭМ!$A$34:$A$777,$A32,СВЦЭМ!$B$34:$B$777,E$11)+'СЕТ СН'!$F$9+СВЦЭМ!$D$10+'СЕТ СН'!$F$5</f>
        <v>4659.4383161400001</v>
      </c>
      <c r="F32" s="37">
        <f>SUMIFS(СВЦЭМ!$C$34:$C$777,СВЦЭМ!$A$34:$A$777,$A32,СВЦЭМ!$B$34:$B$777,F$11)+'СЕТ СН'!$F$9+СВЦЭМ!$D$10+'СЕТ СН'!$F$5</f>
        <v>4694.5818674299999</v>
      </c>
      <c r="G32" s="37">
        <f>SUMIFS(СВЦЭМ!$C$34:$C$777,СВЦЭМ!$A$34:$A$777,$A32,СВЦЭМ!$B$34:$B$777,G$11)+'СЕТ СН'!$F$9+СВЦЭМ!$D$10+'СЕТ СН'!$F$5</f>
        <v>4636.8412415100001</v>
      </c>
      <c r="H32" s="37">
        <f>SUMIFS(СВЦЭМ!$C$34:$C$777,СВЦЭМ!$A$34:$A$777,$A32,СВЦЭМ!$B$34:$B$777,H$11)+'СЕТ СН'!$F$9+СВЦЭМ!$D$10+'СЕТ СН'!$F$5</f>
        <v>4633.21290116</v>
      </c>
      <c r="I32" s="37">
        <f>SUMIFS(СВЦЭМ!$C$34:$C$777,СВЦЭМ!$A$34:$A$777,$A32,СВЦЭМ!$B$34:$B$777,I$11)+'СЕТ СН'!$F$9+СВЦЭМ!$D$10+'СЕТ СН'!$F$5</f>
        <v>4505.6321883199998</v>
      </c>
      <c r="J32" s="37">
        <f>SUMIFS(СВЦЭМ!$C$34:$C$777,СВЦЭМ!$A$34:$A$777,$A32,СВЦЭМ!$B$34:$B$777,J$11)+'СЕТ СН'!$F$9+СВЦЭМ!$D$10+'СЕТ СН'!$F$5</f>
        <v>4433.0388006000003</v>
      </c>
      <c r="K32" s="37">
        <f>SUMIFS(СВЦЭМ!$C$34:$C$777,СВЦЭМ!$A$34:$A$777,$A32,СВЦЭМ!$B$34:$B$777,K$11)+'СЕТ СН'!$F$9+СВЦЭМ!$D$10+'СЕТ СН'!$F$5</f>
        <v>4244.8973129599999</v>
      </c>
      <c r="L32" s="37">
        <f>SUMIFS(СВЦЭМ!$C$34:$C$777,СВЦЭМ!$A$34:$A$777,$A32,СВЦЭМ!$B$34:$B$777,L$11)+'СЕТ СН'!$F$9+СВЦЭМ!$D$10+'СЕТ СН'!$F$5</f>
        <v>4197.0527609800001</v>
      </c>
      <c r="M32" s="37">
        <f>SUMIFS(СВЦЭМ!$C$34:$C$777,СВЦЭМ!$A$34:$A$777,$A32,СВЦЭМ!$B$34:$B$777,M$11)+'СЕТ СН'!$F$9+СВЦЭМ!$D$10+'СЕТ СН'!$F$5</f>
        <v>4166.3986879000004</v>
      </c>
      <c r="N32" s="37">
        <f>SUMIFS(СВЦЭМ!$C$34:$C$777,СВЦЭМ!$A$34:$A$777,$A32,СВЦЭМ!$B$34:$B$777,N$11)+'СЕТ СН'!$F$9+СВЦЭМ!$D$10+'СЕТ СН'!$F$5</f>
        <v>4165.5910488500003</v>
      </c>
      <c r="O32" s="37">
        <f>SUMIFS(СВЦЭМ!$C$34:$C$777,СВЦЭМ!$A$34:$A$777,$A32,СВЦЭМ!$B$34:$B$777,O$11)+'СЕТ СН'!$F$9+СВЦЭМ!$D$10+'СЕТ СН'!$F$5</f>
        <v>4141.8897973399999</v>
      </c>
      <c r="P32" s="37">
        <f>SUMIFS(СВЦЭМ!$C$34:$C$777,СВЦЭМ!$A$34:$A$777,$A32,СВЦЭМ!$B$34:$B$777,P$11)+'СЕТ СН'!$F$9+СВЦЭМ!$D$10+'СЕТ СН'!$F$5</f>
        <v>4126.40458158</v>
      </c>
      <c r="Q32" s="37">
        <f>SUMIFS(СВЦЭМ!$C$34:$C$777,СВЦЭМ!$A$34:$A$777,$A32,СВЦЭМ!$B$34:$B$777,Q$11)+'СЕТ СН'!$F$9+СВЦЭМ!$D$10+'СЕТ СН'!$F$5</f>
        <v>4142.8257963200003</v>
      </c>
      <c r="R32" s="37">
        <f>SUMIFS(СВЦЭМ!$C$34:$C$777,СВЦЭМ!$A$34:$A$777,$A32,СВЦЭМ!$B$34:$B$777,R$11)+'СЕТ СН'!$F$9+СВЦЭМ!$D$10+'СЕТ СН'!$F$5</f>
        <v>4149.0873966899999</v>
      </c>
      <c r="S32" s="37">
        <f>SUMIFS(СВЦЭМ!$C$34:$C$777,СВЦЭМ!$A$34:$A$777,$A32,СВЦЭМ!$B$34:$B$777,S$11)+'СЕТ СН'!$F$9+СВЦЭМ!$D$10+'СЕТ СН'!$F$5</f>
        <v>4220.2211203799998</v>
      </c>
      <c r="T32" s="37">
        <f>SUMIFS(СВЦЭМ!$C$34:$C$777,СВЦЭМ!$A$34:$A$777,$A32,СВЦЭМ!$B$34:$B$777,T$11)+'СЕТ СН'!$F$9+СВЦЭМ!$D$10+'СЕТ СН'!$F$5</f>
        <v>4222.3490909400007</v>
      </c>
      <c r="U32" s="37">
        <f>SUMIFS(СВЦЭМ!$C$34:$C$777,СВЦЭМ!$A$34:$A$777,$A32,СВЦЭМ!$B$34:$B$777,U$11)+'СЕТ СН'!$F$9+СВЦЭМ!$D$10+'СЕТ СН'!$F$5</f>
        <v>4243.8751331200001</v>
      </c>
      <c r="V32" s="37">
        <f>SUMIFS(СВЦЭМ!$C$34:$C$777,СВЦЭМ!$A$34:$A$777,$A32,СВЦЭМ!$B$34:$B$777,V$11)+'СЕТ СН'!$F$9+СВЦЭМ!$D$10+'СЕТ СН'!$F$5</f>
        <v>4238.9429242900005</v>
      </c>
      <c r="W32" s="37">
        <f>SUMIFS(СВЦЭМ!$C$34:$C$777,СВЦЭМ!$A$34:$A$777,$A32,СВЦЭМ!$B$34:$B$777,W$11)+'СЕТ СН'!$F$9+СВЦЭМ!$D$10+'СЕТ СН'!$F$5</f>
        <v>4228.70609384</v>
      </c>
      <c r="X32" s="37">
        <f>SUMIFS(СВЦЭМ!$C$34:$C$777,СВЦЭМ!$A$34:$A$777,$A32,СВЦЭМ!$B$34:$B$777,X$11)+'СЕТ СН'!$F$9+СВЦЭМ!$D$10+'СЕТ СН'!$F$5</f>
        <v>4214.1585238799998</v>
      </c>
      <c r="Y32" s="37">
        <f>SUMIFS(СВЦЭМ!$C$34:$C$777,СВЦЭМ!$A$34:$A$777,$A32,СВЦЭМ!$B$34:$B$777,Y$11)+'СЕТ СН'!$F$9+СВЦЭМ!$D$10+'СЕТ СН'!$F$5</f>
        <v>4273.6441480100002</v>
      </c>
    </row>
    <row r="33" spans="1:25" ht="15.75" x14ac:dyDescent="0.2">
      <c r="A33" s="36">
        <f t="shared" si="0"/>
        <v>42665</v>
      </c>
      <c r="B33" s="37">
        <f>SUMIFS(СВЦЭМ!$C$34:$C$777,СВЦЭМ!$A$34:$A$777,$A33,СВЦЭМ!$B$34:$B$777,B$11)+'СЕТ СН'!$F$9+СВЦЭМ!$D$10+'СЕТ СН'!$F$5</f>
        <v>4336.7825411800004</v>
      </c>
      <c r="C33" s="37">
        <f>SUMIFS(СВЦЭМ!$C$34:$C$777,СВЦЭМ!$A$34:$A$777,$A33,СВЦЭМ!$B$34:$B$777,C$11)+'СЕТ СН'!$F$9+СВЦЭМ!$D$10+'СЕТ СН'!$F$5</f>
        <v>4468.0035540099998</v>
      </c>
      <c r="D33" s="37">
        <f>SUMIFS(СВЦЭМ!$C$34:$C$777,СВЦЭМ!$A$34:$A$777,$A33,СВЦЭМ!$B$34:$B$777,D$11)+'СЕТ СН'!$F$9+СВЦЭМ!$D$10+'СЕТ СН'!$F$5</f>
        <v>4513.2084466599999</v>
      </c>
      <c r="E33" s="37">
        <f>SUMIFS(СВЦЭМ!$C$34:$C$777,СВЦЭМ!$A$34:$A$777,$A33,СВЦЭМ!$B$34:$B$777,E$11)+'СЕТ СН'!$F$9+СВЦЭМ!$D$10+'СЕТ СН'!$F$5</f>
        <v>4527.7325572200007</v>
      </c>
      <c r="F33" s="37">
        <f>SUMIFS(СВЦЭМ!$C$34:$C$777,СВЦЭМ!$A$34:$A$777,$A33,СВЦЭМ!$B$34:$B$777,F$11)+'СЕТ СН'!$F$9+СВЦЭМ!$D$10+'СЕТ СН'!$F$5</f>
        <v>4571.5746039700007</v>
      </c>
      <c r="G33" s="37">
        <f>SUMIFS(СВЦЭМ!$C$34:$C$777,СВЦЭМ!$A$34:$A$777,$A33,СВЦЭМ!$B$34:$B$777,G$11)+'СЕТ СН'!$F$9+СВЦЭМ!$D$10+'СЕТ СН'!$F$5</f>
        <v>4580.2369159299997</v>
      </c>
      <c r="H33" s="37">
        <f>SUMIFS(СВЦЭМ!$C$34:$C$777,СВЦЭМ!$A$34:$A$777,$A33,СВЦЭМ!$B$34:$B$777,H$11)+'СЕТ СН'!$F$9+СВЦЭМ!$D$10+'СЕТ СН'!$F$5</f>
        <v>4562.0564630600002</v>
      </c>
      <c r="I33" s="37">
        <f>SUMIFS(СВЦЭМ!$C$34:$C$777,СВЦЭМ!$A$34:$A$777,$A33,СВЦЭМ!$B$34:$B$777,I$11)+'СЕТ СН'!$F$9+СВЦЭМ!$D$10+'СЕТ СН'!$F$5</f>
        <v>4499.0598142700001</v>
      </c>
      <c r="J33" s="37">
        <f>SUMIFS(СВЦЭМ!$C$34:$C$777,СВЦЭМ!$A$34:$A$777,$A33,СВЦЭМ!$B$34:$B$777,J$11)+'СЕТ СН'!$F$9+СВЦЭМ!$D$10+'СЕТ СН'!$F$5</f>
        <v>4419.3156885900007</v>
      </c>
      <c r="K33" s="37">
        <f>SUMIFS(СВЦЭМ!$C$34:$C$777,СВЦЭМ!$A$34:$A$777,$A33,СВЦЭМ!$B$34:$B$777,K$11)+'СЕТ СН'!$F$9+СВЦЭМ!$D$10+'СЕТ СН'!$F$5</f>
        <v>4351.5468403700006</v>
      </c>
      <c r="L33" s="37">
        <f>SUMIFS(СВЦЭМ!$C$34:$C$777,СВЦЭМ!$A$34:$A$777,$A33,СВЦЭМ!$B$34:$B$777,L$11)+'СЕТ СН'!$F$9+СВЦЭМ!$D$10+'СЕТ СН'!$F$5</f>
        <v>4312.2261341100002</v>
      </c>
      <c r="M33" s="37">
        <f>SUMIFS(СВЦЭМ!$C$34:$C$777,СВЦЭМ!$A$34:$A$777,$A33,СВЦЭМ!$B$34:$B$777,M$11)+'СЕТ СН'!$F$9+СВЦЭМ!$D$10+'СЕТ СН'!$F$5</f>
        <v>4288.1289716700003</v>
      </c>
      <c r="N33" s="37">
        <f>SUMIFS(СВЦЭМ!$C$34:$C$777,СВЦЭМ!$A$34:$A$777,$A33,СВЦЭМ!$B$34:$B$777,N$11)+'СЕТ СН'!$F$9+СВЦЭМ!$D$10+'СЕТ СН'!$F$5</f>
        <v>4278.4468190600001</v>
      </c>
      <c r="O33" s="37">
        <f>SUMIFS(СВЦЭМ!$C$34:$C$777,СВЦЭМ!$A$34:$A$777,$A33,СВЦЭМ!$B$34:$B$777,O$11)+'СЕТ СН'!$F$9+СВЦЭМ!$D$10+'СЕТ СН'!$F$5</f>
        <v>4314.4670243700002</v>
      </c>
      <c r="P33" s="37">
        <f>SUMIFS(СВЦЭМ!$C$34:$C$777,СВЦЭМ!$A$34:$A$777,$A33,СВЦЭМ!$B$34:$B$777,P$11)+'СЕТ СН'!$F$9+СВЦЭМ!$D$10+'СЕТ СН'!$F$5</f>
        <v>4337.7125062800005</v>
      </c>
      <c r="Q33" s="37">
        <f>SUMIFS(СВЦЭМ!$C$34:$C$777,СВЦЭМ!$A$34:$A$777,$A33,СВЦЭМ!$B$34:$B$777,Q$11)+'СЕТ СН'!$F$9+СВЦЭМ!$D$10+'СЕТ СН'!$F$5</f>
        <v>4326.6581546500001</v>
      </c>
      <c r="R33" s="37">
        <f>SUMIFS(СВЦЭМ!$C$34:$C$777,СВЦЭМ!$A$34:$A$777,$A33,СВЦЭМ!$B$34:$B$777,R$11)+'СЕТ СН'!$F$9+СВЦЭМ!$D$10+'СЕТ СН'!$F$5</f>
        <v>4311.8044658100007</v>
      </c>
      <c r="S33" s="37">
        <f>SUMIFS(СВЦЭМ!$C$34:$C$777,СВЦЭМ!$A$34:$A$777,$A33,СВЦЭМ!$B$34:$B$777,S$11)+'СЕТ СН'!$F$9+СВЦЭМ!$D$10+'СЕТ СН'!$F$5</f>
        <v>4307.3797138400005</v>
      </c>
      <c r="T33" s="37">
        <f>SUMIFS(СВЦЭМ!$C$34:$C$777,СВЦЭМ!$A$34:$A$777,$A33,СВЦЭМ!$B$34:$B$777,T$11)+'СЕТ СН'!$F$9+СВЦЭМ!$D$10+'СЕТ СН'!$F$5</f>
        <v>4261.72834203</v>
      </c>
      <c r="U33" s="37">
        <f>SUMIFS(СВЦЭМ!$C$34:$C$777,СВЦЭМ!$A$34:$A$777,$A33,СВЦЭМ!$B$34:$B$777,U$11)+'СЕТ СН'!$F$9+СВЦЭМ!$D$10+'СЕТ СН'!$F$5</f>
        <v>4239.9174118999999</v>
      </c>
      <c r="V33" s="37">
        <f>SUMIFS(СВЦЭМ!$C$34:$C$777,СВЦЭМ!$A$34:$A$777,$A33,СВЦЭМ!$B$34:$B$777,V$11)+'СЕТ СН'!$F$9+СВЦЭМ!$D$10+'СЕТ СН'!$F$5</f>
        <v>4224.7804399100005</v>
      </c>
      <c r="W33" s="37">
        <f>SUMIFS(СВЦЭМ!$C$34:$C$777,СВЦЭМ!$A$34:$A$777,$A33,СВЦЭМ!$B$34:$B$777,W$11)+'СЕТ СН'!$F$9+СВЦЭМ!$D$10+'СЕТ СН'!$F$5</f>
        <v>4257.8452002000004</v>
      </c>
      <c r="X33" s="37">
        <f>SUMIFS(СВЦЭМ!$C$34:$C$777,СВЦЭМ!$A$34:$A$777,$A33,СВЦЭМ!$B$34:$B$777,X$11)+'СЕТ СН'!$F$9+СВЦЭМ!$D$10+'СЕТ СН'!$F$5</f>
        <v>4245.2195127900004</v>
      </c>
      <c r="Y33" s="37">
        <f>SUMIFS(СВЦЭМ!$C$34:$C$777,СВЦЭМ!$A$34:$A$777,$A33,СВЦЭМ!$B$34:$B$777,Y$11)+'СЕТ СН'!$F$9+СВЦЭМ!$D$10+'СЕТ СН'!$F$5</f>
        <v>4341.9955456900007</v>
      </c>
    </row>
    <row r="34" spans="1:25" ht="15.75" x14ac:dyDescent="0.2">
      <c r="A34" s="36">
        <f t="shared" si="0"/>
        <v>42666</v>
      </c>
      <c r="B34" s="37">
        <f>SUMIFS(СВЦЭМ!$C$34:$C$777,СВЦЭМ!$A$34:$A$777,$A34,СВЦЭМ!$B$34:$B$777,B$11)+'СЕТ СН'!$F$9+СВЦЭМ!$D$10+'СЕТ СН'!$F$5</f>
        <v>4408.9150560300004</v>
      </c>
      <c r="C34" s="37">
        <f>SUMIFS(СВЦЭМ!$C$34:$C$777,СВЦЭМ!$A$34:$A$777,$A34,СВЦЭМ!$B$34:$B$777,C$11)+'СЕТ СН'!$F$9+СВЦЭМ!$D$10+'СЕТ СН'!$F$5</f>
        <v>4511.1793909600001</v>
      </c>
      <c r="D34" s="37">
        <f>SUMIFS(СВЦЭМ!$C$34:$C$777,СВЦЭМ!$A$34:$A$777,$A34,СВЦЭМ!$B$34:$B$777,D$11)+'СЕТ СН'!$F$9+СВЦЭМ!$D$10+'СЕТ СН'!$F$5</f>
        <v>4583.6477788800003</v>
      </c>
      <c r="E34" s="37">
        <f>SUMIFS(СВЦЭМ!$C$34:$C$777,СВЦЭМ!$A$34:$A$777,$A34,СВЦЭМ!$B$34:$B$777,E$11)+'СЕТ СН'!$F$9+СВЦЭМ!$D$10+'СЕТ СН'!$F$5</f>
        <v>4599.7595075999998</v>
      </c>
      <c r="F34" s="37">
        <f>SUMIFS(СВЦЭМ!$C$34:$C$777,СВЦЭМ!$A$34:$A$777,$A34,СВЦЭМ!$B$34:$B$777,F$11)+'СЕТ СН'!$F$9+СВЦЭМ!$D$10+'СЕТ СН'!$F$5</f>
        <v>4579.6081070800001</v>
      </c>
      <c r="G34" s="37">
        <f>SUMIFS(СВЦЭМ!$C$34:$C$777,СВЦЭМ!$A$34:$A$777,$A34,СВЦЭМ!$B$34:$B$777,G$11)+'СЕТ СН'!$F$9+СВЦЭМ!$D$10+'СЕТ СН'!$F$5</f>
        <v>4582.8689043100003</v>
      </c>
      <c r="H34" s="37">
        <f>SUMIFS(СВЦЭМ!$C$34:$C$777,СВЦЭМ!$A$34:$A$777,$A34,СВЦЭМ!$B$34:$B$777,H$11)+'СЕТ СН'!$F$9+СВЦЭМ!$D$10+'СЕТ СН'!$F$5</f>
        <v>4563.6424526499995</v>
      </c>
      <c r="I34" s="37">
        <f>SUMIFS(СВЦЭМ!$C$34:$C$777,СВЦЭМ!$A$34:$A$777,$A34,СВЦЭМ!$B$34:$B$777,I$11)+'СЕТ СН'!$F$9+СВЦЭМ!$D$10+'СЕТ СН'!$F$5</f>
        <v>4491.8926378599999</v>
      </c>
      <c r="J34" s="37">
        <f>SUMIFS(СВЦЭМ!$C$34:$C$777,СВЦЭМ!$A$34:$A$777,$A34,СВЦЭМ!$B$34:$B$777,J$11)+'СЕТ СН'!$F$9+СВЦЭМ!$D$10+'СЕТ СН'!$F$5</f>
        <v>4399.5286256700001</v>
      </c>
      <c r="K34" s="37">
        <f>SUMIFS(СВЦЭМ!$C$34:$C$777,СВЦЭМ!$A$34:$A$777,$A34,СВЦЭМ!$B$34:$B$777,K$11)+'СЕТ СН'!$F$9+СВЦЭМ!$D$10+'СЕТ СН'!$F$5</f>
        <v>4327.3830852700003</v>
      </c>
      <c r="L34" s="37">
        <f>SUMIFS(СВЦЭМ!$C$34:$C$777,СВЦЭМ!$A$34:$A$777,$A34,СВЦЭМ!$B$34:$B$777,L$11)+'СЕТ СН'!$F$9+СВЦЭМ!$D$10+'СЕТ СН'!$F$5</f>
        <v>4285.3453161799998</v>
      </c>
      <c r="M34" s="37">
        <f>SUMIFS(СВЦЭМ!$C$34:$C$777,СВЦЭМ!$A$34:$A$777,$A34,СВЦЭМ!$B$34:$B$777,M$11)+'СЕТ СН'!$F$9+СВЦЭМ!$D$10+'СЕТ СН'!$F$5</f>
        <v>4310.66244396</v>
      </c>
      <c r="N34" s="37">
        <f>SUMIFS(СВЦЭМ!$C$34:$C$777,СВЦЭМ!$A$34:$A$777,$A34,СВЦЭМ!$B$34:$B$777,N$11)+'СЕТ СН'!$F$9+СВЦЭМ!$D$10+'СЕТ СН'!$F$5</f>
        <v>4279.4510730000002</v>
      </c>
      <c r="O34" s="37">
        <f>SUMIFS(СВЦЭМ!$C$34:$C$777,СВЦЭМ!$A$34:$A$777,$A34,СВЦЭМ!$B$34:$B$777,O$11)+'СЕТ СН'!$F$9+СВЦЭМ!$D$10+'СЕТ СН'!$F$5</f>
        <v>4257.3176549500004</v>
      </c>
      <c r="P34" s="37">
        <f>SUMIFS(СВЦЭМ!$C$34:$C$777,СВЦЭМ!$A$34:$A$777,$A34,СВЦЭМ!$B$34:$B$777,P$11)+'СЕТ СН'!$F$9+СВЦЭМ!$D$10+'СЕТ СН'!$F$5</f>
        <v>4262.8325218300006</v>
      </c>
      <c r="Q34" s="37">
        <f>SUMIFS(СВЦЭМ!$C$34:$C$777,СВЦЭМ!$A$34:$A$777,$A34,СВЦЭМ!$B$34:$B$777,Q$11)+'СЕТ СН'!$F$9+СВЦЭМ!$D$10+'СЕТ СН'!$F$5</f>
        <v>4315.3438522000006</v>
      </c>
      <c r="R34" s="37">
        <f>SUMIFS(СВЦЭМ!$C$34:$C$777,СВЦЭМ!$A$34:$A$777,$A34,СВЦЭМ!$B$34:$B$777,R$11)+'СЕТ СН'!$F$9+СВЦЭМ!$D$10+'СЕТ СН'!$F$5</f>
        <v>4336.06369232</v>
      </c>
      <c r="S34" s="37">
        <f>SUMIFS(СВЦЭМ!$C$34:$C$777,СВЦЭМ!$A$34:$A$777,$A34,СВЦЭМ!$B$34:$B$777,S$11)+'СЕТ СН'!$F$9+СВЦЭМ!$D$10+'СЕТ СН'!$F$5</f>
        <v>4497.5648347699998</v>
      </c>
      <c r="T34" s="37">
        <f>SUMIFS(СВЦЭМ!$C$34:$C$777,СВЦЭМ!$A$34:$A$777,$A34,СВЦЭМ!$B$34:$B$777,T$11)+'СЕТ СН'!$F$9+СВЦЭМ!$D$10+'СЕТ СН'!$F$5</f>
        <v>4528.6313417800002</v>
      </c>
      <c r="U34" s="37">
        <f>SUMIFS(СВЦЭМ!$C$34:$C$777,СВЦЭМ!$A$34:$A$777,$A34,СВЦЭМ!$B$34:$B$777,U$11)+'СЕТ СН'!$F$9+СВЦЭМ!$D$10+'СЕТ СН'!$F$5</f>
        <v>4365.26920754</v>
      </c>
      <c r="V34" s="37">
        <f>SUMIFS(СВЦЭМ!$C$34:$C$777,СВЦЭМ!$A$34:$A$777,$A34,СВЦЭМ!$B$34:$B$777,V$11)+'СЕТ СН'!$F$9+СВЦЭМ!$D$10+'СЕТ СН'!$F$5</f>
        <v>4268.2947754100005</v>
      </c>
      <c r="W34" s="37">
        <f>SUMIFS(СВЦЭМ!$C$34:$C$777,СВЦЭМ!$A$34:$A$777,$A34,СВЦЭМ!$B$34:$B$777,W$11)+'СЕТ СН'!$F$9+СВЦЭМ!$D$10+'СЕТ СН'!$F$5</f>
        <v>4264.9643744100003</v>
      </c>
      <c r="X34" s="37">
        <f>SUMIFS(СВЦЭМ!$C$34:$C$777,СВЦЭМ!$A$34:$A$777,$A34,СВЦЭМ!$B$34:$B$777,X$11)+'СЕТ СН'!$F$9+СВЦЭМ!$D$10+'СЕТ СН'!$F$5</f>
        <v>4254.2729078900002</v>
      </c>
      <c r="Y34" s="37">
        <f>SUMIFS(СВЦЭМ!$C$34:$C$777,СВЦЭМ!$A$34:$A$777,$A34,СВЦЭМ!$B$34:$B$777,Y$11)+'СЕТ СН'!$F$9+СВЦЭМ!$D$10+'СЕТ СН'!$F$5</f>
        <v>4308.2251422999998</v>
      </c>
    </row>
    <row r="35" spans="1:25" ht="15.75" x14ac:dyDescent="0.2">
      <c r="A35" s="36">
        <f t="shared" si="0"/>
        <v>42667</v>
      </c>
      <c r="B35" s="37">
        <f>SUMIFS(СВЦЭМ!$C$34:$C$777,СВЦЭМ!$A$34:$A$777,$A35,СВЦЭМ!$B$34:$B$777,B$11)+'СЕТ СН'!$F$9+СВЦЭМ!$D$10+'СЕТ СН'!$F$5</f>
        <v>4390.9428168200002</v>
      </c>
      <c r="C35" s="37">
        <f>SUMIFS(СВЦЭМ!$C$34:$C$777,СВЦЭМ!$A$34:$A$777,$A35,СВЦЭМ!$B$34:$B$777,C$11)+'СЕТ СН'!$F$9+СВЦЭМ!$D$10+'СЕТ СН'!$F$5</f>
        <v>4490.1584391200004</v>
      </c>
      <c r="D35" s="37">
        <f>SUMIFS(СВЦЭМ!$C$34:$C$777,СВЦЭМ!$A$34:$A$777,$A35,СВЦЭМ!$B$34:$B$777,D$11)+'СЕТ СН'!$F$9+СВЦЭМ!$D$10+'СЕТ СН'!$F$5</f>
        <v>4554.3888662299996</v>
      </c>
      <c r="E35" s="37">
        <f>SUMIFS(СВЦЭМ!$C$34:$C$777,СВЦЭМ!$A$34:$A$777,$A35,СВЦЭМ!$B$34:$B$777,E$11)+'СЕТ СН'!$F$9+СВЦЭМ!$D$10+'СЕТ СН'!$F$5</f>
        <v>4565.32971481</v>
      </c>
      <c r="F35" s="37">
        <f>SUMIFS(СВЦЭМ!$C$34:$C$777,СВЦЭМ!$A$34:$A$777,$A35,СВЦЭМ!$B$34:$B$777,F$11)+'СЕТ СН'!$F$9+СВЦЭМ!$D$10+'СЕТ СН'!$F$5</f>
        <v>4572.1627518799996</v>
      </c>
      <c r="G35" s="37">
        <f>SUMIFS(СВЦЭМ!$C$34:$C$777,СВЦЭМ!$A$34:$A$777,$A35,СВЦЭМ!$B$34:$B$777,G$11)+'СЕТ СН'!$F$9+СВЦЭМ!$D$10+'СЕТ СН'!$F$5</f>
        <v>4556.19499086</v>
      </c>
      <c r="H35" s="37">
        <f>SUMIFS(СВЦЭМ!$C$34:$C$777,СВЦЭМ!$A$34:$A$777,$A35,СВЦЭМ!$B$34:$B$777,H$11)+'СЕТ СН'!$F$9+СВЦЭМ!$D$10+'СЕТ СН'!$F$5</f>
        <v>4509.2936078299999</v>
      </c>
      <c r="I35" s="37">
        <f>SUMIFS(СВЦЭМ!$C$34:$C$777,СВЦЭМ!$A$34:$A$777,$A35,СВЦЭМ!$B$34:$B$777,I$11)+'СЕТ СН'!$F$9+СВЦЭМ!$D$10+'СЕТ СН'!$F$5</f>
        <v>4470.7120551600001</v>
      </c>
      <c r="J35" s="37">
        <f>SUMIFS(СВЦЭМ!$C$34:$C$777,СВЦЭМ!$A$34:$A$777,$A35,СВЦЭМ!$B$34:$B$777,J$11)+'СЕТ СН'!$F$9+СВЦЭМ!$D$10+'СЕТ СН'!$F$5</f>
        <v>4414.4973029299999</v>
      </c>
      <c r="K35" s="37">
        <f>SUMIFS(СВЦЭМ!$C$34:$C$777,СВЦЭМ!$A$34:$A$777,$A35,СВЦЭМ!$B$34:$B$777,K$11)+'СЕТ СН'!$F$9+СВЦЭМ!$D$10+'СЕТ СН'!$F$5</f>
        <v>4250.4834126700007</v>
      </c>
      <c r="L35" s="37">
        <f>SUMIFS(СВЦЭМ!$C$34:$C$777,СВЦЭМ!$A$34:$A$777,$A35,СВЦЭМ!$B$34:$B$777,L$11)+'СЕТ СН'!$F$9+СВЦЭМ!$D$10+'СЕТ СН'!$F$5</f>
        <v>4225.4326558299999</v>
      </c>
      <c r="M35" s="37">
        <f>SUMIFS(СВЦЭМ!$C$34:$C$777,СВЦЭМ!$A$34:$A$777,$A35,СВЦЭМ!$B$34:$B$777,M$11)+'СЕТ СН'!$F$9+СВЦЭМ!$D$10+'СЕТ СН'!$F$5</f>
        <v>4277.3708824300002</v>
      </c>
      <c r="N35" s="37">
        <f>SUMIFS(СВЦЭМ!$C$34:$C$777,СВЦЭМ!$A$34:$A$777,$A35,СВЦЭМ!$B$34:$B$777,N$11)+'СЕТ СН'!$F$9+СВЦЭМ!$D$10+'СЕТ СН'!$F$5</f>
        <v>4277.11291781</v>
      </c>
      <c r="O35" s="37">
        <f>SUMIFS(СВЦЭМ!$C$34:$C$777,СВЦЭМ!$A$34:$A$777,$A35,СВЦЭМ!$B$34:$B$777,O$11)+'СЕТ СН'!$F$9+СВЦЭМ!$D$10+'СЕТ СН'!$F$5</f>
        <v>4274.3424935900002</v>
      </c>
      <c r="P35" s="37">
        <f>SUMIFS(СВЦЭМ!$C$34:$C$777,СВЦЭМ!$A$34:$A$777,$A35,СВЦЭМ!$B$34:$B$777,P$11)+'СЕТ СН'!$F$9+СВЦЭМ!$D$10+'СЕТ СН'!$F$5</f>
        <v>4277.9686948400004</v>
      </c>
      <c r="Q35" s="37">
        <f>SUMIFS(СВЦЭМ!$C$34:$C$777,СВЦЭМ!$A$34:$A$777,$A35,СВЦЭМ!$B$34:$B$777,Q$11)+'СЕТ СН'!$F$9+СВЦЭМ!$D$10+'СЕТ СН'!$F$5</f>
        <v>4289.0751679900004</v>
      </c>
      <c r="R35" s="37">
        <f>SUMIFS(СВЦЭМ!$C$34:$C$777,СВЦЭМ!$A$34:$A$777,$A35,СВЦЭМ!$B$34:$B$777,R$11)+'СЕТ СН'!$F$9+СВЦЭМ!$D$10+'СЕТ СН'!$F$5</f>
        <v>4297.9116660500003</v>
      </c>
      <c r="S35" s="37">
        <f>SUMIFS(СВЦЭМ!$C$34:$C$777,СВЦЭМ!$A$34:$A$777,$A35,СВЦЭМ!$B$34:$B$777,S$11)+'СЕТ СН'!$F$9+СВЦЭМ!$D$10+'СЕТ СН'!$F$5</f>
        <v>4378.0432920800004</v>
      </c>
      <c r="T35" s="37">
        <f>SUMIFS(СВЦЭМ!$C$34:$C$777,СВЦЭМ!$A$34:$A$777,$A35,СВЦЭМ!$B$34:$B$777,T$11)+'СЕТ СН'!$F$9+СВЦЭМ!$D$10+'СЕТ СН'!$F$5</f>
        <v>4395.54370113</v>
      </c>
      <c r="U35" s="37">
        <f>SUMIFS(СВЦЭМ!$C$34:$C$777,СВЦЭМ!$A$34:$A$777,$A35,СВЦЭМ!$B$34:$B$777,U$11)+'СЕТ СН'!$F$9+СВЦЭМ!$D$10+'СЕТ СН'!$F$5</f>
        <v>4385.3697835399998</v>
      </c>
      <c r="V35" s="37">
        <f>SUMIFS(СВЦЭМ!$C$34:$C$777,СВЦЭМ!$A$34:$A$777,$A35,СВЦЭМ!$B$34:$B$777,V$11)+'СЕТ СН'!$F$9+СВЦЭМ!$D$10+'СЕТ СН'!$F$5</f>
        <v>4327.52572263</v>
      </c>
      <c r="W35" s="37">
        <f>SUMIFS(СВЦЭМ!$C$34:$C$777,СВЦЭМ!$A$34:$A$777,$A35,СВЦЭМ!$B$34:$B$777,W$11)+'СЕТ СН'!$F$9+СВЦЭМ!$D$10+'СЕТ СН'!$F$5</f>
        <v>4324.4121060200005</v>
      </c>
      <c r="X35" s="37">
        <f>SUMIFS(СВЦЭМ!$C$34:$C$777,СВЦЭМ!$A$34:$A$777,$A35,СВЦЭМ!$B$34:$B$777,X$11)+'СЕТ СН'!$F$9+СВЦЭМ!$D$10+'СЕТ СН'!$F$5</f>
        <v>4279.5480818599999</v>
      </c>
      <c r="Y35" s="37">
        <f>SUMIFS(СВЦЭМ!$C$34:$C$777,СВЦЭМ!$A$34:$A$777,$A35,СВЦЭМ!$B$34:$B$777,Y$11)+'СЕТ СН'!$F$9+СВЦЭМ!$D$10+'СЕТ СН'!$F$5</f>
        <v>4364.0943776700005</v>
      </c>
    </row>
    <row r="36" spans="1:25" ht="15.75" x14ac:dyDescent="0.2">
      <c r="A36" s="36">
        <f t="shared" si="0"/>
        <v>42668</v>
      </c>
      <c r="B36" s="37">
        <f>SUMIFS(СВЦЭМ!$C$34:$C$777,СВЦЭМ!$A$34:$A$777,$A36,СВЦЭМ!$B$34:$B$777,B$11)+'СЕТ СН'!$F$9+СВЦЭМ!$D$10+'СЕТ СН'!$F$5</f>
        <v>4480.7506221599997</v>
      </c>
      <c r="C36" s="37">
        <f>SUMIFS(СВЦЭМ!$C$34:$C$777,СВЦЭМ!$A$34:$A$777,$A36,СВЦЭМ!$B$34:$B$777,C$11)+'СЕТ СН'!$F$9+СВЦЭМ!$D$10+'СЕТ СН'!$F$5</f>
        <v>4595.5841316400001</v>
      </c>
      <c r="D36" s="37">
        <f>SUMIFS(СВЦЭМ!$C$34:$C$777,СВЦЭМ!$A$34:$A$777,$A36,СВЦЭМ!$B$34:$B$777,D$11)+'СЕТ СН'!$F$9+СВЦЭМ!$D$10+'СЕТ СН'!$F$5</f>
        <v>4708.8247537900006</v>
      </c>
      <c r="E36" s="37">
        <f>SUMIFS(СВЦЭМ!$C$34:$C$777,СВЦЭМ!$A$34:$A$777,$A36,СВЦЭМ!$B$34:$B$777,E$11)+'СЕТ СН'!$F$9+СВЦЭМ!$D$10+'СЕТ СН'!$F$5</f>
        <v>4726.7162550900002</v>
      </c>
      <c r="F36" s="37">
        <f>SUMIFS(СВЦЭМ!$C$34:$C$777,СВЦЭМ!$A$34:$A$777,$A36,СВЦЭМ!$B$34:$B$777,F$11)+'СЕТ СН'!$F$9+СВЦЭМ!$D$10+'СЕТ СН'!$F$5</f>
        <v>4703.9471010800007</v>
      </c>
      <c r="G36" s="37">
        <f>SUMIFS(СВЦЭМ!$C$34:$C$777,СВЦЭМ!$A$34:$A$777,$A36,СВЦЭМ!$B$34:$B$777,G$11)+'СЕТ СН'!$F$9+СВЦЭМ!$D$10+'СЕТ СН'!$F$5</f>
        <v>4675.1686121700004</v>
      </c>
      <c r="H36" s="37">
        <f>SUMIFS(СВЦЭМ!$C$34:$C$777,СВЦЭМ!$A$34:$A$777,$A36,СВЦЭМ!$B$34:$B$777,H$11)+'СЕТ СН'!$F$9+СВЦЭМ!$D$10+'СЕТ СН'!$F$5</f>
        <v>4596.5334987799997</v>
      </c>
      <c r="I36" s="37">
        <f>SUMIFS(СВЦЭМ!$C$34:$C$777,СВЦЭМ!$A$34:$A$777,$A36,СВЦЭМ!$B$34:$B$777,I$11)+'СЕТ СН'!$F$9+СВЦЭМ!$D$10+'СЕТ СН'!$F$5</f>
        <v>4597.2658569699997</v>
      </c>
      <c r="J36" s="37">
        <f>SUMIFS(СВЦЭМ!$C$34:$C$777,СВЦЭМ!$A$34:$A$777,$A36,СВЦЭМ!$B$34:$B$777,J$11)+'СЕТ СН'!$F$9+СВЦЭМ!$D$10+'СЕТ СН'!$F$5</f>
        <v>4534.88167015</v>
      </c>
      <c r="K36" s="37">
        <f>SUMIFS(СВЦЭМ!$C$34:$C$777,СВЦЭМ!$A$34:$A$777,$A36,СВЦЭМ!$B$34:$B$777,K$11)+'СЕТ СН'!$F$9+СВЦЭМ!$D$10+'СЕТ СН'!$F$5</f>
        <v>4364.4199335900003</v>
      </c>
      <c r="L36" s="37">
        <f>SUMIFS(СВЦЭМ!$C$34:$C$777,СВЦЭМ!$A$34:$A$777,$A36,СВЦЭМ!$B$34:$B$777,L$11)+'СЕТ СН'!$F$9+СВЦЭМ!$D$10+'СЕТ СН'!$F$5</f>
        <v>4277.5264208999997</v>
      </c>
      <c r="M36" s="37">
        <f>SUMIFS(СВЦЭМ!$C$34:$C$777,СВЦЭМ!$A$34:$A$777,$A36,СВЦЭМ!$B$34:$B$777,M$11)+'СЕТ СН'!$F$9+СВЦЭМ!$D$10+'СЕТ СН'!$F$5</f>
        <v>4262.5015282499999</v>
      </c>
      <c r="N36" s="37">
        <f>SUMIFS(СВЦЭМ!$C$34:$C$777,СВЦЭМ!$A$34:$A$777,$A36,СВЦЭМ!$B$34:$B$777,N$11)+'СЕТ СН'!$F$9+СВЦЭМ!$D$10+'СЕТ СН'!$F$5</f>
        <v>4201.9193959599997</v>
      </c>
      <c r="O36" s="37">
        <f>SUMIFS(СВЦЭМ!$C$34:$C$777,СВЦЭМ!$A$34:$A$777,$A36,СВЦЭМ!$B$34:$B$777,O$11)+'СЕТ СН'!$F$9+СВЦЭМ!$D$10+'СЕТ СН'!$F$5</f>
        <v>4155.4425309400003</v>
      </c>
      <c r="P36" s="37">
        <f>SUMIFS(СВЦЭМ!$C$34:$C$777,СВЦЭМ!$A$34:$A$777,$A36,СВЦЭМ!$B$34:$B$777,P$11)+'СЕТ СН'!$F$9+СВЦЭМ!$D$10+'СЕТ СН'!$F$5</f>
        <v>4146.7727996600006</v>
      </c>
      <c r="Q36" s="37">
        <f>SUMIFS(СВЦЭМ!$C$34:$C$777,СВЦЭМ!$A$34:$A$777,$A36,СВЦЭМ!$B$34:$B$777,Q$11)+'СЕТ СН'!$F$9+СВЦЭМ!$D$10+'СЕТ СН'!$F$5</f>
        <v>4167.0599619100003</v>
      </c>
      <c r="R36" s="37">
        <f>SUMIFS(СВЦЭМ!$C$34:$C$777,СВЦЭМ!$A$34:$A$777,$A36,СВЦЭМ!$B$34:$B$777,R$11)+'СЕТ СН'!$F$9+СВЦЭМ!$D$10+'СЕТ СН'!$F$5</f>
        <v>4156.4491876400007</v>
      </c>
      <c r="S36" s="37">
        <f>SUMIFS(СВЦЭМ!$C$34:$C$777,СВЦЭМ!$A$34:$A$777,$A36,СВЦЭМ!$B$34:$B$777,S$11)+'СЕТ СН'!$F$9+СВЦЭМ!$D$10+'СЕТ СН'!$F$5</f>
        <v>4256.5512816600003</v>
      </c>
      <c r="T36" s="37">
        <f>SUMIFS(СВЦЭМ!$C$34:$C$777,СВЦЭМ!$A$34:$A$777,$A36,СВЦЭМ!$B$34:$B$777,T$11)+'СЕТ СН'!$F$9+СВЦЭМ!$D$10+'СЕТ СН'!$F$5</f>
        <v>4265.8063007700002</v>
      </c>
      <c r="U36" s="37">
        <f>SUMIFS(СВЦЭМ!$C$34:$C$777,СВЦЭМ!$A$34:$A$777,$A36,СВЦЭМ!$B$34:$B$777,U$11)+'СЕТ СН'!$F$9+СВЦЭМ!$D$10+'СЕТ СН'!$F$5</f>
        <v>4260.6251531400003</v>
      </c>
      <c r="V36" s="37">
        <f>SUMIFS(СВЦЭМ!$C$34:$C$777,СВЦЭМ!$A$34:$A$777,$A36,СВЦЭМ!$B$34:$B$777,V$11)+'СЕТ СН'!$F$9+СВЦЭМ!$D$10+'СЕТ СН'!$F$5</f>
        <v>4250.9966311500002</v>
      </c>
      <c r="W36" s="37">
        <f>SUMIFS(СВЦЭМ!$C$34:$C$777,СВЦЭМ!$A$34:$A$777,$A36,СВЦЭМ!$B$34:$B$777,W$11)+'СЕТ СН'!$F$9+СВЦЭМ!$D$10+'СЕТ СН'!$F$5</f>
        <v>4267.4296926699999</v>
      </c>
      <c r="X36" s="37">
        <f>SUMIFS(СВЦЭМ!$C$34:$C$777,СВЦЭМ!$A$34:$A$777,$A36,СВЦЭМ!$B$34:$B$777,X$11)+'СЕТ СН'!$F$9+СВЦЭМ!$D$10+'СЕТ СН'!$F$5</f>
        <v>4266.9406251600003</v>
      </c>
      <c r="Y36" s="37">
        <f>SUMIFS(СВЦЭМ!$C$34:$C$777,СВЦЭМ!$A$34:$A$777,$A36,СВЦЭМ!$B$34:$B$777,Y$11)+'СЕТ СН'!$F$9+СВЦЭМ!$D$10+'СЕТ СН'!$F$5</f>
        <v>4339.0165754200007</v>
      </c>
    </row>
    <row r="37" spans="1:25" ht="15.75" x14ac:dyDescent="0.2">
      <c r="A37" s="36">
        <f t="shared" si="0"/>
        <v>42669</v>
      </c>
      <c r="B37" s="37">
        <f>SUMIFS(СВЦЭМ!$C$34:$C$777,СВЦЭМ!$A$34:$A$777,$A37,СВЦЭМ!$B$34:$B$777,B$11)+'СЕТ СН'!$F$9+СВЦЭМ!$D$10+'СЕТ СН'!$F$5</f>
        <v>4402.4107443399998</v>
      </c>
      <c r="C37" s="37">
        <f>SUMIFS(СВЦЭМ!$C$34:$C$777,СВЦЭМ!$A$34:$A$777,$A37,СВЦЭМ!$B$34:$B$777,C$11)+'СЕТ СН'!$F$9+СВЦЭМ!$D$10+'СЕТ СН'!$F$5</f>
        <v>4500.8797438399997</v>
      </c>
      <c r="D37" s="37">
        <f>SUMIFS(СВЦЭМ!$C$34:$C$777,СВЦЭМ!$A$34:$A$777,$A37,СВЦЭМ!$B$34:$B$777,D$11)+'СЕТ СН'!$F$9+СВЦЭМ!$D$10+'СЕТ СН'!$F$5</f>
        <v>4567.0663419699995</v>
      </c>
      <c r="E37" s="37">
        <f>SUMIFS(СВЦЭМ!$C$34:$C$777,СВЦЭМ!$A$34:$A$777,$A37,СВЦЭМ!$B$34:$B$777,E$11)+'СЕТ СН'!$F$9+СВЦЭМ!$D$10+'СЕТ СН'!$F$5</f>
        <v>4564.71389611</v>
      </c>
      <c r="F37" s="37">
        <f>SUMIFS(СВЦЭМ!$C$34:$C$777,СВЦЭМ!$A$34:$A$777,$A37,СВЦЭМ!$B$34:$B$777,F$11)+'СЕТ СН'!$F$9+СВЦЭМ!$D$10+'СЕТ СН'!$F$5</f>
        <v>4569.9982422399999</v>
      </c>
      <c r="G37" s="37">
        <f>SUMIFS(СВЦЭМ!$C$34:$C$777,СВЦЭМ!$A$34:$A$777,$A37,СВЦЭМ!$B$34:$B$777,G$11)+'СЕТ СН'!$F$9+СВЦЭМ!$D$10+'СЕТ СН'!$F$5</f>
        <v>4598.8070765000002</v>
      </c>
      <c r="H37" s="37">
        <f>SUMIFS(СВЦЭМ!$C$34:$C$777,СВЦЭМ!$A$34:$A$777,$A37,СВЦЭМ!$B$34:$B$777,H$11)+'СЕТ СН'!$F$9+СВЦЭМ!$D$10+'СЕТ СН'!$F$5</f>
        <v>4525.2063638199998</v>
      </c>
      <c r="I37" s="37">
        <f>SUMIFS(СВЦЭМ!$C$34:$C$777,СВЦЭМ!$A$34:$A$777,$A37,СВЦЭМ!$B$34:$B$777,I$11)+'СЕТ СН'!$F$9+СВЦЭМ!$D$10+'СЕТ СН'!$F$5</f>
        <v>4480.06813435</v>
      </c>
      <c r="J37" s="37">
        <f>SUMIFS(СВЦЭМ!$C$34:$C$777,СВЦЭМ!$A$34:$A$777,$A37,СВЦЭМ!$B$34:$B$777,J$11)+'СЕТ СН'!$F$9+СВЦЭМ!$D$10+'СЕТ СН'!$F$5</f>
        <v>4419.5862393799998</v>
      </c>
      <c r="K37" s="37">
        <f>SUMIFS(СВЦЭМ!$C$34:$C$777,СВЦЭМ!$A$34:$A$777,$A37,СВЦЭМ!$B$34:$B$777,K$11)+'СЕТ СН'!$F$9+СВЦЭМ!$D$10+'СЕТ СН'!$F$5</f>
        <v>4258.9692652000003</v>
      </c>
      <c r="L37" s="37">
        <f>SUMIFS(СВЦЭМ!$C$34:$C$777,СВЦЭМ!$A$34:$A$777,$A37,СВЦЭМ!$B$34:$B$777,L$11)+'СЕТ СН'!$F$9+СВЦЭМ!$D$10+'СЕТ СН'!$F$5</f>
        <v>4205.2060410499998</v>
      </c>
      <c r="M37" s="37">
        <f>SUMIFS(СВЦЭМ!$C$34:$C$777,СВЦЭМ!$A$34:$A$777,$A37,СВЦЭМ!$B$34:$B$777,M$11)+'СЕТ СН'!$F$9+СВЦЭМ!$D$10+'СЕТ СН'!$F$5</f>
        <v>4173.0811917400006</v>
      </c>
      <c r="N37" s="37">
        <f>SUMIFS(СВЦЭМ!$C$34:$C$777,СВЦЭМ!$A$34:$A$777,$A37,СВЦЭМ!$B$34:$B$777,N$11)+'СЕТ СН'!$F$9+СВЦЭМ!$D$10+'СЕТ СН'!$F$5</f>
        <v>4185.1326026200004</v>
      </c>
      <c r="O37" s="37">
        <f>SUMIFS(СВЦЭМ!$C$34:$C$777,СВЦЭМ!$A$34:$A$777,$A37,СВЦЭМ!$B$34:$B$777,O$11)+'СЕТ СН'!$F$9+СВЦЭМ!$D$10+'СЕТ СН'!$F$5</f>
        <v>4194.6691442500005</v>
      </c>
      <c r="P37" s="37">
        <f>SUMIFS(СВЦЭМ!$C$34:$C$777,СВЦЭМ!$A$34:$A$777,$A37,СВЦЭМ!$B$34:$B$777,P$11)+'СЕТ СН'!$F$9+СВЦЭМ!$D$10+'СЕТ СН'!$F$5</f>
        <v>4176.1913030699998</v>
      </c>
      <c r="Q37" s="37">
        <f>SUMIFS(СВЦЭМ!$C$34:$C$777,СВЦЭМ!$A$34:$A$777,$A37,СВЦЭМ!$B$34:$B$777,Q$11)+'СЕТ СН'!$F$9+СВЦЭМ!$D$10+'СЕТ СН'!$F$5</f>
        <v>4173.2851217000007</v>
      </c>
      <c r="R37" s="37">
        <f>SUMIFS(СВЦЭМ!$C$34:$C$777,СВЦЭМ!$A$34:$A$777,$A37,СВЦЭМ!$B$34:$B$777,R$11)+'СЕТ СН'!$F$9+СВЦЭМ!$D$10+'СЕТ СН'!$F$5</f>
        <v>4153.084895</v>
      </c>
      <c r="S37" s="37">
        <f>SUMIFS(СВЦЭМ!$C$34:$C$777,СВЦЭМ!$A$34:$A$777,$A37,СВЦЭМ!$B$34:$B$777,S$11)+'СЕТ СН'!$F$9+СВЦЭМ!$D$10+'СЕТ СН'!$F$5</f>
        <v>4263.5464304800007</v>
      </c>
      <c r="T37" s="37">
        <f>SUMIFS(СВЦЭМ!$C$34:$C$777,СВЦЭМ!$A$34:$A$777,$A37,СВЦЭМ!$B$34:$B$777,T$11)+'СЕТ СН'!$F$9+СВЦЭМ!$D$10+'СЕТ СН'!$F$5</f>
        <v>4238.02416197</v>
      </c>
      <c r="U37" s="37">
        <f>SUMIFS(СВЦЭМ!$C$34:$C$777,СВЦЭМ!$A$34:$A$777,$A37,СВЦЭМ!$B$34:$B$777,U$11)+'СЕТ СН'!$F$9+СВЦЭМ!$D$10+'СЕТ СН'!$F$5</f>
        <v>4250.4084987400001</v>
      </c>
      <c r="V37" s="37">
        <f>SUMIFS(СВЦЭМ!$C$34:$C$777,СВЦЭМ!$A$34:$A$777,$A37,СВЦЭМ!$B$34:$B$777,V$11)+'СЕТ СН'!$F$9+СВЦЭМ!$D$10+'СЕТ СН'!$F$5</f>
        <v>4269.4670005600001</v>
      </c>
      <c r="W37" s="37">
        <f>SUMIFS(СВЦЭМ!$C$34:$C$777,СВЦЭМ!$A$34:$A$777,$A37,СВЦЭМ!$B$34:$B$777,W$11)+'СЕТ СН'!$F$9+СВЦЭМ!$D$10+'СЕТ СН'!$F$5</f>
        <v>4281.3354897999998</v>
      </c>
      <c r="X37" s="37">
        <f>SUMIFS(СВЦЭМ!$C$34:$C$777,СВЦЭМ!$A$34:$A$777,$A37,СВЦЭМ!$B$34:$B$777,X$11)+'СЕТ СН'!$F$9+СВЦЭМ!$D$10+'СЕТ СН'!$F$5</f>
        <v>4297.5996217500006</v>
      </c>
      <c r="Y37" s="37">
        <f>SUMIFS(СВЦЭМ!$C$34:$C$777,СВЦЭМ!$A$34:$A$777,$A37,СВЦЭМ!$B$34:$B$777,Y$11)+'СЕТ СН'!$F$9+СВЦЭМ!$D$10+'СЕТ СН'!$F$5</f>
        <v>4339.4886842900005</v>
      </c>
    </row>
    <row r="38" spans="1:25" ht="15.75" x14ac:dyDescent="0.2">
      <c r="A38" s="36">
        <f t="shared" si="0"/>
        <v>42670</v>
      </c>
      <c r="B38" s="37">
        <f>SUMIFS(СВЦЭМ!$C$34:$C$777,СВЦЭМ!$A$34:$A$777,$A38,СВЦЭМ!$B$34:$B$777,B$11)+'СЕТ СН'!$F$9+СВЦЭМ!$D$10+'СЕТ СН'!$F$5</f>
        <v>4459.4174458899997</v>
      </c>
      <c r="C38" s="37">
        <f>SUMIFS(СВЦЭМ!$C$34:$C$777,СВЦЭМ!$A$34:$A$777,$A38,СВЦЭМ!$B$34:$B$777,C$11)+'СЕТ СН'!$F$9+СВЦЭМ!$D$10+'СЕТ СН'!$F$5</f>
        <v>4537.5676726800002</v>
      </c>
      <c r="D38" s="37">
        <f>SUMIFS(СВЦЭМ!$C$34:$C$777,СВЦЭМ!$A$34:$A$777,$A38,СВЦЭМ!$B$34:$B$777,D$11)+'СЕТ СН'!$F$9+СВЦЭМ!$D$10+'СЕТ СН'!$F$5</f>
        <v>4610.2418740699995</v>
      </c>
      <c r="E38" s="37">
        <f>SUMIFS(СВЦЭМ!$C$34:$C$777,СВЦЭМ!$A$34:$A$777,$A38,СВЦЭМ!$B$34:$B$777,E$11)+'СЕТ СН'!$F$9+СВЦЭМ!$D$10+'СЕТ СН'!$F$5</f>
        <v>4623.2682018400001</v>
      </c>
      <c r="F38" s="37">
        <f>SUMIFS(СВЦЭМ!$C$34:$C$777,СВЦЭМ!$A$34:$A$777,$A38,СВЦЭМ!$B$34:$B$777,F$11)+'СЕТ СН'!$F$9+СВЦЭМ!$D$10+'СЕТ СН'!$F$5</f>
        <v>4616.9583930999997</v>
      </c>
      <c r="G38" s="37">
        <f>SUMIFS(СВЦЭМ!$C$34:$C$777,СВЦЭМ!$A$34:$A$777,$A38,СВЦЭМ!$B$34:$B$777,G$11)+'СЕТ СН'!$F$9+СВЦЭМ!$D$10+'СЕТ СН'!$F$5</f>
        <v>4660.7489299899999</v>
      </c>
      <c r="H38" s="37">
        <f>SUMIFS(СВЦЭМ!$C$34:$C$777,СВЦЭМ!$A$34:$A$777,$A38,СВЦЭМ!$B$34:$B$777,H$11)+'СЕТ СН'!$F$9+СВЦЭМ!$D$10+'СЕТ СН'!$F$5</f>
        <v>4584.1665550100006</v>
      </c>
      <c r="I38" s="37">
        <f>SUMIFS(СВЦЭМ!$C$34:$C$777,СВЦЭМ!$A$34:$A$777,$A38,СВЦЭМ!$B$34:$B$777,I$11)+'СЕТ СН'!$F$9+СВЦЭМ!$D$10+'СЕТ СН'!$F$5</f>
        <v>4567.6892542900005</v>
      </c>
      <c r="J38" s="37">
        <f>SUMIFS(СВЦЭМ!$C$34:$C$777,СВЦЭМ!$A$34:$A$777,$A38,СВЦЭМ!$B$34:$B$777,J$11)+'СЕТ СН'!$F$9+СВЦЭМ!$D$10+'СЕТ СН'!$F$5</f>
        <v>4503.8459517900001</v>
      </c>
      <c r="K38" s="37">
        <f>SUMIFS(СВЦЭМ!$C$34:$C$777,СВЦЭМ!$A$34:$A$777,$A38,СВЦЭМ!$B$34:$B$777,K$11)+'СЕТ СН'!$F$9+СВЦЭМ!$D$10+'СЕТ СН'!$F$5</f>
        <v>4355.6585208699998</v>
      </c>
      <c r="L38" s="37">
        <f>SUMIFS(СВЦЭМ!$C$34:$C$777,СВЦЭМ!$A$34:$A$777,$A38,СВЦЭМ!$B$34:$B$777,L$11)+'СЕТ СН'!$F$9+СВЦЭМ!$D$10+'СЕТ СН'!$F$5</f>
        <v>4307.2188631999998</v>
      </c>
      <c r="M38" s="37">
        <f>SUMIFS(СВЦЭМ!$C$34:$C$777,СВЦЭМ!$A$34:$A$777,$A38,СВЦЭМ!$B$34:$B$777,M$11)+'СЕТ СН'!$F$9+СВЦЭМ!$D$10+'СЕТ СН'!$F$5</f>
        <v>4309.95469383</v>
      </c>
      <c r="N38" s="37">
        <f>SUMIFS(СВЦЭМ!$C$34:$C$777,СВЦЭМ!$A$34:$A$777,$A38,СВЦЭМ!$B$34:$B$777,N$11)+'СЕТ СН'!$F$9+СВЦЭМ!$D$10+'СЕТ СН'!$F$5</f>
        <v>4310.5766618300004</v>
      </c>
      <c r="O38" s="37">
        <f>SUMIFS(СВЦЭМ!$C$34:$C$777,СВЦЭМ!$A$34:$A$777,$A38,СВЦЭМ!$B$34:$B$777,O$11)+'СЕТ СН'!$F$9+СВЦЭМ!$D$10+'СЕТ СН'!$F$5</f>
        <v>4303.3131215700005</v>
      </c>
      <c r="P38" s="37">
        <f>SUMIFS(СВЦЭМ!$C$34:$C$777,СВЦЭМ!$A$34:$A$777,$A38,СВЦЭМ!$B$34:$B$777,P$11)+'СЕТ СН'!$F$9+СВЦЭМ!$D$10+'СЕТ СН'!$F$5</f>
        <v>4221.35990717</v>
      </c>
      <c r="Q38" s="37">
        <f>SUMIFS(СВЦЭМ!$C$34:$C$777,СВЦЭМ!$A$34:$A$777,$A38,СВЦЭМ!$B$34:$B$777,Q$11)+'СЕТ СН'!$F$9+СВЦЭМ!$D$10+'СЕТ СН'!$F$5</f>
        <v>4199.4824014700007</v>
      </c>
      <c r="R38" s="37">
        <f>SUMIFS(СВЦЭМ!$C$34:$C$777,СВЦЭМ!$A$34:$A$777,$A38,СВЦЭМ!$B$34:$B$777,R$11)+'СЕТ СН'!$F$9+СВЦЭМ!$D$10+'СЕТ СН'!$F$5</f>
        <v>4215.1224780500006</v>
      </c>
      <c r="S38" s="37">
        <f>SUMIFS(СВЦЭМ!$C$34:$C$777,СВЦЭМ!$A$34:$A$777,$A38,СВЦЭМ!$B$34:$B$777,S$11)+'СЕТ СН'!$F$9+СВЦЭМ!$D$10+'СЕТ СН'!$F$5</f>
        <v>4319.5990603</v>
      </c>
      <c r="T38" s="37">
        <f>SUMIFS(СВЦЭМ!$C$34:$C$777,СВЦЭМ!$A$34:$A$777,$A38,СВЦЭМ!$B$34:$B$777,T$11)+'СЕТ СН'!$F$9+СВЦЭМ!$D$10+'СЕТ СН'!$F$5</f>
        <v>4292.8755548300005</v>
      </c>
      <c r="U38" s="37">
        <f>SUMIFS(СВЦЭМ!$C$34:$C$777,СВЦЭМ!$A$34:$A$777,$A38,СВЦЭМ!$B$34:$B$777,U$11)+'СЕТ СН'!$F$9+СВЦЭМ!$D$10+'СЕТ СН'!$F$5</f>
        <v>4300.5917720200005</v>
      </c>
      <c r="V38" s="37">
        <f>SUMIFS(СВЦЭМ!$C$34:$C$777,СВЦЭМ!$A$34:$A$777,$A38,СВЦЭМ!$B$34:$B$777,V$11)+'СЕТ СН'!$F$9+СВЦЭМ!$D$10+'СЕТ СН'!$F$5</f>
        <v>4305.8814877000004</v>
      </c>
      <c r="W38" s="37">
        <f>SUMIFS(СВЦЭМ!$C$34:$C$777,СВЦЭМ!$A$34:$A$777,$A38,СВЦЭМ!$B$34:$B$777,W$11)+'СЕТ СН'!$F$9+СВЦЭМ!$D$10+'СЕТ СН'!$F$5</f>
        <v>4321.51636177</v>
      </c>
      <c r="X38" s="37">
        <f>SUMIFS(СВЦЭМ!$C$34:$C$777,СВЦЭМ!$A$34:$A$777,$A38,СВЦЭМ!$B$34:$B$777,X$11)+'СЕТ СН'!$F$9+СВЦЭМ!$D$10+'СЕТ СН'!$F$5</f>
        <v>4334.9915915900001</v>
      </c>
      <c r="Y38" s="37">
        <f>SUMIFS(СВЦЭМ!$C$34:$C$777,СВЦЭМ!$A$34:$A$777,$A38,СВЦЭМ!$B$34:$B$777,Y$11)+'СЕТ СН'!$F$9+СВЦЭМ!$D$10+'СЕТ СН'!$F$5</f>
        <v>4423.0385739499998</v>
      </c>
    </row>
    <row r="39" spans="1:25" ht="15.75" x14ac:dyDescent="0.2">
      <c r="A39" s="36">
        <f t="shared" si="0"/>
        <v>42671</v>
      </c>
      <c r="B39" s="37">
        <f>SUMIFS(СВЦЭМ!$C$34:$C$777,СВЦЭМ!$A$34:$A$777,$A39,СВЦЭМ!$B$34:$B$777,B$11)+'СЕТ СН'!$F$9+СВЦЭМ!$D$10+'СЕТ СН'!$F$5</f>
        <v>4358.5519407199999</v>
      </c>
      <c r="C39" s="37">
        <f>SUMIFS(СВЦЭМ!$C$34:$C$777,СВЦЭМ!$A$34:$A$777,$A39,СВЦЭМ!$B$34:$B$777,C$11)+'СЕТ СН'!$F$9+СВЦЭМ!$D$10+'СЕТ СН'!$F$5</f>
        <v>4444.4713539300001</v>
      </c>
      <c r="D39" s="37">
        <f>SUMIFS(СВЦЭМ!$C$34:$C$777,СВЦЭМ!$A$34:$A$777,$A39,СВЦЭМ!$B$34:$B$777,D$11)+'СЕТ СН'!$F$9+СВЦЭМ!$D$10+'СЕТ СН'!$F$5</f>
        <v>4540.1380653599999</v>
      </c>
      <c r="E39" s="37">
        <f>SUMIFS(СВЦЭМ!$C$34:$C$777,СВЦЭМ!$A$34:$A$777,$A39,СВЦЭМ!$B$34:$B$777,E$11)+'СЕТ СН'!$F$9+СВЦЭМ!$D$10+'СЕТ СН'!$F$5</f>
        <v>4551.892468</v>
      </c>
      <c r="F39" s="37">
        <f>SUMIFS(СВЦЭМ!$C$34:$C$777,СВЦЭМ!$A$34:$A$777,$A39,СВЦЭМ!$B$34:$B$777,F$11)+'СЕТ СН'!$F$9+СВЦЭМ!$D$10+'СЕТ СН'!$F$5</f>
        <v>4544.0163228500005</v>
      </c>
      <c r="G39" s="37">
        <f>SUMIFS(СВЦЭМ!$C$34:$C$777,СВЦЭМ!$A$34:$A$777,$A39,СВЦЭМ!$B$34:$B$777,G$11)+'СЕТ СН'!$F$9+СВЦЭМ!$D$10+'СЕТ СН'!$F$5</f>
        <v>4547.5330011400001</v>
      </c>
      <c r="H39" s="37">
        <f>SUMIFS(СВЦЭМ!$C$34:$C$777,СВЦЭМ!$A$34:$A$777,$A39,СВЦЭМ!$B$34:$B$777,H$11)+'СЕТ СН'!$F$9+СВЦЭМ!$D$10+'СЕТ СН'!$F$5</f>
        <v>4506.7097547000003</v>
      </c>
      <c r="I39" s="37">
        <f>SUMIFS(СВЦЭМ!$C$34:$C$777,СВЦЭМ!$A$34:$A$777,$A39,СВЦЭМ!$B$34:$B$777,I$11)+'СЕТ СН'!$F$9+СВЦЭМ!$D$10+'СЕТ СН'!$F$5</f>
        <v>4586.5101005200004</v>
      </c>
      <c r="J39" s="37">
        <f>SUMIFS(СВЦЭМ!$C$34:$C$777,СВЦЭМ!$A$34:$A$777,$A39,СВЦЭМ!$B$34:$B$777,J$11)+'СЕТ СН'!$F$9+СВЦЭМ!$D$10+'СЕТ СН'!$F$5</f>
        <v>4655.2904656299997</v>
      </c>
      <c r="K39" s="37">
        <f>SUMIFS(СВЦЭМ!$C$34:$C$777,СВЦЭМ!$A$34:$A$777,$A39,СВЦЭМ!$B$34:$B$777,K$11)+'СЕТ СН'!$F$9+СВЦЭМ!$D$10+'СЕТ СН'!$F$5</f>
        <v>4548.7814298900003</v>
      </c>
      <c r="L39" s="37">
        <f>SUMIFS(СВЦЭМ!$C$34:$C$777,СВЦЭМ!$A$34:$A$777,$A39,СВЦЭМ!$B$34:$B$777,L$11)+'СЕТ СН'!$F$9+СВЦЭМ!$D$10+'СЕТ СН'!$F$5</f>
        <v>5007.8579989600003</v>
      </c>
      <c r="M39" s="37">
        <f>SUMIFS(СВЦЭМ!$C$34:$C$777,СВЦЭМ!$A$34:$A$777,$A39,СВЦЭМ!$B$34:$B$777,M$11)+'СЕТ СН'!$F$9+СВЦЭМ!$D$10+'СЕТ СН'!$F$5</f>
        <v>4900.7667753300002</v>
      </c>
      <c r="N39" s="37">
        <f>SUMIFS(СВЦЭМ!$C$34:$C$777,СВЦЭМ!$A$34:$A$777,$A39,СВЦЭМ!$B$34:$B$777,N$11)+'СЕТ СН'!$F$9+СВЦЭМ!$D$10+'СЕТ СН'!$F$5</f>
        <v>4727.3891722500002</v>
      </c>
      <c r="O39" s="37">
        <f>SUMIFS(СВЦЭМ!$C$34:$C$777,СВЦЭМ!$A$34:$A$777,$A39,СВЦЭМ!$B$34:$B$777,O$11)+'СЕТ СН'!$F$9+СВЦЭМ!$D$10+'СЕТ СН'!$F$5</f>
        <v>4544.6327621600003</v>
      </c>
      <c r="P39" s="37">
        <f>SUMIFS(СВЦЭМ!$C$34:$C$777,СВЦЭМ!$A$34:$A$777,$A39,СВЦЭМ!$B$34:$B$777,P$11)+'СЕТ СН'!$F$9+СВЦЭМ!$D$10+'СЕТ СН'!$F$5</f>
        <v>4514.6471223600001</v>
      </c>
      <c r="Q39" s="37">
        <f>SUMIFS(СВЦЭМ!$C$34:$C$777,СВЦЭМ!$A$34:$A$777,$A39,СВЦЭМ!$B$34:$B$777,Q$11)+'СЕТ СН'!$F$9+СВЦЭМ!$D$10+'СЕТ СН'!$F$5</f>
        <v>4479.6479953899998</v>
      </c>
      <c r="R39" s="37">
        <f>SUMIFS(СВЦЭМ!$C$34:$C$777,СВЦЭМ!$A$34:$A$777,$A39,СВЦЭМ!$B$34:$B$777,R$11)+'СЕТ СН'!$F$9+СВЦЭМ!$D$10+'СЕТ СН'!$F$5</f>
        <v>4421.8672917700005</v>
      </c>
      <c r="S39" s="37">
        <f>SUMIFS(СВЦЭМ!$C$34:$C$777,СВЦЭМ!$A$34:$A$777,$A39,СВЦЭМ!$B$34:$B$777,S$11)+'СЕТ СН'!$F$9+СВЦЭМ!$D$10+'СЕТ СН'!$F$5</f>
        <v>4519.2928187100006</v>
      </c>
      <c r="T39" s="37">
        <f>SUMIFS(СВЦЭМ!$C$34:$C$777,СВЦЭМ!$A$34:$A$777,$A39,СВЦЭМ!$B$34:$B$777,T$11)+'СЕТ СН'!$F$9+СВЦЭМ!$D$10+'СЕТ СН'!$F$5</f>
        <v>4559.7465522399998</v>
      </c>
      <c r="U39" s="37">
        <f>SUMIFS(СВЦЭМ!$C$34:$C$777,СВЦЭМ!$A$34:$A$777,$A39,СВЦЭМ!$B$34:$B$777,U$11)+'СЕТ СН'!$F$9+СВЦЭМ!$D$10+'СЕТ СН'!$F$5</f>
        <v>4584.1443428800003</v>
      </c>
      <c r="V39" s="37">
        <f>SUMIFS(СВЦЭМ!$C$34:$C$777,СВЦЭМ!$A$34:$A$777,$A39,СВЦЭМ!$B$34:$B$777,V$11)+'СЕТ СН'!$F$9+СВЦЭМ!$D$10+'СЕТ СН'!$F$5</f>
        <v>4601.1022863100006</v>
      </c>
      <c r="W39" s="37">
        <f>SUMIFS(СВЦЭМ!$C$34:$C$777,СВЦЭМ!$A$34:$A$777,$A39,СВЦЭМ!$B$34:$B$777,W$11)+'СЕТ СН'!$F$9+СВЦЭМ!$D$10+'СЕТ СН'!$F$5</f>
        <v>4518.5665664600001</v>
      </c>
      <c r="X39" s="37">
        <f>SUMIFS(СВЦЭМ!$C$34:$C$777,СВЦЭМ!$A$34:$A$777,$A39,СВЦЭМ!$B$34:$B$777,X$11)+'СЕТ СН'!$F$9+СВЦЭМ!$D$10+'СЕТ СН'!$F$5</f>
        <v>4426.0990251800004</v>
      </c>
      <c r="Y39" s="37">
        <f>SUMIFS(СВЦЭМ!$C$34:$C$777,СВЦЭМ!$A$34:$A$777,$A39,СВЦЭМ!$B$34:$B$777,Y$11)+'СЕТ СН'!$F$9+СВЦЭМ!$D$10+'СЕТ СН'!$F$5</f>
        <v>4436.4171130600007</v>
      </c>
    </row>
    <row r="40" spans="1:25" ht="15.75" x14ac:dyDescent="0.2">
      <c r="A40" s="36">
        <f t="shared" si="0"/>
        <v>42672</v>
      </c>
      <c r="B40" s="37">
        <f>SUMIFS(СВЦЭМ!$C$34:$C$777,СВЦЭМ!$A$34:$A$777,$A40,СВЦЭМ!$B$34:$B$777,B$11)+'СЕТ СН'!$F$9+СВЦЭМ!$D$10+'СЕТ СН'!$F$5</f>
        <v>4528.36210897</v>
      </c>
      <c r="C40" s="37">
        <f>SUMIFS(СВЦЭМ!$C$34:$C$777,СВЦЭМ!$A$34:$A$777,$A40,СВЦЭМ!$B$34:$B$777,C$11)+'СЕТ СН'!$F$9+СВЦЭМ!$D$10+'СЕТ СН'!$F$5</f>
        <v>4635.6011775300003</v>
      </c>
      <c r="D40" s="37">
        <f>SUMIFS(СВЦЭМ!$C$34:$C$777,СВЦЭМ!$A$34:$A$777,$A40,СВЦЭМ!$B$34:$B$777,D$11)+'СЕТ СН'!$F$9+СВЦЭМ!$D$10+'СЕТ СН'!$F$5</f>
        <v>4755.3398422200007</v>
      </c>
      <c r="E40" s="37">
        <f>SUMIFS(СВЦЭМ!$C$34:$C$777,СВЦЭМ!$A$34:$A$777,$A40,СВЦЭМ!$B$34:$B$777,E$11)+'СЕТ СН'!$F$9+СВЦЭМ!$D$10+'СЕТ СН'!$F$5</f>
        <v>4748.0004648600006</v>
      </c>
      <c r="F40" s="37">
        <f>SUMIFS(СВЦЭМ!$C$34:$C$777,СВЦЭМ!$A$34:$A$777,$A40,СВЦЭМ!$B$34:$B$777,F$11)+'СЕТ СН'!$F$9+СВЦЭМ!$D$10+'СЕТ СН'!$F$5</f>
        <v>4845.62678521</v>
      </c>
      <c r="G40" s="37">
        <f>SUMIFS(СВЦЭМ!$C$34:$C$777,СВЦЭМ!$A$34:$A$777,$A40,СВЦЭМ!$B$34:$B$777,G$11)+'СЕТ СН'!$F$9+СВЦЭМ!$D$10+'СЕТ СН'!$F$5</f>
        <v>4894.8899836099999</v>
      </c>
      <c r="H40" s="37">
        <f>SUMIFS(СВЦЭМ!$C$34:$C$777,СВЦЭМ!$A$34:$A$777,$A40,СВЦЭМ!$B$34:$B$777,H$11)+'СЕТ СН'!$F$9+СВЦЭМ!$D$10+'СЕТ СН'!$F$5</f>
        <v>4707.0831550399998</v>
      </c>
      <c r="I40" s="37">
        <f>SUMIFS(СВЦЭМ!$C$34:$C$777,СВЦЭМ!$A$34:$A$777,$A40,СВЦЭМ!$B$34:$B$777,I$11)+'СЕТ СН'!$F$9+СВЦЭМ!$D$10+'СЕТ СН'!$F$5</f>
        <v>4572.9787070299999</v>
      </c>
      <c r="J40" s="37">
        <f>SUMIFS(СВЦЭМ!$C$34:$C$777,СВЦЭМ!$A$34:$A$777,$A40,СВЦЭМ!$B$34:$B$777,J$11)+'СЕТ СН'!$F$9+СВЦЭМ!$D$10+'СЕТ СН'!$F$5</f>
        <v>4474.9226825900005</v>
      </c>
      <c r="K40" s="37">
        <f>SUMIFS(СВЦЭМ!$C$34:$C$777,СВЦЭМ!$A$34:$A$777,$A40,СВЦЭМ!$B$34:$B$777,K$11)+'СЕТ СН'!$F$9+СВЦЭМ!$D$10+'СЕТ СН'!$F$5</f>
        <v>4417.5727971100005</v>
      </c>
      <c r="L40" s="37">
        <f>SUMIFS(СВЦЭМ!$C$34:$C$777,СВЦЭМ!$A$34:$A$777,$A40,СВЦЭМ!$B$34:$B$777,L$11)+'СЕТ СН'!$F$9+СВЦЭМ!$D$10+'СЕТ СН'!$F$5</f>
        <v>4359.4458985199999</v>
      </c>
      <c r="M40" s="37">
        <f>SUMIFS(СВЦЭМ!$C$34:$C$777,СВЦЭМ!$A$34:$A$777,$A40,СВЦЭМ!$B$34:$B$777,M$11)+'СЕТ СН'!$F$9+СВЦЭМ!$D$10+'СЕТ СН'!$F$5</f>
        <v>4316.3913175100006</v>
      </c>
      <c r="N40" s="37">
        <f>SUMIFS(СВЦЭМ!$C$34:$C$777,СВЦЭМ!$A$34:$A$777,$A40,СВЦЭМ!$B$34:$B$777,N$11)+'СЕТ СН'!$F$9+СВЦЭМ!$D$10+'СЕТ СН'!$F$5</f>
        <v>4304.7820456099998</v>
      </c>
      <c r="O40" s="37">
        <f>SUMIFS(СВЦЭМ!$C$34:$C$777,СВЦЭМ!$A$34:$A$777,$A40,СВЦЭМ!$B$34:$B$777,O$11)+'СЕТ СН'!$F$9+СВЦЭМ!$D$10+'СЕТ СН'!$F$5</f>
        <v>4295.2552523900004</v>
      </c>
      <c r="P40" s="37">
        <f>SUMIFS(СВЦЭМ!$C$34:$C$777,СВЦЭМ!$A$34:$A$777,$A40,СВЦЭМ!$B$34:$B$777,P$11)+'СЕТ СН'!$F$9+СВЦЭМ!$D$10+'СЕТ СН'!$F$5</f>
        <v>4304.0552287099999</v>
      </c>
      <c r="Q40" s="37">
        <f>SUMIFS(СВЦЭМ!$C$34:$C$777,СВЦЭМ!$A$34:$A$777,$A40,СВЦЭМ!$B$34:$B$777,Q$11)+'СЕТ СН'!$F$9+СВЦЭМ!$D$10+'СЕТ СН'!$F$5</f>
        <v>4313.3574077399999</v>
      </c>
      <c r="R40" s="37">
        <f>SUMIFS(СВЦЭМ!$C$34:$C$777,СВЦЭМ!$A$34:$A$777,$A40,СВЦЭМ!$B$34:$B$777,R$11)+'СЕТ СН'!$F$9+СВЦЭМ!$D$10+'СЕТ СН'!$F$5</f>
        <v>4375.9792626100007</v>
      </c>
      <c r="S40" s="37">
        <f>SUMIFS(СВЦЭМ!$C$34:$C$777,СВЦЭМ!$A$34:$A$777,$A40,СВЦЭМ!$B$34:$B$777,S$11)+'СЕТ СН'!$F$9+СВЦЭМ!$D$10+'СЕТ СН'!$F$5</f>
        <v>4359.3051620900005</v>
      </c>
      <c r="T40" s="37">
        <f>SUMIFS(СВЦЭМ!$C$34:$C$777,СВЦЭМ!$A$34:$A$777,$A40,СВЦЭМ!$B$34:$B$777,T$11)+'СЕТ СН'!$F$9+СВЦЭМ!$D$10+'СЕТ СН'!$F$5</f>
        <v>4368.5712598500004</v>
      </c>
      <c r="U40" s="37">
        <f>SUMIFS(СВЦЭМ!$C$34:$C$777,СВЦЭМ!$A$34:$A$777,$A40,СВЦЭМ!$B$34:$B$777,U$11)+'СЕТ СН'!$F$9+СВЦЭМ!$D$10+'СЕТ СН'!$F$5</f>
        <v>4391.9608986200001</v>
      </c>
      <c r="V40" s="37">
        <f>SUMIFS(СВЦЭМ!$C$34:$C$777,СВЦЭМ!$A$34:$A$777,$A40,СВЦЭМ!$B$34:$B$777,V$11)+'СЕТ СН'!$F$9+СВЦЭМ!$D$10+'СЕТ СН'!$F$5</f>
        <v>4380.3894079000002</v>
      </c>
      <c r="W40" s="37">
        <f>SUMIFS(СВЦЭМ!$C$34:$C$777,СВЦЭМ!$A$34:$A$777,$A40,СВЦЭМ!$B$34:$B$777,W$11)+'СЕТ СН'!$F$9+СВЦЭМ!$D$10+'СЕТ СН'!$F$5</f>
        <v>4390.8386434000004</v>
      </c>
      <c r="X40" s="37">
        <f>SUMIFS(СВЦЭМ!$C$34:$C$777,СВЦЭМ!$A$34:$A$777,$A40,СВЦЭМ!$B$34:$B$777,X$11)+'СЕТ СН'!$F$9+СВЦЭМ!$D$10+'СЕТ СН'!$F$5</f>
        <v>4408.9748452900003</v>
      </c>
      <c r="Y40" s="37">
        <f>SUMIFS(СВЦЭМ!$C$34:$C$777,СВЦЭМ!$A$34:$A$777,$A40,СВЦЭМ!$B$34:$B$777,Y$11)+'СЕТ СН'!$F$9+СВЦЭМ!$D$10+'СЕТ СН'!$F$5</f>
        <v>4584.1341811500006</v>
      </c>
    </row>
    <row r="41" spans="1:25" ht="15.75" x14ac:dyDescent="0.2">
      <c r="A41" s="36">
        <f t="shared" si="0"/>
        <v>42673</v>
      </c>
      <c r="B41" s="37">
        <f>SUMIFS(СВЦЭМ!$C$34:$C$777,СВЦЭМ!$A$34:$A$777,$A41,СВЦЭМ!$B$34:$B$777,B$11)+'СЕТ СН'!$F$9+СВЦЭМ!$D$10+'СЕТ СН'!$F$5</f>
        <v>4489.6040065199995</v>
      </c>
      <c r="C41" s="37">
        <f>SUMIFS(СВЦЭМ!$C$34:$C$777,СВЦЭМ!$A$34:$A$777,$A41,СВЦЭМ!$B$34:$B$777,C$11)+'СЕТ СН'!$F$9+СВЦЭМ!$D$10+'СЕТ СН'!$F$5</f>
        <v>4627.3887470200007</v>
      </c>
      <c r="D41" s="37">
        <f>SUMIFS(СВЦЭМ!$C$34:$C$777,СВЦЭМ!$A$34:$A$777,$A41,СВЦЭМ!$B$34:$B$777,D$11)+'СЕТ СН'!$F$9+СВЦЭМ!$D$10+'СЕТ СН'!$F$5</f>
        <v>4731.3713324600003</v>
      </c>
      <c r="E41" s="37">
        <f>SUMIFS(СВЦЭМ!$C$34:$C$777,СВЦЭМ!$A$34:$A$777,$A41,СВЦЭМ!$B$34:$B$777,E$11)+'СЕТ СН'!$F$9+СВЦЭМ!$D$10+'СЕТ СН'!$F$5</f>
        <v>4646.8609804600001</v>
      </c>
      <c r="F41" s="37">
        <f>SUMIFS(СВЦЭМ!$C$34:$C$777,СВЦЭМ!$A$34:$A$777,$A41,СВЦЭМ!$B$34:$B$777,F$11)+'СЕТ СН'!$F$9+СВЦЭМ!$D$10+'СЕТ СН'!$F$5</f>
        <v>4591.7213934900001</v>
      </c>
      <c r="G41" s="37">
        <f>SUMIFS(СВЦЭМ!$C$34:$C$777,СВЦЭМ!$A$34:$A$777,$A41,СВЦЭМ!$B$34:$B$777,G$11)+'СЕТ СН'!$F$9+СВЦЭМ!$D$10+'СЕТ СН'!$F$5</f>
        <v>4586.3421845600005</v>
      </c>
      <c r="H41" s="37">
        <f>SUMIFS(СВЦЭМ!$C$34:$C$777,СВЦЭМ!$A$34:$A$777,$A41,СВЦЭМ!$B$34:$B$777,H$11)+'СЕТ СН'!$F$9+СВЦЭМ!$D$10+'СЕТ СН'!$F$5</f>
        <v>4608.3693677600004</v>
      </c>
      <c r="I41" s="37">
        <f>SUMIFS(СВЦЭМ!$C$34:$C$777,СВЦЭМ!$A$34:$A$777,$A41,СВЦЭМ!$B$34:$B$777,I$11)+'СЕТ СН'!$F$9+СВЦЭМ!$D$10+'СЕТ СН'!$F$5</f>
        <v>4654.3575964700003</v>
      </c>
      <c r="J41" s="37">
        <f>SUMIFS(СВЦЭМ!$C$34:$C$777,СВЦЭМ!$A$34:$A$777,$A41,СВЦЭМ!$B$34:$B$777,J$11)+'СЕТ СН'!$F$9+СВЦЭМ!$D$10+'СЕТ СН'!$F$5</f>
        <v>4456.5640728100007</v>
      </c>
      <c r="K41" s="37">
        <f>SUMIFS(СВЦЭМ!$C$34:$C$777,СВЦЭМ!$A$34:$A$777,$A41,СВЦЭМ!$B$34:$B$777,K$11)+'СЕТ СН'!$F$9+СВЦЭМ!$D$10+'СЕТ СН'!$F$5</f>
        <v>4364.6483422800002</v>
      </c>
      <c r="L41" s="37">
        <f>SUMIFS(СВЦЭМ!$C$34:$C$777,СВЦЭМ!$A$34:$A$777,$A41,СВЦЭМ!$B$34:$B$777,L$11)+'СЕТ СН'!$F$9+СВЦЭМ!$D$10+'СЕТ СН'!$F$5</f>
        <v>4315.4540513000002</v>
      </c>
      <c r="M41" s="37">
        <f>SUMIFS(СВЦЭМ!$C$34:$C$777,СВЦЭМ!$A$34:$A$777,$A41,СВЦЭМ!$B$34:$B$777,M$11)+'СЕТ СН'!$F$9+СВЦЭМ!$D$10+'СЕТ СН'!$F$5</f>
        <v>4352.8507832900004</v>
      </c>
      <c r="N41" s="37">
        <f>SUMIFS(СВЦЭМ!$C$34:$C$777,СВЦЭМ!$A$34:$A$777,$A41,СВЦЭМ!$B$34:$B$777,N$11)+'СЕТ СН'!$F$9+СВЦЭМ!$D$10+'СЕТ СН'!$F$5</f>
        <v>4358.25359751</v>
      </c>
      <c r="O41" s="37">
        <f>SUMIFS(СВЦЭМ!$C$34:$C$777,СВЦЭМ!$A$34:$A$777,$A41,СВЦЭМ!$B$34:$B$777,O$11)+'СЕТ СН'!$F$9+СВЦЭМ!$D$10+'СЕТ СН'!$F$5</f>
        <v>4276.6119827800003</v>
      </c>
      <c r="P41" s="37">
        <f>SUMIFS(СВЦЭМ!$C$34:$C$777,СВЦЭМ!$A$34:$A$777,$A41,СВЦЭМ!$B$34:$B$777,P$11)+'СЕТ СН'!$F$9+СВЦЭМ!$D$10+'СЕТ СН'!$F$5</f>
        <v>4291.1360686200005</v>
      </c>
      <c r="Q41" s="37">
        <f>SUMIFS(СВЦЭМ!$C$34:$C$777,СВЦЭМ!$A$34:$A$777,$A41,СВЦЭМ!$B$34:$B$777,Q$11)+'СЕТ СН'!$F$9+СВЦЭМ!$D$10+'СЕТ СН'!$F$5</f>
        <v>4292.3996638099998</v>
      </c>
      <c r="R41" s="37">
        <f>SUMIFS(СВЦЭМ!$C$34:$C$777,СВЦЭМ!$A$34:$A$777,$A41,СВЦЭМ!$B$34:$B$777,R$11)+'СЕТ СН'!$F$9+СВЦЭМ!$D$10+'СЕТ СН'!$F$5</f>
        <v>4287.08748681</v>
      </c>
      <c r="S41" s="37">
        <f>SUMIFS(СВЦЭМ!$C$34:$C$777,СВЦЭМ!$A$34:$A$777,$A41,СВЦЭМ!$B$34:$B$777,S$11)+'СЕТ СН'!$F$9+СВЦЭМ!$D$10+'СЕТ СН'!$F$5</f>
        <v>4261.8260881200003</v>
      </c>
      <c r="T41" s="37">
        <f>SUMIFS(СВЦЭМ!$C$34:$C$777,СВЦЭМ!$A$34:$A$777,$A41,СВЦЭМ!$B$34:$B$777,T$11)+'СЕТ СН'!$F$9+СВЦЭМ!$D$10+'СЕТ СН'!$F$5</f>
        <v>4277.0058672100004</v>
      </c>
      <c r="U41" s="37">
        <f>SUMIFS(СВЦЭМ!$C$34:$C$777,СВЦЭМ!$A$34:$A$777,$A41,СВЦЭМ!$B$34:$B$777,U$11)+'СЕТ СН'!$F$9+СВЦЭМ!$D$10+'СЕТ СН'!$F$5</f>
        <v>4299.26263629</v>
      </c>
      <c r="V41" s="37">
        <f>SUMIFS(СВЦЭМ!$C$34:$C$777,СВЦЭМ!$A$34:$A$777,$A41,СВЦЭМ!$B$34:$B$777,V$11)+'СЕТ СН'!$F$9+СВЦЭМ!$D$10+'СЕТ СН'!$F$5</f>
        <v>4302.3745864700004</v>
      </c>
      <c r="W41" s="37">
        <f>SUMIFS(СВЦЭМ!$C$34:$C$777,СВЦЭМ!$A$34:$A$777,$A41,СВЦЭМ!$B$34:$B$777,W$11)+'СЕТ СН'!$F$9+СВЦЭМ!$D$10+'СЕТ СН'!$F$5</f>
        <v>4286.5658076</v>
      </c>
      <c r="X41" s="37">
        <f>SUMIFS(СВЦЭМ!$C$34:$C$777,СВЦЭМ!$A$34:$A$777,$A41,СВЦЭМ!$B$34:$B$777,X$11)+'СЕТ СН'!$F$9+СВЦЭМ!$D$10+'СЕТ СН'!$F$5</f>
        <v>4241.5665841800001</v>
      </c>
      <c r="Y41" s="37">
        <f>SUMIFS(СВЦЭМ!$C$34:$C$777,СВЦЭМ!$A$34:$A$777,$A41,СВЦЭМ!$B$34:$B$777,Y$11)+'СЕТ СН'!$F$9+СВЦЭМ!$D$10+'СЕТ СН'!$F$5</f>
        <v>4300.6240103099999</v>
      </c>
    </row>
    <row r="42" spans="1:25" ht="15.75" x14ac:dyDescent="0.2">
      <c r="A42" s="36">
        <f t="shared" si="0"/>
        <v>42674</v>
      </c>
      <c r="B42" s="37">
        <f>SUMIFS(СВЦЭМ!$C$34:$C$777,СВЦЭМ!$A$34:$A$777,$A42,СВЦЭМ!$B$34:$B$777,B$11)+'СЕТ СН'!$F$9+СВЦЭМ!$D$10+'СЕТ СН'!$F$5</f>
        <v>4404.4907986899998</v>
      </c>
      <c r="C42" s="37">
        <f>SUMIFS(СВЦЭМ!$C$34:$C$777,СВЦЭМ!$A$34:$A$777,$A42,СВЦЭМ!$B$34:$B$777,C$11)+'СЕТ СН'!$F$9+СВЦЭМ!$D$10+'СЕТ СН'!$F$5</f>
        <v>4517.1786433899997</v>
      </c>
      <c r="D42" s="37">
        <f>SUMIFS(СВЦЭМ!$C$34:$C$777,СВЦЭМ!$A$34:$A$777,$A42,СВЦЭМ!$B$34:$B$777,D$11)+'СЕТ СН'!$F$9+СВЦЭМ!$D$10+'СЕТ СН'!$F$5</f>
        <v>4630.6083332199996</v>
      </c>
      <c r="E42" s="37">
        <f>SUMIFS(СВЦЭМ!$C$34:$C$777,СВЦЭМ!$A$34:$A$777,$A42,СВЦЭМ!$B$34:$B$777,E$11)+'СЕТ СН'!$F$9+СВЦЭМ!$D$10+'СЕТ СН'!$F$5</f>
        <v>4622.9730728600007</v>
      </c>
      <c r="F42" s="37">
        <f>SUMIFS(СВЦЭМ!$C$34:$C$777,СВЦЭМ!$A$34:$A$777,$A42,СВЦЭМ!$B$34:$B$777,F$11)+'СЕТ СН'!$F$9+СВЦЭМ!$D$10+'СЕТ СН'!$F$5</f>
        <v>4610.9604789000005</v>
      </c>
      <c r="G42" s="37">
        <f>SUMIFS(СВЦЭМ!$C$34:$C$777,СВЦЭМ!$A$34:$A$777,$A42,СВЦЭМ!$B$34:$B$777,G$11)+'СЕТ СН'!$F$9+СВЦЭМ!$D$10+'СЕТ СН'!$F$5</f>
        <v>4615.2166441099998</v>
      </c>
      <c r="H42" s="37">
        <f>SUMIFS(СВЦЭМ!$C$34:$C$777,СВЦЭМ!$A$34:$A$777,$A42,СВЦЭМ!$B$34:$B$777,H$11)+'СЕТ СН'!$F$9+СВЦЭМ!$D$10+'СЕТ СН'!$F$5</f>
        <v>4608.34259733</v>
      </c>
      <c r="I42" s="37">
        <f>SUMIFS(СВЦЭМ!$C$34:$C$777,СВЦЭМ!$A$34:$A$777,$A42,СВЦЭМ!$B$34:$B$777,I$11)+'СЕТ СН'!$F$9+СВЦЭМ!$D$10+'СЕТ СН'!$F$5</f>
        <v>4561.58447875</v>
      </c>
      <c r="J42" s="37">
        <f>SUMIFS(СВЦЭМ!$C$34:$C$777,СВЦЭМ!$A$34:$A$777,$A42,СВЦЭМ!$B$34:$B$777,J$11)+'СЕТ СН'!$F$9+СВЦЭМ!$D$10+'СЕТ СН'!$F$5</f>
        <v>4471.0486264700003</v>
      </c>
      <c r="K42" s="37">
        <f>SUMIFS(СВЦЭМ!$C$34:$C$777,СВЦЭМ!$A$34:$A$777,$A42,СВЦЭМ!$B$34:$B$777,K$11)+'СЕТ СН'!$F$9+СВЦЭМ!$D$10+'СЕТ СН'!$F$5</f>
        <v>4312.4415132300001</v>
      </c>
      <c r="L42" s="37">
        <f>SUMIFS(СВЦЭМ!$C$34:$C$777,СВЦЭМ!$A$34:$A$777,$A42,СВЦЭМ!$B$34:$B$777,L$11)+'СЕТ СН'!$F$9+СВЦЭМ!$D$10+'СЕТ СН'!$F$5</f>
        <v>4357.10413238</v>
      </c>
      <c r="M42" s="37">
        <f>SUMIFS(СВЦЭМ!$C$34:$C$777,СВЦЭМ!$A$34:$A$777,$A42,СВЦЭМ!$B$34:$B$777,M$11)+'СЕТ СН'!$F$9+СВЦЭМ!$D$10+'СЕТ СН'!$F$5</f>
        <v>4312.4876148100002</v>
      </c>
      <c r="N42" s="37">
        <f>SUMIFS(СВЦЭМ!$C$34:$C$777,СВЦЭМ!$A$34:$A$777,$A42,СВЦЭМ!$B$34:$B$777,N$11)+'СЕТ СН'!$F$9+СВЦЭМ!$D$10+'СЕТ СН'!$F$5</f>
        <v>4278.6020829999998</v>
      </c>
      <c r="O42" s="37">
        <f>SUMIFS(СВЦЭМ!$C$34:$C$777,СВЦЭМ!$A$34:$A$777,$A42,СВЦЭМ!$B$34:$B$777,O$11)+'СЕТ СН'!$F$9+СВЦЭМ!$D$10+'СЕТ СН'!$F$5</f>
        <v>4253.0114327299998</v>
      </c>
      <c r="P42" s="37">
        <f>SUMIFS(СВЦЭМ!$C$34:$C$777,СВЦЭМ!$A$34:$A$777,$A42,СВЦЭМ!$B$34:$B$777,P$11)+'СЕТ СН'!$F$9+СВЦЭМ!$D$10+'СЕТ СН'!$F$5</f>
        <v>4312.2634480699999</v>
      </c>
      <c r="Q42" s="37">
        <f>SUMIFS(СВЦЭМ!$C$34:$C$777,СВЦЭМ!$A$34:$A$777,$A42,СВЦЭМ!$B$34:$B$777,Q$11)+'СЕТ СН'!$F$9+СВЦЭМ!$D$10+'СЕТ СН'!$F$5</f>
        <v>4331.71995118</v>
      </c>
      <c r="R42" s="37">
        <f>SUMIFS(СВЦЭМ!$C$34:$C$777,СВЦЭМ!$A$34:$A$777,$A42,СВЦЭМ!$B$34:$B$777,R$11)+'СЕТ СН'!$F$9+СВЦЭМ!$D$10+'СЕТ СН'!$F$5</f>
        <v>4327.1044418500005</v>
      </c>
      <c r="S42" s="37">
        <f>SUMIFS(СВЦЭМ!$C$34:$C$777,СВЦЭМ!$A$34:$A$777,$A42,СВЦЭМ!$B$34:$B$777,S$11)+'СЕТ СН'!$F$9+СВЦЭМ!$D$10+'СЕТ СН'!$F$5</f>
        <v>4442.9534858799998</v>
      </c>
      <c r="T42" s="37">
        <f>SUMIFS(СВЦЭМ!$C$34:$C$777,СВЦЭМ!$A$34:$A$777,$A42,СВЦЭМ!$B$34:$B$777,T$11)+'СЕТ СН'!$F$9+СВЦЭМ!$D$10+'СЕТ СН'!$F$5</f>
        <v>4343.0271151200004</v>
      </c>
      <c r="U42" s="37">
        <f>SUMIFS(СВЦЭМ!$C$34:$C$777,СВЦЭМ!$A$34:$A$777,$A42,СВЦЭМ!$B$34:$B$777,U$11)+'СЕТ СН'!$F$9+СВЦЭМ!$D$10+'СЕТ СН'!$F$5</f>
        <v>4363.6261264900004</v>
      </c>
      <c r="V42" s="37">
        <f>SUMIFS(СВЦЭМ!$C$34:$C$777,СВЦЭМ!$A$34:$A$777,$A42,СВЦЭМ!$B$34:$B$777,V$11)+'СЕТ СН'!$F$9+СВЦЭМ!$D$10+'СЕТ СН'!$F$5</f>
        <v>4373.3075505300003</v>
      </c>
      <c r="W42" s="37">
        <f>SUMIFS(СВЦЭМ!$C$34:$C$777,СВЦЭМ!$A$34:$A$777,$A42,СВЦЭМ!$B$34:$B$777,W$11)+'СЕТ СН'!$F$9+СВЦЭМ!$D$10+'СЕТ СН'!$F$5</f>
        <v>4355.6122701000004</v>
      </c>
      <c r="X42" s="37">
        <f>SUMIFS(СВЦЭМ!$C$34:$C$777,СВЦЭМ!$A$34:$A$777,$A42,СВЦЭМ!$B$34:$B$777,X$11)+'СЕТ СН'!$F$9+СВЦЭМ!$D$10+'СЕТ СН'!$F$5</f>
        <v>4343.4611164899998</v>
      </c>
      <c r="Y42" s="37">
        <f>SUMIFS(СВЦЭМ!$C$34:$C$777,СВЦЭМ!$A$34:$A$777,$A42,СВЦЭМ!$B$34:$B$777,Y$11)+'СЕТ СН'!$F$9+СВЦЭМ!$D$10+'СЕТ СН'!$F$5</f>
        <v>4410.8893228300003</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5"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5"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01.10.2016</v>
      </c>
      <c r="B48" s="37">
        <f>SUMIFS(СВЦЭМ!$C$34:$C$777,СВЦЭМ!$A$34:$A$777,$A48,СВЦЭМ!$B$34:$B$777,B$47)+'СЕТ СН'!$G$9+СВЦЭМ!$D$10+'СЕТ СН'!$G$5</f>
        <v>4627.4727478200002</v>
      </c>
      <c r="C48" s="37">
        <f>SUMIFS(СВЦЭМ!$C$34:$C$777,СВЦЭМ!$A$34:$A$777,$A48,СВЦЭМ!$B$34:$B$777,C$47)+'СЕТ СН'!$G$9+СВЦЭМ!$D$10+'СЕТ СН'!$G$5</f>
        <v>4739.4177552399997</v>
      </c>
      <c r="D48" s="37">
        <f>SUMIFS(СВЦЭМ!$C$34:$C$777,СВЦЭМ!$A$34:$A$777,$A48,СВЦЭМ!$B$34:$B$777,D$47)+'СЕТ СН'!$G$9+СВЦЭМ!$D$10+'СЕТ СН'!$G$5</f>
        <v>4815.8898258899999</v>
      </c>
      <c r="E48" s="37">
        <f>SUMIFS(СВЦЭМ!$C$34:$C$777,СВЦЭМ!$A$34:$A$777,$A48,СВЦЭМ!$B$34:$B$777,E$47)+'СЕТ СН'!$G$9+СВЦЭМ!$D$10+'СЕТ СН'!$G$5</f>
        <v>4832.929271</v>
      </c>
      <c r="F48" s="37">
        <f>SUMIFS(СВЦЭМ!$C$34:$C$777,СВЦЭМ!$A$34:$A$777,$A48,СВЦЭМ!$B$34:$B$777,F$47)+'СЕТ СН'!$G$9+СВЦЭМ!$D$10+'СЕТ СН'!$G$5</f>
        <v>4834.6085923699993</v>
      </c>
      <c r="G48" s="37">
        <f>SUMIFS(СВЦЭМ!$C$34:$C$777,СВЦЭМ!$A$34:$A$777,$A48,СВЦЭМ!$B$34:$B$777,G$47)+'СЕТ СН'!$G$9+СВЦЭМ!$D$10+'СЕТ СН'!$G$5</f>
        <v>4827.05657875</v>
      </c>
      <c r="H48" s="37">
        <f>SUMIFS(СВЦЭМ!$C$34:$C$777,СВЦЭМ!$A$34:$A$777,$A48,СВЦЭМ!$B$34:$B$777,H$47)+'СЕТ СН'!$G$9+СВЦЭМ!$D$10+'СЕТ СН'!$G$5</f>
        <v>4809.6708420100003</v>
      </c>
      <c r="I48" s="37">
        <f>SUMIFS(СВЦЭМ!$C$34:$C$777,СВЦЭМ!$A$34:$A$777,$A48,СВЦЭМ!$B$34:$B$777,I$47)+'СЕТ СН'!$G$9+СВЦЭМ!$D$10+'СЕТ СН'!$G$5</f>
        <v>4754.8734587700001</v>
      </c>
      <c r="J48" s="37">
        <f>SUMIFS(СВЦЭМ!$C$34:$C$777,СВЦЭМ!$A$34:$A$777,$A48,СВЦЭМ!$B$34:$B$777,J$47)+'СЕТ СН'!$G$9+СВЦЭМ!$D$10+'СЕТ СН'!$G$5</f>
        <v>4682.0157629000005</v>
      </c>
      <c r="K48" s="37">
        <f>SUMIFS(СВЦЭМ!$C$34:$C$777,СВЦЭМ!$A$34:$A$777,$A48,СВЦЭМ!$B$34:$B$777,K$47)+'СЕТ СН'!$G$9+СВЦЭМ!$D$10+'СЕТ СН'!$G$5</f>
        <v>4930.82784352</v>
      </c>
      <c r="L48" s="37">
        <f>SUMIFS(СВЦЭМ!$C$34:$C$777,СВЦЭМ!$A$34:$A$777,$A48,СВЦЭМ!$B$34:$B$777,L$47)+'СЕТ СН'!$G$9+СВЦЭМ!$D$10+'СЕТ СН'!$G$5</f>
        <v>4898.1472581300004</v>
      </c>
      <c r="M48" s="37">
        <f>SUMIFS(СВЦЭМ!$C$34:$C$777,СВЦЭМ!$A$34:$A$777,$A48,СВЦЭМ!$B$34:$B$777,M$47)+'СЕТ СН'!$G$9+СВЦЭМ!$D$10+'СЕТ СН'!$G$5</f>
        <v>4843.0473966299996</v>
      </c>
      <c r="N48" s="37">
        <f>SUMIFS(СВЦЭМ!$C$34:$C$777,СВЦЭМ!$A$34:$A$777,$A48,СВЦЭМ!$B$34:$B$777,N$47)+'СЕТ СН'!$G$9+СВЦЭМ!$D$10+'СЕТ СН'!$G$5</f>
        <v>4535.3901601999996</v>
      </c>
      <c r="O48" s="37">
        <f>SUMIFS(СВЦЭМ!$C$34:$C$777,СВЦЭМ!$A$34:$A$777,$A48,СВЦЭМ!$B$34:$B$777,O$47)+'СЕТ СН'!$G$9+СВЦЭМ!$D$10+'СЕТ СН'!$G$5</f>
        <v>4449.1138049800002</v>
      </c>
      <c r="P48" s="37">
        <f>SUMIFS(СВЦЭМ!$C$34:$C$777,СВЦЭМ!$A$34:$A$777,$A48,СВЦЭМ!$B$34:$B$777,P$47)+'СЕТ СН'!$G$9+СВЦЭМ!$D$10+'СЕТ СН'!$G$5</f>
        <v>4454.1836889699998</v>
      </c>
      <c r="Q48" s="37">
        <f>SUMIFS(СВЦЭМ!$C$34:$C$777,СВЦЭМ!$A$34:$A$777,$A48,СВЦЭМ!$B$34:$B$777,Q$47)+'СЕТ СН'!$G$9+СВЦЭМ!$D$10+'СЕТ СН'!$G$5</f>
        <v>4488.3981506199998</v>
      </c>
      <c r="R48" s="37">
        <f>SUMIFS(СВЦЭМ!$C$34:$C$777,СВЦЭМ!$A$34:$A$777,$A48,СВЦЭМ!$B$34:$B$777,R$47)+'СЕТ СН'!$G$9+СВЦЭМ!$D$10+'СЕТ СН'!$G$5</f>
        <v>4507.0478410799997</v>
      </c>
      <c r="S48" s="37">
        <f>SUMIFS(СВЦЭМ!$C$34:$C$777,СВЦЭМ!$A$34:$A$777,$A48,СВЦЭМ!$B$34:$B$777,S$47)+'СЕТ СН'!$G$9+СВЦЭМ!$D$10+'СЕТ СН'!$G$5</f>
        <v>4510.2621467199997</v>
      </c>
      <c r="T48" s="37">
        <f>SUMIFS(СВЦЭМ!$C$34:$C$777,СВЦЭМ!$A$34:$A$777,$A48,СВЦЭМ!$B$34:$B$777,T$47)+'СЕТ СН'!$G$9+СВЦЭМ!$D$10+'СЕТ СН'!$G$5</f>
        <v>4483.9463193800002</v>
      </c>
      <c r="U48" s="37">
        <f>SUMIFS(СВЦЭМ!$C$34:$C$777,СВЦЭМ!$A$34:$A$777,$A48,СВЦЭМ!$B$34:$B$777,U$47)+'СЕТ СН'!$G$9+СВЦЭМ!$D$10+'СЕТ СН'!$G$5</f>
        <v>4453.9131376599998</v>
      </c>
      <c r="V48" s="37">
        <f>SUMIFS(СВЦЭМ!$C$34:$C$777,СВЦЭМ!$A$34:$A$777,$A48,СВЦЭМ!$B$34:$B$777,V$47)+'СЕТ СН'!$G$9+СВЦЭМ!$D$10+'СЕТ СН'!$G$5</f>
        <v>4476.5133967499996</v>
      </c>
      <c r="W48" s="37">
        <f>SUMIFS(СВЦЭМ!$C$34:$C$777,СВЦЭМ!$A$34:$A$777,$A48,СВЦЭМ!$B$34:$B$777,W$47)+'СЕТ СН'!$G$9+СВЦЭМ!$D$10+'СЕТ СН'!$G$5</f>
        <v>4519.9010560799998</v>
      </c>
      <c r="X48" s="37">
        <f>SUMIFS(СВЦЭМ!$C$34:$C$777,СВЦЭМ!$A$34:$A$777,$A48,СВЦЭМ!$B$34:$B$777,X$47)+'СЕТ СН'!$G$9+СВЦЭМ!$D$10+'СЕТ СН'!$G$5</f>
        <v>4502.9141333500002</v>
      </c>
      <c r="Y48" s="37">
        <f>SUMIFS(СВЦЭМ!$C$34:$C$777,СВЦЭМ!$A$34:$A$777,$A48,СВЦЭМ!$B$34:$B$777,Y$47)+'СЕТ СН'!$G$9+СВЦЭМ!$D$10+'СЕТ СН'!$G$5</f>
        <v>4575.2526390900002</v>
      </c>
    </row>
    <row r="49" spans="1:25" ht="15.75" x14ac:dyDescent="0.2">
      <c r="A49" s="36">
        <f>A48+1</f>
        <v>42645</v>
      </c>
      <c r="B49" s="37">
        <f>SUMIFS(СВЦЭМ!$C$34:$C$777,СВЦЭМ!$A$34:$A$777,$A49,СВЦЭМ!$B$34:$B$777,B$47)+'СЕТ СН'!$G$9+СВЦЭМ!$D$10+'СЕТ СН'!$G$5</f>
        <v>4607.4703980800005</v>
      </c>
      <c r="C49" s="37">
        <f>SUMIFS(СВЦЭМ!$C$34:$C$777,СВЦЭМ!$A$34:$A$777,$A49,СВЦЭМ!$B$34:$B$777,C$47)+'СЕТ СН'!$G$9+СВЦЭМ!$D$10+'СЕТ СН'!$G$5</f>
        <v>4723.0175755999999</v>
      </c>
      <c r="D49" s="37">
        <f>SUMIFS(СВЦЭМ!$C$34:$C$777,СВЦЭМ!$A$34:$A$777,$A49,СВЦЭМ!$B$34:$B$777,D$47)+'СЕТ СН'!$G$9+СВЦЭМ!$D$10+'СЕТ СН'!$G$5</f>
        <v>4789.6481759199996</v>
      </c>
      <c r="E49" s="37">
        <f>SUMIFS(СВЦЭМ!$C$34:$C$777,СВЦЭМ!$A$34:$A$777,$A49,СВЦЭМ!$B$34:$B$777,E$47)+'СЕТ СН'!$G$9+СВЦЭМ!$D$10+'СЕТ СН'!$G$5</f>
        <v>4785.2275974599997</v>
      </c>
      <c r="F49" s="37">
        <f>SUMIFS(СВЦЭМ!$C$34:$C$777,СВЦЭМ!$A$34:$A$777,$A49,СВЦЭМ!$B$34:$B$777,F$47)+'СЕТ СН'!$G$9+СВЦЭМ!$D$10+'СЕТ СН'!$G$5</f>
        <v>4766.5903048199998</v>
      </c>
      <c r="G49" s="37">
        <f>SUMIFS(СВЦЭМ!$C$34:$C$777,СВЦЭМ!$A$34:$A$777,$A49,СВЦЭМ!$B$34:$B$777,G$47)+'СЕТ СН'!$G$9+СВЦЭМ!$D$10+'СЕТ СН'!$G$5</f>
        <v>4770.3924825200002</v>
      </c>
      <c r="H49" s="37">
        <f>SUMIFS(СВЦЭМ!$C$34:$C$777,СВЦЭМ!$A$34:$A$777,$A49,СВЦЭМ!$B$34:$B$777,H$47)+'СЕТ СН'!$G$9+СВЦЭМ!$D$10+'СЕТ СН'!$G$5</f>
        <v>4736.2953567000004</v>
      </c>
      <c r="I49" s="37">
        <f>SUMIFS(СВЦЭМ!$C$34:$C$777,СВЦЭМ!$A$34:$A$777,$A49,СВЦЭМ!$B$34:$B$777,I$47)+'СЕТ СН'!$G$9+СВЦЭМ!$D$10+'СЕТ СН'!$G$5</f>
        <v>4726.93388134</v>
      </c>
      <c r="J49" s="37">
        <f>SUMIFS(СВЦЭМ!$C$34:$C$777,СВЦЭМ!$A$34:$A$777,$A49,СВЦЭМ!$B$34:$B$777,J$47)+'СЕТ СН'!$G$9+СВЦЭМ!$D$10+'СЕТ СН'!$G$5</f>
        <v>4645.2147437200001</v>
      </c>
      <c r="K49" s="37">
        <f>SUMIFS(СВЦЭМ!$C$34:$C$777,СВЦЭМ!$A$34:$A$777,$A49,СВЦЭМ!$B$34:$B$777,K$47)+'СЕТ СН'!$G$9+СВЦЭМ!$D$10+'СЕТ СН'!$G$5</f>
        <v>4592.7107946100004</v>
      </c>
      <c r="L49" s="37">
        <f>SUMIFS(СВЦЭМ!$C$34:$C$777,СВЦЭМ!$A$34:$A$777,$A49,СВЦЭМ!$B$34:$B$777,L$47)+'СЕТ СН'!$G$9+СВЦЭМ!$D$10+'СЕТ СН'!$G$5</f>
        <v>4480.6759343399999</v>
      </c>
      <c r="M49" s="37">
        <f>SUMIFS(СВЦЭМ!$C$34:$C$777,СВЦЭМ!$A$34:$A$777,$A49,СВЦЭМ!$B$34:$B$777,M$47)+'СЕТ СН'!$G$9+СВЦЭМ!$D$10+'СЕТ СН'!$G$5</f>
        <v>4466.2047556199996</v>
      </c>
      <c r="N49" s="37">
        <f>SUMIFS(СВЦЭМ!$C$34:$C$777,СВЦЭМ!$A$34:$A$777,$A49,СВЦЭМ!$B$34:$B$777,N$47)+'СЕТ СН'!$G$9+СВЦЭМ!$D$10+'СЕТ СН'!$G$5</f>
        <v>4460.3234208900003</v>
      </c>
      <c r="O49" s="37">
        <f>SUMIFS(СВЦЭМ!$C$34:$C$777,СВЦЭМ!$A$34:$A$777,$A49,СВЦЭМ!$B$34:$B$777,O$47)+'СЕТ СН'!$G$9+СВЦЭМ!$D$10+'СЕТ СН'!$G$5</f>
        <v>4451.5328055999998</v>
      </c>
      <c r="P49" s="37">
        <f>SUMIFS(СВЦЭМ!$C$34:$C$777,СВЦЭМ!$A$34:$A$777,$A49,СВЦЭМ!$B$34:$B$777,P$47)+'СЕТ СН'!$G$9+СВЦЭМ!$D$10+'СЕТ СН'!$G$5</f>
        <v>4455.89618608</v>
      </c>
      <c r="Q49" s="37">
        <f>SUMIFS(СВЦЭМ!$C$34:$C$777,СВЦЭМ!$A$34:$A$777,$A49,СВЦЭМ!$B$34:$B$777,Q$47)+'СЕТ СН'!$G$9+СВЦЭМ!$D$10+'СЕТ СН'!$G$5</f>
        <v>4464.7950697799997</v>
      </c>
      <c r="R49" s="37">
        <f>SUMIFS(СВЦЭМ!$C$34:$C$777,СВЦЭМ!$A$34:$A$777,$A49,СВЦЭМ!$B$34:$B$777,R$47)+'СЕТ СН'!$G$9+СВЦЭМ!$D$10+'СЕТ СН'!$G$5</f>
        <v>4487.3337636100005</v>
      </c>
      <c r="S49" s="37">
        <f>SUMIFS(СВЦЭМ!$C$34:$C$777,СВЦЭМ!$A$34:$A$777,$A49,СВЦЭМ!$B$34:$B$777,S$47)+'СЕТ СН'!$G$9+СВЦЭМ!$D$10+'СЕТ СН'!$G$5</f>
        <v>4476.25391855</v>
      </c>
      <c r="T49" s="37">
        <f>SUMIFS(СВЦЭМ!$C$34:$C$777,СВЦЭМ!$A$34:$A$777,$A49,СВЦЭМ!$B$34:$B$777,T$47)+'СЕТ СН'!$G$9+СВЦЭМ!$D$10+'СЕТ СН'!$G$5</f>
        <v>4485.0947747299997</v>
      </c>
      <c r="U49" s="37">
        <f>SUMIFS(СВЦЭМ!$C$34:$C$777,СВЦЭМ!$A$34:$A$777,$A49,СВЦЭМ!$B$34:$B$777,U$47)+'СЕТ СН'!$G$9+СВЦЭМ!$D$10+'СЕТ СН'!$G$5</f>
        <v>4418.6067782199998</v>
      </c>
      <c r="V49" s="37">
        <f>SUMIFS(СВЦЭМ!$C$34:$C$777,СВЦЭМ!$A$34:$A$777,$A49,СВЦЭМ!$B$34:$B$777,V$47)+'СЕТ СН'!$G$9+СВЦЭМ!$D$10+'СЕТ СН'!$G$5</f>
        <v>4444.8280113600003</v>
      </c>
      <c r="W49" s="37">
        <f>SUMIFS(СВЦЭМ!$C$34:$C$777,СВЦЭМ!$A$34:$A$777,$A49,СВЦЭМ!$B$34:$B$777,W$47)+'СЕТ СН'!$G$9+СВЦЭМ!$D$10+'СЕТ СН'!$G$5</f>
        <v>4441.9196248500002</v>
      </c>
      <c r="X49" s="37">
        <f>SUMIFS(СВЦЭМ!$C$34:$C$777,СВЦЭМ!$A$34:$A$777,$A49,СВЦЭМ!$B$34:$B$777,X$47)+'СЕТ СН'!$G$9+СВЦЭМ!$D$10+'СЕТ СН'!$G$5</f>
        <v>4480.9362102300001</v>
      </c>
      <c r="Y49" s="37">
        <f>SUMIFS(СВЦЭМ!$C$34:$C$777,СВЦЭМ!$A$34:$A$777,$A49,СВЦЭМ!$B$34:$B$777,Y$47)+'СЕТ СН'!$G$9+СВЦЭМ!$D$10+'СЕТ СН'!$G$5</f>
        <v>4537.1244975400004</v>
      </c>
    </row>
    <row r="50" spans="1:25" ht="15.75" x14ac:dyDescent="0.2">
      <c r="A50" s="36">
        <f t="shared" ref="A50:A78" si="1">A49+1</f>
        <v>42646</v>
      </c>
      <c r="B50" s="37">
        <f>SUMIFS(СВЦЭМ!$C$34:$C$777,СВЦЭМ!$A$34:$A$777,$A50,СВЦЭМ!$B$34:$B$777,B$47)+'СЕТ СН'!$G$9+СВЦЭМ!$D$10+'СЕТ СН'!$G$5</f>
        <v>4626.6799090599998</v>
      </c>
      <c r="C50" s="37">
        <f>SUMIFS(СВЦЭМ!$C$34:$C$777,СВЦЭМ!$A$34:$A$777,$A50,СВЦЭМ!$B$34:$B$777,C$47)+'СЕТ СН'!$G$9+СВЦЭМ!$D$10+'СЕТ СН'!$G$5</f>
        <v>4742.1867033400003</v>
      </c>
      <c r="D50" s="37">
        <f>SUMIFS(СВЦЭМ!$C$34:$C$777,СВЦЭМ!$A$34:$A$777,$A50,СВЦЭМ!$B$34:$B$777,D$47)+'СЕТ СН'!$G$9+СВЦЭМ!$D$10+'СЕТ СН'!$G$5</f>
        <v>4797.0742904899998</v>
      </c>
      <c r="E50" s="37">
        <f>SUMIFS(СВЦЭМ!$C$34:$C$777,СВЦЭМ!$A$34:$A$777,$A50,СВЦЭМ!$B$34:$B$777,E$47)+'СЕТ СН'!$G$9+СВЦЭМ!$D$10+'СЕТ СН'!$G$5</f>
        <v>4836.9520363900001</v>
      </c>
      <c r="F50" s="37">
        <f>SUMIFS(СВЦЭМ!$C$34:$C$777,СВЦЭМ!$A$34:$A$777,$A50,СВЦЭМ!$B$34:$B$777,F$47)+'СЕТ СН'!$G$9+СВЦЭМ!$D$10+'СЕТ СН'!$G$5</f>
        <v>4799.0568832299996</v>
      </c>
      <c r="G50" s="37">
        <f>SUMIFS(СВЦЭМ!$C$34:$C$777,СВЦЭМ!$A$34:$A$777,$A50,СВЦЭМ!$B$34:$B$777,G$47)+'СЕТ СН'!$G$9+СВЦЭМ!$D$10+'СЕТ СН'!$G$5</f>
        <v>4822.6056576199999</v>
      </c>
      <c r="H50" s="37">
        <f>SUMIFS(СВЦЭМ!$C$34:$C$777,СВЦЭМ!$A$34:$A$777,$A50,СВЦЭМ!$B$34:$B$777,H$47)+'СЕТ СН'!$G$9+СВЦЭМ!$D$10+'СЕТ СН'!$G$5</f>
        <v>4749.6482094700004</v>
      </c>
      <c r="I50" s="37">
        <f>SUMIFS(СВЦЭМ!$C$34:$C$777,СВЦЭМ!$A$34:$A$777,$A50,СВЦЭМ!$B$34:$B$777,I$47)+'СЕТ СН'!$G$9+СВЦЭМ!$D$10+'СЕТ СН'!$G$5</f>
        <v>4748.7301934400002</v>
      </c>
      <c r="J50" s="37">
        <f>SUMIFS(СВЦЭМ!$C$34:$C$777,СВЦЭМ!$A$34:$A$777,$A50,СВЦЭМ!$B$34:$B$777,J$47)+'СЕТ СН'!$G$9+СВЦЭМ!$D$10+'СЕТ СН'!$G$5</f>
        <v>4716.8865535499999</v>
      </c>
      <c r="K50" s="37">
        <f>SUMIFS(СВЦЭМ!$C$34:$C$777,СВЦЭМ!$A$34:$A$777,$A50,СВЦЭМ!$B$34:$B$777,K$47)+'СЕТ СН'!$G$9+СВЦЭМ!$D$10+'СЕТ СН'!$G$5</f>
        <v>4604.5952939099998</v>
      </c>
      <c r="L50" s="37">
        <f>SUMIFS(СВЦЭМ!$C$34:$C$777,СВЦЭМ!$A$34:$A$777,$A50,СВЦЭМ!$B$34:$B$777,L$47)+'СЕТ СН'!$G$9+СВЦЭМ!$D$10+'СЕТ СН'!$G$5</f>
        <v>4574.0764169599997</v>
      </c>
      <c r="M50" s="37">
        <f>SUMIFS(СВЦЭМ!$C$34:$C$777,СВЦЭМ!$A$34:$A$777,$A50,СВЦЭМ!$B$34:$B$777,M$47)+'СЕТ СН'!$G$9+СВЦЭМ!$D$10+'СЕТ СН'!$G$5</f>
        <v>4502.6223422200001</v>
      </c>
      <c r="N50" s="37">
        <f>SUMIFS(СВЦЭМ!$C$34:$C$777,СВЦЭМ!$A$34:$A$777,$A50,СВЦЭМ!$B$34:$B$777,N$47)+'СЕТ СН'!$G$9+СВЦЭМ!$D$10+'СЕТ СН'!$G$5</f>
        <v>4482.8279132899997</v>
      </c>
      <c r="O50" s="37">
        <f>SUMIFS(СВЦЭМ!$C$34:$C$777,СВЦЭМ!$A$34:$A$777,$A50,СВЦЭМ!$B$34:$B$777,O$47)+'СЕТ СН'!$G$9+СВЦЭМ!$D$10+'СЕТ СН'!$G$5</f>
        <v>4475.6574350299998</v>
      </c>
      <c r="P50" s="37">
        <f>SUMIFS(СВЦЭМ!$C$34:$C$777,СВЦЭМ!$A$34:$A$777,$A50,СВЦЭМ!$B$34:$B$777,P$47)+'СЕТ СН'!$G$9+СВЦЭМ!$D$10+'СЕТ СН'!$G$5</f>
        <v>4470.7171442099998</v>
      </c>
      <c r="Q50" s="37">
        <f>SUMIFS(СВЦЭМ!$C$34:$C$777,СВЦЭМ!$A$34:$A$777,$A50,СВЦЭМ!$B$34:$B$777,Q$47)+'СЕТ СН'!$G$9+СВЦЭМ!$D$10+'СЕТ СН'!$G$5</f>
        <v>4454.4406204699999</v>
      </c>
      <c r="R50" s="37">
        <f>SUMIFS(СВЦЭМ!$C$34:$C$777,СВЦЭМ!$A$34:$A$777,$A50,СВЦЭМ!$B$34:$B$777,R$47)+'СЕТ СН'!$G$9+СВЦЭМ!$D$10+'СЕТ СН'!$G$5</f>
        <v>4469.5065397899998</v>
      </c>
      <c r="S50" s="37">
        <f>SUMIFS(СВЦЭМ!$C$34:$C$777,СВЦЭМ!$A$34:$A$777,$A50,СВЦЭМ!$B$34:$B$777,S$47)+'СЕТ СН'!$G$9+СВЦЭМ!$D$10+'СЕТ СН'!$G$5</f>
        <v>4524.8039024400005</v>
      </c>
      <c r="T50" s="37">
        <f>SUMIFS(СВЦЭМ!$C$34:$C$777,СВЦЭМ!$A$34:$A$777,$A50,СВЦЭМ!$B$34:$B$777,T$47)+'СЕТ СН'!$G$9+СВЦЭМ!$D$10+'СЕТ СН'!$G$5</f>
        <v>4523.0207596700002</v>
      </c>
      <c r="U50" s="37">
        <f>SUMIFS(СВЦЭМ!$C$34:$C$777,СВЦЭМ!$A$34:$A$777,$A50,СВЦЭМ!$B$34:$B$777,U$47)+'СЕТ СН'!$G$9+СВЦЭМ!$D$10+'СЕТ СН'!$G$5</f>
        <v>4513.5428467800002</v>
      </c>
      <c r="V50" s="37">
        <f>SUMIFS(СВЦЭМ!$C$34:$C$777,СВЦЭМ!$A$34:$A$777,$A50,СВЦЭМ!$B$34:$B$777,V$47)+'СЕТ СН'!$G$9+СВЦЭМ!$D$10+'СЕТ СН'!$G$5</f>
        <v>4519.3792578000002</v>
      </c>
      <c r="W50" s="37">
        <f>SUMIFS(СВЦЭМ!$C$34:$C$777,СВЦЭМ!$A$34:$A$777,$A50,СВЦЭМ!$B$34:$B$777,W$47)+'СЕТ СН'!$G$9+СВЦЭМ!$D$10+'СЕТ СН'!$G$5</f>
        <v>4532.8839130699998</v>
      </c>
      <c r="X50" s="37">
        <f>SUMIFS(СВЦЭМ!$C$34:$C$777,СВЦЭМ!$A$34:$A$777,$A50,СВЦЭМ!$B$34:$B$777,X$47)+'СЕТ СН'!$G$9+СВЦЭМ!$D$10+'СЕТ СН'!$G$5</f>
        <v>4611.5681425599996</v>
      </c>
      <c r="Y50" s="37">
        <f>SUMIFS(СВЦЭМ!$C$34:$C$777,СВЦЭМ!$A$34:$A$777,$A50,СВЦЭМ!$B$34:$B$777,Y$47)+'СЕТ СН'!$G$9+СВЦЭМ!$D$10+'СЕТ СН'!$G$5</f>
        <v>4721.4166693999996</v>
      </c>
    </row>
    <row r="51" spans="1:25" ht="15.75" x14ac:dyDescent="0.2">
      <c r="A51" s="36">
        <f t="shared" si="1"/>
        <v>42647</v>
      </c>
      <c r="B51" s="37">
        <f>SUMIFS(СВЦЭМ!$C$34:$C$777,СВЦЭМ!$A$34:$A$777,$A51,СВЦЭМ!$B$34:$B$777,B$47)+'СЕТ СН'!$G$9+СВЦЭМ!$D$10+'СЕТ СН'!$G$5</f>
        <v>4801.8216573700001</v>
      </c>
      <c r="C51" s="37">
        <f>SUMIFS(СВЦЭМ!$C$34:$C$777,СВЦЭМ!$A$34:$A$777,$A51,СВЦЭМ!$B$34:$B$777,C$47)+'СЕТ СН'!$G$9+СВЦЭМ!$D$10+'СЕТ СН'!$G$5</f>
        <v>4804.6347273000001</v>
      </c>
      <c r="D51" s="37">
        <f>SUMIFS(СВЦЭМ!$C$34:$C$777,СВЦЭМ!$A$34:$A$777,$A51,СВЦЭМ!$B$34:$B$777,D$47)+'СЕТ СН'!$G$9+СВЦЭМ!$D$10+'СЕТ СН'!$G$5</f>
        <v>4779.6810240899995</v>
      </c>
      <c r="E51" s="37">
        <f>SUMIFS(СВЦЭМ!$C$34:$C$777,СВЦЭМ!$A$34:$A$777,$A51,СВЦЭМ!$B$34:$B$777,E$47)+'СЕТ СН'!$G$9+СВЦЭМ!$D$10+'СЕТ СН'!$G$5</f>
        <v>4780.4842572999996</v>
      </c>
      <c r="F51" s="37">
        <f>SUMIFS(СВЦЭМ!$C$34:$C$777,СВЦЭМ!$A$34:$A$777,$A51,СВЦЭМ!$B$34:$B$777,F$47)+'СЕТ СН'!$G$9+СВЦЭМ!$D$10+'СЕТ СН'!$G$5</f>
        <v>4771.9441747600004</v>
      </c>
      <c r="G51" s="37">
        <f>SUMIFS(СВЦЭМ!$C$34:$C$777,СВЦЭМ!$A$34:$A$777,$A51,СВЦЭМ!$B$34:$B$777,G$47)+'СЕТ СН'!$G$9+СВЦЭМ!$D$10+'СЕТ СН'!$G$5</f>
        <v>4801.7830211500004</v>
      </c>
      <c r="H51" s="37">
        <f>SUMIFS(СВЦЭМ!$C$34:$C$777,СВЦЭМ!$A$34:$A$777,$A51,СВЦЭМ!$B$34:$B$777,H$47)+'СЕТ СН'!$G$9+СВЦЭМ!$D$10+'СЕТ СН'!$G$5</f>
        <v>4847.6952240399996</v>
      </c>
      <c r="I51" s="37">
        <f>SUMIFS(СВЦЭМ!$C$34:$C$777,СВЦЭМ!$A$34:$A$777,$A51,СВЦЭМ!$B$34:$B$777,I$47)+'СЕТ СН'!$G$9+СВЦЭМ!$D$10+'СЕТ СН'!$G$5</f>
        <v>4784.0717762300001</v>
      </c>
      <c r="J51" s="37">
        <f>SUMIFS(СВЦЭМ!$C$34:$C$777,СВЦЭМ!$A$34:$A$777,$A51,СВЦЭМ!$B$34:$B$777,J$47)+'СЕТ СН'!$G$9+СВЦЭМ!$D$10+'СЕТ СН'!$G$5</f>
        <v>4762.0681835599999</v>
      </c>
      <c r="K51" s="37">
        <f>SUMIFS(СВЦЭМ!$C$34:$C$777,СВЦЭМ!$A$34:$A$777,$A51,СВЦЭМ!$B$34:$B$777,K$47)+'СЕТ СН'!$G$9+СВЦЭМ!$D$10+'СЕТ СН'!$G$5</f>
        <v>4806.0454442999999</v>
      </c>
      <c r="L51" s="37">
        <f>SUMIFS(СВЦЭМ!$C$34:$C$777,СВЦЭМ!$A$34:$A$777,$A51,СВЦЭМ!$B$34:$B$777,L$47)+'СЕТ СН'!$G$9+СВЦЭМ!$D$10+'СЕТ СН'!$G$5</f>
        <v>4544.6240940999996</v>
      </c>
      <c r="M51" s="37">
        <f>SUMIFS(СВЦЭМ!$C$34:$C$777,СВЦЭМ!$A$34:$A$777,$A51,СВЦЭМ!$B$34:$B$777,M$47)+'СЕТ СН'!$G$9+СВЦЭМ!$D$10+'СЕТ СН'!$G$5</f>
        <v>4492.2651768599999</v>
      </c>
      <c r="N51" s="37">
        <f>SUMIFS(СВЦЭМ!$C$34:$C$777,СВЦЭМ!$A$34:$A$777,$A51,СВЦЭМ!$B$34:$B$777,N$47)+'СЕТ СН'!$G$9+СВЦЭМ!$D$10+'СЕТ СН'!$G$5</f>
        <v>4507.0427473399996</v>
      </c>
      <c r="O51" s="37">
        <f>SUMIFS(СВЦЭМ!$C$34:$C$777,СВЦЭМ!$A$34:$A$777,$A51,СВЦЭМ!$B$34:$B$777,O$47)+'СЕТ СН'!$G$9+СВЦЭМ!$D$10+'СЕТ СН'!$G$5</f>
        <v>4516.3325819700003</v>
      </c>
      <c r="P51" s="37">
        <f>SUMIFS(СВЦЭМ!$C$34:$C$777,СВЦЭМ!$A$34:$A$777,$A51,СВЦЭМ!$B$34:$B$777,P$47)+'СЕТ СН'!$G$9+СВЦЭМ!$D$10+'СЕТ СН'!$G$5</f>
        <v>4547.6879498500002</v>
      </c>
      <c r="Q51" s="37">
        <f>SUMIFS(СВЦЭМ!$C$34:$C$777,СВЦЭМ!$A$34:$A$777,$A51,СВЦЭМ!$B$34:$B$777,Q$47)+'СЕТ СН'!$G$9+СВЦЭМ!$D$10+'СЕТ СН'!$G$5</f>
        <v>4526.4999687500003</v>
      </c>
      <c r="R51" s="37">
        <f>SUMIFS(СВЦЭМ!$C$34:$C$777,СВЦЭМ!$A$34:$A$777,$A51,СВЦЭМ!$B$34:$B$777,R$47)+'СЕТ СН'!$G$9+СВЦЭМ!$D$10+'СЕТ СН'!$G$5</f>
        <v>4528.1124450500001</v>
      </c>
      <c r="S51" s="37">
        <f>SUMIFS(СВЦЭМ!$C$34:$C$777,СВЦЭМ!$A$34:$A$777,$A51,СВЦЭМ!$B$34:$B$777,S$47)+'СЕТ СН'!$G$9+СВЦЭМ!$D$10+'СЕТ СН'!$G$5</f>
        <v>4523.57843839</v>
      </c>
      <c r="T51" s="37">
        <f>SUMIFS(СВЦЭМ!$C$34:$C$777,СВЦЭМ!$A$34:$A$777,$A51,СВЦЭМ!$B$34:$B$777,T$47)+'СЕТ СН'!$G$9+СВЦЭМ!$D$10+'СЕТ СН'!$G$5</f>
        <v>4526.6009218600002</v>
      </c>
      <c r="U51" s="37">
        <f>SUMIFS(СВЦЭМ!$C$34:$C$777,СВЦЭМ!$A$34:$A$777,$A51,СВЦЭМ!$B$34:$B$777,U$47)+'СЕТ СН'!$G$9+СВЦЭМ!$D$10+'СЕТ СН'!$G$5</f>
        <v>4472.5948988299997</v>
      </c>
      <c r="V51" s="37">
        <f>SUMIFS(СВЦЭМ!$C$34:$C$777,СВЦЭМ!$A$34:$A$777,$A51,СВЦЭМ!$B$34:$B$777,V$47)+'СЕТ СН'!$G$9+СВЦЭМ!$D$10+'СЕТ СН'!$G$5</f>
        <v>4481.9699720400004</v>
      </c>
      <c r="W51" s="37">
        <f>SUMIFS(СВЦЭМ!$C$34:$C$777,СВЦЭМ!$A$34:$A$777,$A51,СВЦЭМ!$B$34:$B$777,W$47)+'СЕТ СН'!$G$9+СВЦЭМ!$D$10+'СЕТ СН'!$G$5</f>
        <v>4482.3171635099998</v>
      </c>
      <c r="X51" s="37">
        <f>SUMIFS(СВЦЭМ!$C$34:$C$777,СВЦЭМ!$A$34:$A$777,$A51,СВЦЭМ!$B$34:$B$777,X$47)+'СЕТ СН'!$G$9+СВЦЭМ!$D$10+'СЕТ СН'!$G$5</f>
        <v>4532.4100151499997</v>
      </c>
      <c r="Y51" s="37">
        <f>SUMIFS(СВЦЭМ!$C$34:$C$777,СВЦЭМ!$A$34:$A$777,$A51,СВЦЭМ!$B$34:$B$777,Y$47)+'СЕТ СН'!$G$9+СВЦЭМ!$D$10+'СЕТ СН'!$G$5</f>
        <v>4632.2549789100003</v>
      </c>
    </row>
    <row r="52" spans="1:25" ht="15.75" x14ac:dyDescent="0.2">
      <c r="A52" s="36">
        <f t="shared" si="1"/>
        <v>42648</v>
      </c>
      <c r="B52" s="37">
        <f>SUMIFS(СВЦЭМ!$C$34:$C$777,СВЦЭМ!$A$34:$A$777,$A52,СВЦЭМ!$B$34:$B$777,B$47)+'СЕТ СН'!$G$9+СВЦЭМ!$D$10+'СЕТ СН'!$G$5</f>
        <v>4690.8601291699997</v>
      </c>
      <c r="C52" s="37">
        <f>SUMIFS(СВЦЭМ!$C$34:$C$777,СВЦЭМ!$A$34:$A$777,$A52,СВЦЭМ!$B$34:$B$777,C$47)+'СЕТ СН'!$G$9+СВЦЭМ!$D$10+'СЕТ СН'!$G$5</f>
        <v>4769.90415304</v>
      </c>
      <c r="D52" s="37">
        <f>SUMIFS(СВЦЭМ!$C$34:$C$777,СВЦЭМ!$A$34:$A$777,$A52,СВЦЭМ!$B$34:$B$777,D$47)+'СЕТ СН'!$G$9+СВЦЭМ!$D$10+'СЕТ СН'!$G$5</f>
        <v>4811.2989748399996</v>
      </c>
      <c r="E52" s="37">
        <f>SUMIFS(СВЦЭМ!$C$34:$C$777,СВЦЭМ!$A$34:$A$777,$A52,СВЦЭМ!$B$34:$B$777,E$47)+'СЕТ СН'!$G$9+СВЦЭМ!$D$10+'СЕТ СН'!$G$5</f>
        <v>4779.0199855399997</v>
      </c>
      <c r="F52" s="37">
        <f>SUMIFS(СВЦЭМ!$C$34:$C$777,СВЦЭМ!$A$34:$A$777,$A52,СВЦЭМ!$B$34:$B$777,F$47)+'СЕТ СН'!$G$9+СВЦЭМ!$D$10+'СЕТ СН'!$G$5</f>
        <v>4788.50547181</v>
      </c>
      <c r="G52" s="37">
        <f>SUMIFS(СВЦЭМ!$C$34:$C$777,СВЦЭМ!$A$34:$A$777,$A52,СВЦЭМ!$B$34:$B$777,G$47)+'СЕТ СН'!$G$9+СВЦЭМ!$D$10+'СЕТ СН'!$G$5</f>
        <v>4793.2490321799996</v>
      </c>
      <c r="H52" s="37">
        <f>SUMIFS(СВЦЭМ!$C$34:$C$777,СВЦЭМ!$A$34:$A$777,$A52,СВЦЭМ!$B$34:$B$777,H$47)+'СЕТ СН'!$G$9+СВЦЭМ!$D$10+'СЕТ СН'!$G$5</f>
        <v>4722.7085672000003</v>
      </c>
      <c r="I52" s="37">
        <f>SUMIFS(СВЦЭМ!$C$34:$C$777,СВЦЭМ!$A$34:$A$777,$A52,СВЦЭМ!$B$34:$B$777,I$47)+'СЕТ СН'!$G$9+СВЦЭМ!$D$10+'СЕТ СН'!$G$5</f>
        <v>4639.5901449000003</v>
      </c>
      <c r="J52" s="37">
        <f>SUMIFS(СВЦЭМ!$C$34:$C$777,СВЦЭМ!$A$34:$A$777,$A52,СВЦЭМ!$B$34:$B$777,J$47)+'СЕТ СН'!$G$9+СВЦЭМ!$D$10+'СЕТ СН'!$G$5</f>
        <v>4652.9788090299999</v>
      </c>
      <c r="K52" s="37">
        <f>SUMIFS(СВЦЭМ!$C$34:$C$777,СВЦЭМ!$A$34:$A$777,$A52,СВЦЭМ!$B$34:$B$777,K$47)+'СЕТ СН'!$G$9+СВЦЭМ!$D$10+'СЕТ СН'!$G$5</f>
        <v>4627.8426913399999</v>
      </c>
      <c r="L52" s="37">
        <f>SUMIFS(СВЦЭМ!$C$34:$C$777,СВЦЭМ!$A$34:$A$777,$A52,СВЦЭМ!$B$34:$B$777,L$47)+'СЕТ СН'!$G$9+СВЦЭМ!$D$10+'СЕТ СН'!$G$5</f>
        <v>4548.35135498</v>
      </c>
      <c r="M52" s="37">
        <f>SUMIFS(СВЦЭМ!$C$34:$C$777,СВЦЭМ!$A$34:$A$777,$A52,СВЦЭМ!$B$34:$B$777,M$47)+'СЕТ СН'!$G$9+СВЦЭМ!$D$10+'СЕТ СН'!$G$5</f>
        <v>4562.7986882100004</v>
      </c>
      <c r="N52" s="37">
        <f>SUMIFS(СВЦЭМ!$C$34:$C$777,СВЦЭМ!$A$34:$A$777,$A52,СВЦЭМ!$B$34:$B$777,N$47)+'СЕТ СН'!$G$9+СВЦЭМ!$D$10+'СЕТ СН'!$G$5</f>
        <v>4556.5638118400002</v>
      </c>
      <c r="O52" s="37">
        <f>SUMIFS(СВЦЭМ!$C$34:$C$777,СВЦЭМ!$A$34:$A$777,$A52,СВЦЭМ!$B$34:$B$777,O$47)+'СЕТ СН'!$G$9+СВЦЭМ!$D$10+'СЕТ СН'!$G$5</f>
        <v>4557.80723726</v>
      </c>
      <c r="P52" s="37">
        <f>SUMIFS(СВЦЭМ!$C$34:$C$777,СВЦЭМ!$A$34:$A$777,$A52,СВЦЭМ!$B$34:$B$777,P$47)+'СЕТ СН'!$G$9+СВЦЭМ!$D$10+'СЕТ СН'!$G$5</f>
        <v>4580.8196650700002</v>
      </c>
      <c r="Q52" s="37">
        <f>SUMIFS(СВЦЭМ!$C$34:$C$777,СВЦЭМ!$A$34:$A$777,$A52,СВЦЭМ!$B$34:$B$777,Q$47)+'СЕТ СН'!$G$9+СВЦЭМ!$D$10+'СЕТ СН'!$G$5</f>
        <v>5083.9157296699996</v>
      </c>
      <c r="R52" s="37">
        <f>SUMIFS(СВЦЭМ!$C$34:$C$777,СВЦЭМ!$A$34:$A$777,$A52,СВЦЭМ!$B$34:$B$777,R$47)+'СЕТ СН'!$G$9+СВЦЭМ!$D$10+'СЕТ СН'!$G$5</f>
        <v>5074.2751922200005</v>
      </c>
      <c r="S52" s="37">
        <f>SUMIFS(СВЦЭМ!$C$34:$C$777,СВЦЭМ!$A$34:$A$777,$A52,СВЦЭМ!$B$34:$B$777,S$47)+'СЕТ СН'!$G$9+СВЦЭМ!$D$10+'СЕТ СН'!$G$5</f>
        <v>5046.54353128</v>
      </c>
      <c r="T52" s="37">
        <f>SUMIFS(СВЦЭМ!$C$34:$C$777,СВЦЭМ!$A$34:$A$777,$A52,СВЦЭМ!$B$34:$B$777,T$47)+'СЕТ СН'!$G$9+СВЦЭМ!$D$10+'СЕТ СН'!$G$5</f>
        <v>4996.8071189700004</v>
      </c>
      <c r="U52" s="37">
        <f>SUMIFS(СВЦЭМ!$C$34:$C$777,СВЦЭМ!$A$34:$A$777,$A52,СВЦЭМ!$B$34:$B$777,U$47)+'СЕТ СН'!$G$9+СВЦЭМ!$D$10+'СЕТ СН'!$G$5</f>
        <v>4875.9668142800001</v>
      </c>
      <c r="V52" s="37">
        <f>SUMIFS(СВЦЭМ!$C$34:$C$777,СВЦЭМ!$A$34:$A$777,$A52,СВЦЭМ!$B$34:$B$777,V$47)+'СЕТ СН'!$G$9+СВЦЭМ!$D$10+'СЕТ СН'!$G$5</f>
        <v>4965.1653123899996</v>
      </c>
      <c r="W52" s="37">
        <f>SUMIFS(СВЦЭМ!$C$34:$C$777,СВЦЭМ!$A$34:$A$777,$A52,СВЦЭМ!$B$34:$B$777,W$47)+'СЕТ СН'!$G$9+СВЦЭМ!$D$10+'СЕТ СН'!$G$5</f>
        <v>4976.0953012800001</v>
      </c>
      <c r="X52" s="37">
        <f>SUMIFS(СВЦЭМ!$C$34:$C$777,СВЦЭМ!$A$34:$A$777,$A52,СВЦЭМ!$B$34:$B$777,X$47)+'СЕТ СН'!$G$9+СВЦЭМ!$D$10+'СЕТ СН'!$G$5</f>
        <v>4886.1824507700003</v>
      </c>
      <c r="Y52" s="37">
        <f>SUMIFS(СВЦЭМ!$C$34:$C$777,СВЦЭМ!$A$34:$A$777,$A52,СВЦЭМ!$B$34:$B$777,Y$47)+'СЕТ СН'!$G$9+СВЦЭМ!$D$10+'СЕТ СН'!$G$5</f>
        <v>4927.7663013799993</v>
      </c>
    </row>
    <row r="53" spans="1:25" ht="15.75" x14ac:dyDescent="0.2">
      <c r="A53" s="36">
        <f t="shared" si="1"/>
        <v>42649</v>
      </c>
      <c r="B53" s="37">
        <f>SUMIFS(СВЦЭМ!$C$34:$C$777,СВЦЭМ!$A$34:$A$777,$A53,СВЦЭМ!$B$34:$B$777,B$47)+'СЕТ СН'!$G$9+СВЦЭМ!$D$10+'СЕТ СН'!$G$5</f>
        <v>4989.81673503</v>
      </c>
      <c r="C53" s="37">
        <f>SUMIFS(СВЦЭМ!$C$34:$C$777,СВЦЭМ!$A$34:$A$777,$A53,СВЦЭМ!$B$34:$B$777,C$47)+'СЕТ СН'!$G$9+СВЦЭМ!$D$10+'СЕТ СН'!$G$5</f>
        <v>5065.0977925400002</v>
      </c>
      <c r="D53" s="37">
        <f>SUMIFS(СВЦЭМ!$C$34:$C$777,СВЦЭМ!$A$34:$A$777,$A53,СВЦЭМ!$B$34:$B$777,D$47)+'СЕТ СН'!$G$9+СВЦЭМ!$D$10+'СЕТ СН'!$G$5</f>
        <v>5158.4857846499999</v>
      </c>
      <c r="E53" s="37">
        <f>SUMIFS(СВЦЭМ!$C$34:$C$777,СВЦЭМ!$A$34:$A$777,$A53,СВЦЭМ!$B$34:$B$777,E$47)+'СЕТ СН'!$G$9+СВЦЭМ!$D$10+'СЕТ СН'!$G$5</f>
        <v>5134.0368939199998</v>
      </c>
      <c r="F53" s="37">
        <f>SUMIFS(СВЦЭМ!$C$34:$C$777,СВЦЭМ!$A$34:$A$777,$A53,СВЦЭМ!$B$34:$B$777,F$47)+'СЕТ СН'!$G$9+СВЦЭМ!$D$10+'СЕТ СН'!$G$5</f>
        <v>5129.2274856099993</v>
      </c>
      <c r="G53" s="37">
        <f>SUMIFS(СВЦЭМ!$C$34:$C$777,СВЦЭМ!$A$34:$A$777,$A53,СВЦЭМ!$B$34:$B$777,G$47)+'СЕТ СН'!$G$9+СВЦЭМ!$D$10+'СЕТ СН'!$G$5</f>
        <v>5113.0302799999999</v>
      </c>
      <c r="H53" s="37">
        <f>SUMIFS(СВЦЭМ!$C$34:$C$777,СВЦЭМ!$A$34:$A$777,$A53,СВЦЭМ!$B$34:$B$777,H$47)+'СЕТ СН'!$G$9+СВЦЭМ!$D$10+'СЕТ СН'!$G$5</f>
        <v>4976.0300740799994</v>
      </c>
      <c r="I53" s="37">
        <f>SUMIFS(СВЦЭМ!$C$34:$C$777,СВЦЭМ!$A$34:$A$777,$A53,СВЦЭМ!$B$34:$B$777,I$47)+'СЕТ СН'!$G$9+СВЦЭМ!$D$10+'СЕТ СН'!$G$5</f>
        <v>4878.4963923699997</v>
      </c>
      <c r="J53" s="37">
        <f>SUMIFS(СВЦЭМ!$C$34:$C$777,СВЦЭМ!$A$34:$A$777,$A53,СВЦЭМ!$B$34:$B$777,J$47)+'СЕТ СН'!$G$9+СВЦЭМ!$D$10+'СЕТ СН'!$G$5</f>
        <v>4853.47729402</v>
      </c>
      <c r="K53" s="37">
        <f>SUMIFS(СВЦЭМ!$C$34:$C$777,СВЦЭМ!$A$34:$A$777,$A53,СВЦЭМ!$B$34:$B$777,K$47)+'СЕТ СН'!$G$9+СВЦЭМ!$D$10+'СЕТ СН'!$G$5</f>
        <v>4712.7903782000003</v>
      </c>
      <c r="L53" s="37">
        <f>SUMIFS(СВЦЭМ!$C$34:$C$777,СВЦЭМ!$A$34:$A$777,$A53,СВЦЭМ!$B$34:$B$777,L$47)+'СЕТ СН'!$G$9+СВЦЭМ!$D$10+'СЕТ СН'!$G$5</f>
        <v>4652.4932598300002</v>
      </c>
      <c r="M53" s="37">
        <f>SUMIFS(СВЦЭМ!$C$34:$C$777,СВЦЭМ!$A$34:$A$777,$A53,СВЦЭМ!$B$34:$B$777,M$47)+'СЕТ СН'!$G$9+СВЦЭМ!$D$10+'СЕТ СН'!$G$5</f>
        <v>4613.66883194</v>
      </c>
      <c r="N53" s="37">
        <f>SUMIFS(СВЦЭМ!$C$34:$C$777,СВЦЭМ!$A$34:$A$777,$A53,СВЦЭМ!$B$34:$B$777,N$47)+'СЕТ СН'!$G$9+СВЦЭМ!$D$10+'СЕТ СН'!$G$5</f>
        <v>4535.0403949000001</v>
      </c>
      <c r="O53" s="37">
        <f>SUMIFS(СВЦЭМ!$C$34:$C$777,СВЦЭМ!$A$34:$A$777,$A53,СВЦЭМ!$B$34:$B$777,O$47)+'СЕТ СН'!$G$9+СВЦЭМ!$D$10+'СЕТ СН'!$G$5</f>
        <v>4523.2219654399996</v>
      </c>
      <c r="P53" s="37">
        <f>SUMIFS(СВЦЭМ!$C$34:$C$777,СВЦЭМ!$A$34:$A$777,$A53,СВЦЭМ!$B$34:$B$777,P$47)+'СЕТ СН'!$G$9+СВЦЭМ!$D$10+'СЕТ СН'!$G$5</f>
        <v>4529.0505257900004</v>
      </c>
      <c r="Q53" s="37">
        <f>SUMIFS(СВЦЭМ!$C$34:$C$777,СВЦЭМ!$A$34:$A$777,$A53,СВЦЭМ!$B$34:$B$777,Q$47)+'СЕТ СН'!$G$9+СВЦЭМ!$D$10+'СЕТ СН'!$G$5</f>
        <v>4533.3611912599999</v>
      </c>
      <c r="R53" s="37">
        <f>SUMIFS(СВЦЭМ!$C$34:$C$777,СВЦЭМ!$A$34:$A$777,$A53,СВЦЭМ!$B$34:$B$777,R$47)+'СЕТ СН'!$G$9+СВЦЭМ!$D$10+'СЕТ СН'!$G$5</f>
        <v>4530.5541469600003</v>
      </c>
      <c r="S53" s="37">
        <f>SUMIFS(СВЦЭМ!$C$34:$C$777,СВЦЭМ!$A$34:$A$777,$A53,СВЦЭМ!$B$34:$B$777,S$47)+'СЕТ СН'!$G$9+СВЦЭМ!$D$10+'СЕТ СН'!$G$5</f>
        <v>4605.7942420099998</v>
      </c>
      <c r="T53" s="37">
        <f>SUMIFS(СВЦЭМ!$C$34:$C$777,СВЦЭМ!$A$34:$A$777,$A53,СВЦЭМ!$B$34:$B$777,T$47)+'СЕТ СН'!$G$9+СВЦЭМ!$D$10+'СЕТ СН'!$G$5</f>
        <v>4600.6247975799997</v>
      </c>
      <c r="U53" s="37">
        <f>SUMIFS(СВЦЭМ!$C$34:$C$777,СВЦЭМ!$A$34:$A$777,$A53,СВЦЭМ!$B$34:$B$777,U$47)+'СЕТ СН'!$G$9+СВЦЭМ!$D$10+'СЕТ СН'!$G$5</f>
        <v>4573.3620932399999</v>
      </c>
      <c r="V53" s="37">
        <f>SUMIFS(СВЦЭМ!$C$34:$C$777,СВЦЭМ!$A$34:$A$777,$A53,СВЦЭМ!$B$34:$B$777,V$47)+'СЕТ СН'!$G$9+СВЦЭМ!$D$10+'СЕТ СН'!$G$5</f>
        <v>4664.5495952500005</v>
      </c>
      <c r="W53" s="37">
        <f>SUMIFS(СВЦЭМ!$C$34:$C$777,СВЦЭМ!$A$34:$A$777,$A53,СВЦЭМ!$B$34:$B$777,W$47)+'СЕТ СН'!$G$9+СВЦЭМ!$D$10+'СЕТ СН'!$G$5</f>
        <v>4712.1936477199997</v>
      </c>
      <c r="X53" s="37">
        <f>SUMIFS(СВЦЭМ!$C$34:$C$777,СВЦЭМ!$A$34:$A$777,$A53,СВЦЭМ!$B$34:$B$777,X$47)+'СЕТ СН'!$G$9+СВЦЭМ!$D$10+'СЕТ СН'!$G$5</f>
        <v>4709.59708684</v>
      </c>
      <c r="Y53" s="37">
        <f>SUMIFS(СВЦЭМ!$C$34:$C$777,СВЦЭМ!$A$34:$A$777,$A53,СВЦЭМ!$B$34:$B$777,Y$47)+'СЕТ СН'!$G$9+СВЦЭМ!$D$10+'СЕТ СН'!$G$5</f>
        <v>4798.5314016299999</v>
      </c>
    </row>
    <row r="54" spans="1:25" ht="15.75" x14ac:dyDescent="0.2">
      <c r="A54" s="36">
        <f t="shared" si="1"/>
        <v>42650</v>
      </c>
      <c r="B54" s="37">
        <f>SUMIFS(СВЦЭМ!$C$34:$C$777,СВЦЭМ!$A$34:$A$777,$A54,СВЦЭМ!$B$34:$B$777,B$47)+'СЕТ СН'!$G$9+СВЦЭМ!$D$10+'СЕТ СН'!$G$5</f>
        <v>4889.5236871300003</v>
      </c>
      <c r="C54" s="37">
        <f>SUMIFS(СВЦЭМ!$C$34:$C$777,СВЦЭМ!$A$34:$A$777,$A54,СВЦЭМ!$B$34:$B$777,C$47)+'СЕТ СН'!$G$9+СВЦЭМ!$D$10+'СЕТ СН'!$G$5</f>
        <v>4963.1241680099993</v>
      </c>
      <c r="D54" s="37">
        <f>SUMIFS(СВЦЭМ!$C$34:$C$777,СВЦЭМ!$A$34:$A$777,$A54,СВЦЭМ!$B$34:$B$777,D$47)+'СЕТ СН'!$G$9+СВЦЭМ!$D$10+'СЕТ СН'!$G$5</f>
        <v>4997.7182078599999</v>
      </c>
      <c r="E54" s="37">
        <f>SUMIFS(СВЦЭМ!$C$34:$C$777,СВЦЭМ!$A$34:$A$777,$A54,СВЦЭМ!$B$34:$B$777,E$47)+'СЕТ СН'!$G$9+СВЦЭМ!$D$10+'СЕТ СН'!$G$5</f>
        <v>5037.0833102300003</v>
      </c>
      <c r="F54" s="37">
        <f>SUMIFS(СВЦЭМ!$C$34:$C$777,СВЦЭМ!$A$34:$A$777,$A54,СВЦЭМ!$B$34:$B$777,F$47)+'СЕТ СН'!$G$9+СВЦЭМ!$D$10+'СЕТ СН'!$G$5</f>
        <v>5056.7422881100001</v>
      </c>
      <c r="G54" s="37">
        <f>SUMIFS(СВЦЭМ!$C$34:$C$777,СВЦЭМ!$A$34:$A$777,$A54,СВЦЭМ!$B$34:$B$777,G$47)+'СЕТ СН'!$G$9+СВЦЭМ!$D$10+'СЕТ СН'!$G$5</f>
        <v>5203.0758971800005</v>
      </c>
      <c r="H54" s="37">
        <f>SUMIFS(СВЦЭМ!$C$34:$C$777,СВЦЭМ!$A$34:$A$777,$A54,СВЦЭМ!$B$34:$B$777,H$47)+'СЕТ СН'!$G$9+СВЦЭМ!$D$10+'СЕТ СН'!$G$5</f>
        <v>4969.2853556600003</v>
      </c>
      <c r="I54" s="37">
        <f>SUMIFS(СВЦЭМ!$C$34:$C$777,СВЦЭМ!$A$34:$A$777,$A54,СВЦЭМ!$B$34:$B$777,I$47)+'СЕТ СН'!$G$9+СВЦЭМ!$D$10+'СЕТ СН'!$G$5</f>
        <v>4901.6133202000001</v>
      </c>
      <c r="J54" s="37">
        <f>SUMIFS(СВЦЭМ!$C$34:$C$777,СВЦЭМ!$A$34:$A$777,$A54,СВЦЭМ!$B$34:$B$777,J$47)+'СЕТ СН'!$G$9+СВЦЭМ!$D$10+'СЕТ СН'!$G$5</f>
        <v>4885.4684890099998</v>
      </c>
      <c r="K54" s="37">
        <f>SUMIFS(СВЦЭМ!$C$34:$C$777,СВЦЭМ!$A$34:$A$777,$A54,СВЦЭМ!$B$34:$B$777,K$47)+'СЕТ СН'!$G$9+СВЦЭМ!$D$10+'СЕТ СН'!$G$5</f>
        <v>4734.51792862</v>
      </c>
      <c r="L54" s="37">
        <f>SUMIFS(СВЦЭМ!$C$34:$C$777,СВЦЭМ!$A$34:$A$777,$A54,СВЦЭМ!$B$34:$B$777,L$47)+'СЕТ СН'!$G$9+СВЦЭМ!$D$10+'СЕТ СН'!$G$5</f>
        <v>4654.2219234799995</v>
      </c>
      <c r="M54" s="37">
        <f>SUMIFS(СВЦЭМ!$C$34:$C$777,СВЦЭМ!$A$34:$A$777,$A54,СВЦЭМ!$B$34:$B$777,M$47)+'СЕТ СН'!$G$9+СВЦЭМ!$D$10+'СЕТ СН'!$G$5</f>
        <v>4613.1451900100001</v>
      </c>
      <c r="N54" s="37">
        <f>SUMIFS(СВЦЭМ!$C$34:$C$777,СВЦЭМ!$A$34:$A$777,$A54,СВЦЭМ!$B$34:$B$777,N$47)+'СЕТ СН'!$G$9+СВЦЭМ!$D$10+'СЕТ СН'!$G$5</f>
        <v>4632.2160066200004</v>
      </c>
      <c r="O54" s="37">
        <f>SUMIFS(СВЦЭМ!$C$34:$C$777,СВЦЭМ!$A$34:$A$777,$A54,СВЦЭМ!$B$34:$B$777,O$47)+'СЕТ СН'!$G$9+СВЦЭМ!$D$10+'СЕТ СН'!$G$5</f>
        <v>4880.10175033</v>
      </c>
      <c r="P54" s="37">
        <f>SUMIFS(СВЦЭМ!$C$34:$C$777,СВЦЭМ!$A$34:$A$777,$A54,СВЦЭМ!$B$34:$B$777,P$47)+'СЕТ СН'!$G$9+СВЦЭМ!$D$10+'СЕТ СН'!$G$5</f>
        <v>5077.52610559</v>
      </c>
      <c r="Q54" s="37">
        <f>SUMIFS(СВЦЭМ!$C$34:$C$777,СВЦЭМ!$A$34:$A$777,$A54,СВЦЭМ!$B$34:$B$777,Q$47)+'СЕТ СН'!$G$9+СВЦЭМ!$D$10+'СЕТ СН'!$G$5</f>
        <v>4854.1250117199997</v>
      </c>
      <c r="R54" s="37">
        <f>SUMIFS(СВЦЭМ!$C$34:$C$777,СВЦЭМ!$A$34:$A$777,$A54,СВЦЭМ!$B$34:$B$777,R$47)+'СЕТ СН'!$G$9+СВЦЭМ!$D$10+'СЕТ СН'!$G$5</f>
        <v>4627.83650038</v>
      </c>
      <c r="S54" s="37">
        <f>SUMIFS(СВЦЭМ!$C$34:$C$777,СВЦЭМ!$A$34:$A$777,$A54,СВЦЭМ!$B$34:$B$777,S$47)+'СЕТ СН'!$G$9+СВЦЭМ!$D$10+'СЕТ СН'!$G$5</f>
        <v>4641.6884702400002</v>
      </c>
      <c r="T54" s="37">
        <f>SUMIFS(СВЦЭМ!$C$34:$C$777,СВЦЭМ!$A$34:$A$777,$A54,СВЦЭМ!$B$34:$B$777,T$47)+'СЕТ СН'!$G$9+СВЦЭМ!$D$10+'СЕТ СН'!$G$5</f>
        <v>4584.3539435800003</v>
      </c>
      <c r="U54" s="37">
        <f>SUMIFS(СВЦЭМ!$C$34:$C$777,СВЦЭМ!$A$34:$A$777,$A54,СВЦЭМ!$B$34:$B$777,U$47)+'СЕТ СН'!$G$9+СВЦЭМ!$D$10+'СЕТ СН'!$G$5</f>
        <v>4538.4154981499996</v>
      </c>
      <c r="V54" s="37">
        <f>SUMIFS(СВЦЭМ!$C$34:$C$777,СВЦЭМ!$A$34:$A$777,$A54,СВЦЭМ!$B$34:$B$777,V$47)+'СЕТ СН'!$G$9+СВЦЭМ!$D$10+'СЕТ СН'!$G$5</f>
        <v>4581.9134294300002</v>
      </c>
      <c r="W54" s="37">
        <f>SUMIFS(СВЦЭМ!$C$34:$C$777,СВЦЭМ!$A$34:$A$777,$A54,СВЦЭМ!$B$34:$B$777,W$47)+'СЕТ СН'!$G$9+СВЦЭМ!$D$10+'СЕТ СН'!$G$5</f>
        <v>4605.8537504400001</v>
      </c>
      <c r="X54" s="37">
        <f>SUMIFS(СВЦЭМ!$C$34:$C$777,СВЦЭМ!$A$34:$A$777,$A54,СВЦЭМ!$B$34:$B$777,X$47)+'СЕТ СН'!$G$9+СВЦЭМ!$D$10+'СЕТ СН'!$G$5</f>
        <v>4626.1683017699997</v>
      </c>
      <c r="Y54" s="37">
        <f>SUMIFS(СВЦЭМ!$C$34:$C$777,СВЦЭМ!$A$34:$A$777,$A54,СВЦЭМ!$B$34:$B$777,Y$47)+'СЕТ СН'!$G$9+СВЦЭМ!$D$10+'СЕТ СН'!$G$5</f>
        <v>4718.7683518100002</v>
      </c>
    </row>
    <row r="55" spans="1:25" ht="15.75" x14ac:dyDescent="0.2">
      <c r="A55" s="36">
        <f t="shared" si="1"/>
        <v>42651</v>
      </c>
      <c r="B55" s="37">
        <f>SUMIFS(СВЦЭМ!$C$34:$C$777,СВЦЭМ!$A$34:$A$777,$A55,СВЦЭМ!$B$34:$B$777,B$47)+'СЕТ СН'!$G$9+СВЦЭМ!$D$10+'СЕТ СН'!$G$5</f>
        <v>4855.6344086499994</v>
      </c>
      <c r="C55" s="37">
        <f>SUMIFS(СВЦЭМ!$C$34:$C$777,СВЦЭМ!$A$34:$A$777,$A55,СВЦЭМ!$B$34:$B$777,C$47)+'СЕТ СН'!$G$9+СВЦЭМ!$D$10+'СЕТ СН'!$G$5</f>
        <v>4911.8541036799998</v>
      </c>
      <c r="D55" s="37">
        <f>SUMIFS(СВЦЭМ!$C$34:$C$777,СВЦЭМ!$A$34:$A$777,$A55,СВЦЭМ!$B$34:$B$777,D$47)+'СЕТ СН'!$G$9+СВЦЭМ!$D$10+'СЕТ СН'!$G$5</f>
        <v>4937.2192028099998</v>
      </c>
      <c r="E55" s="37">
        <f>SUMIFS(СВЦЭМ!$C$34:$C$777,СВЦЭМ!$A$34:$A$777,$A55,СВЦЭМ!$B$34:$B$777,E$47)+'СЕТ СН'!$G$9+СВЦЭМ!$D$10+'СЕТ СН'!$G$5</f>
        <v>4856.09387083</v>
      </c>
      <c r="F55" s="37">
        <f>SUMIFS(СВЦЭМ!$C$34:$C$777,СВЦЭМ!$A$34:$A$777,$A55,СВЦЭМ!$B$34:$B$777,F$47)+'СЕТ СН'!$G$9+СВЦЭМ!$D$10+'СЕТ СН'!$G$5</f>
        <v>4804.5249346599994</v>
      </c>
      <c r="G55" s="37">
        <f>SUMIFS(СВЦЭМ!$C$34:$C$777,СВЦЭМ!$A$34:$A$777,$A55,СВЦЭМ!$B$34:$B$777,G$47)+'СЕТ СН'!$G$9+СВЦЭМ!$D$10+'СЕТ СН'!$G$5</f>
        <v>4812.98751662</v>
      </c>
      <c r="H55" s="37">
        <f>SUMIFS(СВЦЭМ!$C$34:$C$777,СВЦЭМ!$A$34:$A$777,$A55,СВЦЭМ!$B$34:$B$777,H$47)+'СЕТ СН'!$G$9+СВЦЭМ!$D$10+'СЕТ СН'!$G$5</f>
        <v>4836.1342458299996</v>
      </c>
      <c r="I55" s="37">
        <f>SUMIFS(СВЦЭМ!$C$34:$C$777,СВЦЭМ!$A$34:$A$777,$A55,СВЦЭМ!$B$34:$B$777,I$47)+'СЕТ СН'!$G$9+СВЦЭМ!$D$10+'СЕТ СН'!$G$5</f>
        <v>4866.1656983499997</v>
      </c>
      <c r="J55" s="37">
        <f>SUMIFS(СВЦЭМ!$C$34:$C$777,СВЦЭМ!$A$34:$A$777,$A55,СВЦЭМ!$B$34:$B$777,J$47)+'СЕТ СН'!$G$9+СВЦЭМ!$D$10+'СЕТ СН'!$G$5</f>
        <v>4844.3953526699997</v>
      </c>
      <c r="K55" s="37">
        <f>SUMIFS(СВЦЭМ!$C$34:$C$777,СВЦЭМ!$A$34:$A$777,$A55,СВЦЭМ!$B$34:$B$777,K$47)+'СЕТ СН'!$G$9+СВЦЭМ!$D$10+'СЕТ СН'!$G$5</f>
        <v>4761.1697342300004</v>
      </c>
      <c r="L55" s="37">
        <f>SUMIFS(СВЦЭМ!$C$34:$C$777,СВЦЭМ!$A$34:$A$777,$A55,СВЦЭМ!$B$34:$B$777,L$47)+'СЕТ СН'!$G$9+СВЦЭМ!$D$10+'СЕТ СН'!$G$5</f>
        <v>4626.0311528299999</v>
      </c>
      <c r="M55" s="37">
        <f>SUMIFS(СВЦЭМ!$C$34:$C$777,СВЦЭМ!$A$34:$A$777,$A55,СВЦЭМ!$B$34:$B$777,M$47)+'СЕТ СН'!$G$9+СВЦЭМ!$D$10+'СЕТ СН'!$G$5</f>
        <v>4581.5518544300003</v>
      </c>
      <c r="N55" s="37">
        <f>SUMIFS(СВЦЭМ!$C$34:$C$777,СВЦЭМ!$A$34:$A$777,$A55,СВЦЭМ!$B$34:$B$777,N$47)+'СЕТ СН'!$G$9+СВЦЭМ!$D$10+'СЕТ СН'!$G$5</f>
        <v>4618.3976313399999</v>
      </c>
      <c r="O55" s="37">
        <f>SUMIFS(СВЦЭМ!$C$34:$C$777,СВЦЭМ!$A$34:$A$777,$A55,СВЦЭМ!$B$34:$B$777,O$47)+'СЕТ СН'!$G$9+СВЦЭМ!$D$10+'СЕТ СН'!$G$5</f>
        <v>4618.6470263399997</v>
      </c>
      <c r="P55" s="37">
        <f>SUMIFS(СВЦЭМ!$C$34:$C$777,СВЦЭМ!$A$34:$A$777,$A55,СВЦЭМ!$B$34:$B$777,P$47)+'СЕТ СН'!$G$9+СВЦЭМ!$D$10+'СЕТ СН'!$G$5</f>
        <v>4628.0341878600002</v>
      </c>
      <c r="Q55" s="37">
        <f>SUMIFS(СВЦЭМ!$C$34:$C$777,СВЦЭМ!$A$34:$A$777,$A55,СВЦЭМ!$B$34:$B$777,Q$47)+'СЕТ СН'!$G$9+СВЦЭМ!$D$10+'СЕТ СН'!$G$5</f>
        <v>4629.1373525299996</v>
      </c>
      <c r="R55" s="37">
        <f>SUMIFS(СВЦЭМ!$C$34:$C$777,СВЦЭМ!$A$34:$A$777,$A55,СВЦЭМ!$B$34:$B$777,R$47)+'СЕТ СН'!$G$9+СВЦЭМ!$D$10+'СЕТ СН'!$G$5</f>
        <v>4789.1284214799998</v>
      </c>
      <c r="S55" s="37">
        <f>SUMIFS(СВЦЭМ!$C$34:$C$777,СВЦЭМ!$A$34:$A$777,$A55,СВЦЭМ!$B$34:$B$777,S$47)+'СЕТ СН'!$G$9+СВЦЭМ!$D$10+'СЕТ СН'!$G$5</f>
        <v>4741.5891987699997</v>
      </c>
      <c r="T55" s="37">
        <f>SUMIFS(СВЦЭМ!$C$34:$C$777,СВЦЭМ!$A$34:$A$777,$A55,СВЦЭМ!$B$34:$B$777,T$47)+'СЕТ СН'!$G$9+СВЦЭМ!$D$10+'СЕТ СН'!$G$5</f>
        <v>4606.5374207000004</v>
      </c>
      <c r="U55" s="37">
        <f>SUMIFS(СВЦЭМ!$C$34:$C$777,СВЦЭМ!$A$34:$A$777,$A55,СВЦЭМ!$B$34:$B$777,U$47)+'СЕТ СН'!$G$9+СВЦЭМ!$D$10+'СЕТ СН'!$G$5</f>
        <v>4582.8481152699997</v>
      </c>
      <c r="V55" s="37">
        <f>SUMIFS(СВЦЭМ!$C$34:$C$777,СВЦЭМ!$A$34:$A$777,$A55,СВЦЭМ!$B$34:$B$777,V$47)+'СЕТ СН'!$G$9+СВЦЭМ!$D$10+'СЕТ СН'!$G$5</f>
        <v>4612.9153526800001</v>
      </c>
      <c r="W55" s="37">
        <f>SUMIFS(СВЦЭМ!$C$34:$C$777,СВЦЭМ!$A$34:$A$777,$A55,СВЦЭМ!$B$34:$B$777,W$47)+'СЕТ СН'!$G$9+СВЦЭМ!$D$10+'СЕТ СН'!$G$5</f>
        <v>4624.2436309699997</v>
      </c>
      <c r="X55" s="37">
        <f>SUMIFS(СВЦЭМ!$C$34:$C$777,СВЦЭМ!$A$34:$A$777,$A55,СВЦЭМ!$B$34:$B$777,X$47)+'СЕТ СН'!$G$9+СВЦЭМ!$D$10+'СЕТ СН'!$G$5</f>
        <v>4687.5255890500002</v>
      </c>
      <c r="Y55" s="37">
        <f>SUMIFS(СВЦЭМ!$C$34:$C$777,СВЦЭМ!$A$34:$A$777,$A55,СВЦЭМ!$B$34:$B$777,Y$47)+'СЕТ СН'!$G$9+СВЦЭМ!$D$10+'СЕТ СН'!$G$5</f>
        <v>4820.8067017699996</v>
      </c>
    </row>
    <row r="56" spans="1:25" ht="15.75" x14ac:dyDescent="0.2">
      <c r="A56" s="36">
        <f t="shared" si="1"/>
        <v>42652</v>
      </c>
      <c r="B56" s="37">
        <f>SUMIFS(СВЦЭМ!$C$34:$C$777,СВЦЭМ!$A$34:$A$777,$A56,СВЦЭМ!$B$34:$B$777,B$47)+'СЕТ СН'!$G$9+СВЦЭМ!$D$10+'СЕТ СН'!$G$5</f>
        <v>4834.5318047700002</v>
      </c>
      <c r="C56" s="37">
        <f>SUMIFS(СВЦЭМ!$C$34:$C$777,СВЦЭМ!$A$34:$A$777,$A56,СВЦЭМ!$B$34:$B$777,C$47)+'СЕТ СН'!$G$9+СВЦЭМ!$D$10+'СЕТ СН'!$G$5</f>
        <v>4900.2956985199999</v>
      </c>
      <c r="D56" s="37">
        <f>SUMIFS(СВЦЭМ!$C$34:$C$777,СВЦЭМ!$A$34:$A$777,$A56,СВЦЭМ!$B$34:$B$777,D$47)+'СЕТ СН'!$G$9+СВЦЭМ!$D$10+'СЕТ СН'!$G$5</f>
        <v>4912.6586807599997</v>
      </c>
      <c r="E56" s="37">
        <f>SUMIFS(СВЦЭМ!$C$34:$C$777,СВЦЭМ!$A$34:$A$777,$A56,СВЦЭМ!$B$34:$B$777,E$47)+'СЕТ СН'!$G$9+СВЦЭМ!$D$10+'СЕТ СН'!$G$5</f>
        <v>4936.3197540299998</v>
      </c>
      <c r="F56" s="37">
        <f>SUMIFS(СВЦЭМ!$C$34:$C$777,СВЦЭМ!$A$34:$A$777,$A56,СВЦЭМ!$B$34:$B$777,F$47)+'СЕТ СН'!$G$9+СВЦЭМ!$D$10+'СЕТ СН'!$G$5</f>
        <v>4933.7490525100002</v>
      </c>
      <c r="G56" s="37">
        <f>SUMIFS(СВЦЭМ!$C$34:$C$777,СВЦЭМ!$A$34:$A$777,$A56,СВЦЭМ!$B$34:$B$777,G$47)+'СЕТ СН'!$G$9+СВЦЭМ!$D$10+'СЕТ СН'!$G$5</f>
        <v>4919.57829872</v>
      </c>
      <c r="H56" s="37">
        <f>SUMIFS(СВЦЭМ!$C$34:$C$777,СВЦЭМ!$A$34:$A$777,$A56,СВЦЭМ!$B$34:$B$777,H$47)+'СЕТ СН'!$G$9+СВЦЭМ!$D$10+'СЕТ СН'!$G$5</f>
        <v>4901.0837984099999</v>
      </c>
      <c r="I56" s="37">
        <f>SUMIFS(СВЦЭМ!$C$34:$C$777,СВЦЭМ!$A$34:$A$777,$A56,СВЦЭМ!$B$34:$B$777,I$47)+'СЕТ СН'!$G$9+СВЦЭМ!$D$10+'СЕТ СН'!$G$5</f>
        <v>4894.9828596999996</v>
      </c>
      <c r="J56" s="37">
        <f>SUMIFS(СВЦЭМ!$C$34:$C$777,СВЦЭМ!$A$34:$A$777,$A56,СВЦЭМ!$B$34:$B$777,J$47)+'СЕТ СН'!$G$9+СВЦЭМ!$D$10+'СЕТ СН'!$G$5</f>
        <v>4881.1941003900001</v>
      </c>
      <c r="K56" s="37">
        <f>SUMIFS(СВЦЭМ!$C$34:$C$777,СВЦЭМ!$A$34:$A$777,$A56,СВЦЭМ!$B$34:$B$777,K$47)+'СЕТ СН'!$G$9+СВЦЭМ!$D$10+'СЕТ СН'!$G$5</f>
        <v>4806.2934538400004</v>
      </c>
      <c r="L56" s="37">
        <f>SUMIFS(СВЦЭМ!$C$34:$C$777,СВЦЭМ!$A$34:$A$777,$A56,СВЦЭМ!$B$34:$B$777,L$47)+'СЕТ СН'!$G$9+СВЦЭМ!$D$10+'СЕТ СН'!$G$5</f>
        <v>4659.1671556800002</v>
      </c>
      <c r="M56" s="37">
        <f>SUMIFS(СВЦЭМ!$C$34:$C$777,СВЦЭМ!$A$34:$A$777,$A56,СВЦЭМ!$B$34:$B$777,M$47)+'СЕТ СН'!$G$9+СВЦЭМ!$D$10+'СЕТ СН'!$G$5</f>
        <v>4616.0083983599998</v>
      </c>
      <c r="N56" s="37">
        <f>SUMIFS(СВЦЭМ!$C$34:$C$777,СВЦЭМ!$A$34:$A$777,$A56,СВЦЭМ!$B$34:$B$777,N$47)+'СЕТ СН'!$G$9+СВЦЭМ!$D$10+'СЕТ СН'!$G$5</f>
        <v>4621.1759542500004</v>
      </c>
      <c r="O56" s="37">
        <f>SUMIFS(СВЦЭМ!$C$34:$C$777,СВЦЭМ!$A$34:$A$777,$A56,СВЦЭМ!$B$34:$B$777,O$47)+'СЕТ СН'!$G$9+СВЦЭМ!$D$10+'СЕТ СН'!$G$5</f>
        <v>4619.4941904200005</v>
      </c>
      <c r="P56" s="37">
        <f>SUMIFS(СВЦЭМ!$C$34:$C$777,СВЦЭМ!$A$34:$A$777,$A56,СВЦЭМ!$B$34:$B$777,P$47)+'СЕТ СН'!$G$9+СВЦЭМ!$D$10+'СЕТ СН'!$G$5</f>
        <v>4611.5297404399998</v>
      </c>
      <c r="Q56" s="37">
        <f>SUMIFS(СВЦЭМ!$C$34:$C$777,СВЦЭМ!$A$34:$A$777,$A56,СВЦЭМ!$B$34:$B$777,Q$47)+'СЕТ СН'!$G$9+СВЦЭМ!$D$10+'СЕТ СН'!$G$5</f>
        <v>4613.4491952500002</v>
      </c>
      <c r="R56" s="37">
        <f>SUMIFS(СВЦЭМ!$C$34:$C$777,СВЦЭМ!$A$34:$A$777,$A56,СВЦЭМ!$B$34:$B$777,R$47)+'СЕТ СН'!$G$9+СВЦЭМ!$D$10+'СЕТ СН'!$G$5</f>
        <v>4619.7632674400002</v>
      </c>
      <c r="S56" s="37">
        <f>SUMIFS(СВЦЭМ!$C$34:$C$777,СВЦЭМ!$A$34:$A$777,$A56,СВЦЭМ!$B$34:$B$777,S$47)+'СЕТ СН'!$G$9+СВЦЭМ!$D$10+'СЕТ СН'!$G$5</f>
        <v>4618.7095406899998</v>
      </c>
      <c r="T56" s="37">
        <f>SUMIFS(СВЦЭМ!$C$34:$C$777,СВЦЭМ!$A$34:$A$777,$A56,СВЦЭМ!$B$34:$B$777,T$47)+'СЕТ СН'!$G$9+СВЦЭМ!$D$10+'СЕТ СН'!$G$5</f>
        <v>4598.9253806300003</v>
      </c>
      <c r="U56" s="37">
        <f>SUMIFS(СВЦЭМ!$C$34:$C$777,СВЦЭМ!$A$34:$A$777,$A56,СВЦЭМ!$B$34:$B$777,U$47)+'СЕТ СН'!$G$9+СВЦЭМ!$D$10+'СЕТ СН'!$G$5</f>
        <v>4592.8365241700003</v>
      </c>
      <c r="V56" s="37">
        <f>SUMIFS(СВЦЭМ!$C$34:$C$777,СВЦЭМ!$A$34:$A$777,$A56,СВЦЭМ!$B$34:$B$777,V$47)+'СЕТ СН'!$G$9+СВЦЭМ!$D$10+'СЕТ СН'!$G$5</f>
        <v>4582.2947303199999</v>
      </c>
      <c r="W56" s="37">
        <f>SUMIFS(СВЦЭМ!$C$34:$C$777,СВЦЭМ!$A$34:$A$777,$A56,СВЦЭМ!$B$34:$B$777,W$47)+'СЕТ СН'!$G$9+СВЦЭМ!$D$10+'СЕТ СН'!$G$5</f>
        <v>4618.53283526</v>
      </c>
      <c r="X56" s="37">
        <f>SUMIFS(СВЦЭМ!$C$34:$C$777,СВЦЭМ!$A$34:$A$777,$A56,СВЦЭМ!$B$34:$B$777,X$47)+'СЕТ СН'!$G$9+СВЦЭМ!$D$10+'СЕТ СН'!$G$5</f>
        <v>4673.6933801200003</v>
      </c>
      <c r="Y56" s="37">
        <f>SUMIFS(СВЦЭМ!$C$34:$C$777,СВЦЭМ!$A$34:$A$777,$A56,СВЦЭМ!$B$34:$B$777,Y$47)+'СЕТ СН'!$G$9+СВЦЭМ!$D$10+'СЕТ СН'!$G$5</f>
        <v>4724.9938837</v>
      </c>
    </row>
    <row r="57" spans="1:25" ht="15.75" x14ac:dyDescent="0.2">
      <c r="A57" s="36">
        <f t="shared" si="1"/>
        <v>42653</v>
      </c>
      <c r="B57" s="37">
        <f>SUMIFS(СВЦЭМ!$C$34:$C$777,СВЦЭМ!$A$34:$A$777,$A57,СВЦЭМ!$B$34:$B$777,B$47)+'СЕТ СН'!$G$9+СВЦЭМ!$D$10+'СЕТ СН'!$G$5</f>
        <v>4787.5107665400001</v>
      </c>
      <c r="C57" s="37">
        <f>SUMIFS(СВЦЭМ!$C$34:$C$777,СВЦЭМ!$A$34:$A$777,$A57,СВЦЭМ!$B$34:$B$777,C$47)+'СЕТ СН'!$G$9+СВЦЭМ!$D$10+'СЕТ СН'!$G$5</f>
        <v>4862.0816771499995</v>
      </c>
      <c r="D57" s="37">
        <f>SUMIFS(СВЦЭМ!$C$34:$C$777,СВЦЭМ!$A$34:$A$777,$A57,СВЦЭМ!$B$34:$B$777,D$47)+'СЕТ СН'!$G$9+СВЦЭМ!$D$10+'СЕТ СН'!$G$5</f>
        <v>4853.4753929799999</v>
      </c>
      <c r="E57" s="37">
        <f>SUMIFS(СВЦЭМ!$C$34:$C$777,СВЦЭМ!$A$34:$A$777,$A57,СВЦЭМ!$B$34:$B$777,E$47)+'СЕТ СН'!$G$9+СВЦЭМ!$D$10+'СЕТ СН'!$G$5</f>
        <v>4842.7743663299998</v>
      </c>
      <c r="F57" s="37">
        <f>SUMIFS(СВЦЭМ!$C$34:$C$777,СВЦЭМ!$A$34:$A$777,$A57,СВЦЭМ!$B$34:$B$777,F$47)+'СЕТ СН'!$G$9+СВЦЭМ!$D$10+'СЕТ СН'!$G$5</f>
        <v>4828.8073883500001</v>
      </c>
      <c r="G57" s="37">
        <f>SUMIFS(СВЦЭМ!$C$34:$C$777,СВЦЭМ!$A$34:$A$777,$A57,СВЦЭМ!$B$34:$B$777,G$47)+'СЕТ СН'!$G$9+СВЦЭМ!$D$10+'СЕТ СН'!$G$5</f>
        <v>4845.5660280600005</v>
      </c>
      <c r="H57" s="37">
        <f>SUMIFS(СВЦЭМ!$C$34:$C$777,СВЦЭМ!$A$34:$A$777,$A57,СВЦЭМ!$B$34:$B$777,H$47)+'СЕТ СН'!$G$9+СВЦЭМ!$D$10+'СЕТ СН'!$G$5</f>
        <v>4897.0394605799993</v>
      </c>
      <c r="I57" s="37">
        <f>SUMIFS(СВЦЭМ!$C$34:$C$777,СВЦЭМ!$A$34:$A$777,$A57,СВЦЭМ!$B$34:$B$777,I$47)+'СЕТ СН'!$G$9+СВЦЭМ!$D$10+'СЕТ СН'!$G$5</f>
        <v>4894.1894112199998</v>
      </c>
      <c r="J57" s="37">
        <f>SUMIFS(СВЦЭМ!$C$34:$C$777,СВЦЭМ!$A$34:$A$777,$A57,СВЦЭМ!$B$34:$B$777,J$47)+'СЕТ СН'!$G$9+СВЦЭМ!$D$10+'СЕТ СН'!$G$5</f>
        <v>4808.9825832400002</v>
      </c>
      <c r="K57" s="37">
        <f>SUMIFS(СВЦЭМ!$C$34:$C$777,СВЦЭМ!$A$34:$A$777,$A57,СВЦЭМ!$B$34:$B$777,K$47)+'СЕТ СН'!$G$9+СВЦЭМ!$D$10+'СЕТ СН'!$G$5</f>
        <v>4629.6210086499996</v>
      </c>
      <c r="L57" s="37">
        <f>SUMIFS(СВЦЭМ!$C$34:$C$777,СВЦЭМ!$A$34:$A$777,$A57,СВЦЭМ!$B$34:$B$777,L$47)+'СЕТ СН'!$G$9+СВЦЭМ!$D$10+'СЕТ СН'!$G$5</f>
        <v>4570.8572473000004</v>
      </c>
      <c r="M57" s="37">
        <f>SUMIFS(СВЦЭМ!$C$34:$C$777,СВЦЭМ!$A$34:$A$777,$A57,СВЦЭМ!$B$34:$B$777,M$47)+'СЕТ СН'!$G$9+СВЦЭМ!$D$10+'СЕТ СН'!$G$5</f>
        <v>4555.0887419600003</v>
      </c>
      <c r="N57" s="37">
        <f>SUMIFS(СВЦЭМ!$C$34:$C$777,СВЦЭМ!$A$34:$A$777,$A57,СВЦЭМ!$B$34:$B$777,N$47)+'СЕТ СН'!$G$9+СВЦЭМ!$D$10+'СЕТ СН'!$G$5</f>
        <v>4577.3752561299998</v>
      </c>
      <c r="O57" s="37">
        <f>SUMIFS(СВЦЭМ!$C$34:$C$777,СВЦЭМ!$A$34:$A$777,$A57,СВЦЭМ!$B$34:$B$777,O$47)+'СЕТ СН'!$G$9+СВЦЭМ!$D$10+'СЕТ СН'!$G$5</f>
        <v>4616.5440569399998</v>
      </c>
      <c r="P57" s="37">
        <f>SUMIFS(СВЦЭМ!$C$34:$C$777,СВЦЭМ!$A$34:$A$777,$A57,СВЦЭМ!$B$34:$B$777,P$47)+'СЕТ СН'!$G$9+СВЦЭМ!$D$10+'СЕТ СН'!$G$5</f>
        <v>4581.0022270600002</v>
      </c>
      <c r="Q57" s="37">
        <f>SUMIFS(СВЦЭМ!$C$34:$C$777,СВЦЭМ!$A$34:$A$777,$A57,СВЦЭМ!$B$34:$B$777,Q$47)+'СЕТ СН'!$G$9+СВЦЭМ!$D$10+'СЕТ СН'!$G$5</f>
        <v>4610.3646057900005</v>
      </c>
      <c r="R57" s="37">
        <f>SUMIFS(СВЦЭМ!$C$34:$C$777,СВЦЭМ!$A$34:$A$777,$A57,СВЦЭМ!$B$34:$B$777,R$47)+'СЕТ СН'!$G$9+СВЦЭМ!$D$10+'СЕТ СН'!$G$5</f>
        <v>4607.37745318</v>
      </c>
      <c r="S57" s="37">
        <f>SUMIFS(СВЦЭМ!$C$34:$C$777,СВЦЭМ!$A$34:$A$777,$A57,СВЦЭМ!$B$34:$B$777,S$47)+'СЕТ СН'!$G$9+СВЦЭМ!$D$10+'СЕТ СН'!$G$5</f>
        <v>4701.1519980800003</v>
      </c>
      <c r="T57" s="37">
        <f>SUMIFS(СВЦЭМ!$C$34:$C$777,СВЦЭМ!$A$34:$A$777,$A57,СВЦЭМ!$B$34:$B$777,T$47)+'СЕТ СН'!$G$9+СВЦЭМ!$D$10+'СЕТ СН'!$G$5</f>
        <v>4694.73850984</v>
      </c>
      <c r="U57" s="37">
        <f>SUMIFS(СВЦЭМ!$C$34:$C$777,СВЦЭМ!$A$34:$A$777,$A57,СВЦЭМ!$B$34:$B$777,U$47)+'СЕТ СН'!$G$9+СВЦЭМ!$D$10+'СЕТ СН'!$G$5</f>
        <v>4712.4079855299997</v>
      </c>
      <c r="V57" s="37">
        <f>SUMIFS(СВЦЭМ!$C$34:$C$777,СВЦЭМ!$A$34:$A$777,$A57,СВЦЭМ!$B$34:$B$777,V$47)+'СЕТ СН'!$G$9+СВЦЭМ!$D$10+'СЕТ СН'!$G$5</f>
        <v>4760.1672775400002</v>
      </c>
      <c r="W57" s="37">
        <f>SUMIFS(СВЦЭМ!$C$34:$C$777,СВЦЭМ!$A$34:$A$777,$A57,СВЦЭМ!$B$34:$B$777,W$47)+'СЕТ СН'!$G$9+СВЦЭМ!$D$10+'СЕТ СН'!$G$5</f>
        <v>4683.1985144099999</v>
      </c>
      <c r="X57" s="37">
        <f>SUMIFS(СВЦЭМ!$C$34:$C$777,СВЦЭМ!$A$34:$A$777,$A57,СВЦЭМ!$B$34:$B$777,X$47)+'СЕТ СН'!$G$9+СВЦЭМ!$D$10+'СЕТ СН'!$G$5</f>
        <v>4660.5540713299997</v>
      </c>
      <c r="Y57" s="37">
        <f>SUMIFS(СВЦЭМ!$C$34:$C$777,СВЦЭМ!$A$34:$A$777,$A57,СВЦЭМ!$B$34:$B$777,Y$47)+'СЕТ СН'!$G$9+СВЦЭМ!$D$10+'СЕТ СН'!$G$5</f>
        <v>4772.2635913800004</v>
      </c>
    </row>
    <row r="58" spans="1:25" ht="15.75" x14ac:dyDescent="0.2">
      <c r="A58" s="36">
        <f t="shared" si="1"/>
        <v>42654</v>
      </c>
      <c r="B58" s="37">
        <f>SUMIFS(СВЦЭМ!$C$34:$C$777,СВЦЭМ!$A$34:$A$777,$A58,СВЦЭМ!$B$34:$B$777,B$47)+'СЕТ СН'!$G$9+СВЦЭМ!$D$10+'СЕТ СН'!$G$5</f>
        <v>4875.8632701699999</v>
      </c>
      <c r="C58" s="37">
        <f>SUMIFS(СВЦЭМ!$C$34:$C$777,СВЦЭМ!$A$34:$A$777,$A58,СВЦЭМ!$B$34:$B$777,C$47)+'СЕТ СН'!$G$9+СВЦЭМ!$D$10+'СЕТ СН'!$G$5</f>
        <v>4965.8978481699996</v>
      </c>
      <c r="D58" s="37">
        <f>SUMIFS(СВЦЭМ!$C$34:$C$777,СВЦЭМ!$A$34:$A$777,$A58,СВЦЭМ!$B$34:$B$777,D$47)+'СЕТ СН'!$G$9+СВЦЭМ!$D$10+'СЕТ СН'!$G$5</f>
        <v>5017.5328730500005</v>
      </c>
      <c r="E58" s="37">
        <f>SUMIFS(СВЦЭМ!$C$34:$C$777,СВЦЭМ!$A$34:$A$777,$A58,СВЦЭМ!$B$34:$B$777,E$47)+'СЕТ СН'!$G$9+СВЦЭМ!$D$10+'СЕТ СН'!$G$5</f>
        <v>5009.5487058799999</v>
      </c>
      <c r="F58" s="37">
        <f>SUMIFS(СВЦЭМ!$C$34:$C$777,СВЦЭМ!$A$34:$A$777,$A58,СВЦЭМ!$B$34:$B$777,F$47)+'СЕТ СН'!$G$9+СВЦЭМ!$D$10+'СЕТ СН'!$G$5</f>
        <v>5003.60408207</v>
      </c>
      <c r="G58" s="37">
        <f>SUMIFS(СВЦЭМ!$C$34:$C$777,СВЦЭМ!$A$34:$A$777,$A58,СВЦЭМ!$B$34:$B$777,G$47)+'СЕТ СН'!$G$9+СВЦЭМ!$D$10+'СЕТ СН'!$G$5</f>
        <v>5013.3636516899996</v>
      </c>
      <c r="H58" s="37">
        <f>SUMIFS(СВЦЭМ!$C$34:$C$777,СВЦЭМ!$A$34:$A$777,$A58,СВЦЭМ!$B$34:$B$777,H$47)+'СЕТ СН'!$G$9+СВЦЭМ!$D$10+'СЕТ СН'!$G$5</f>
        <v>5013.3340984799997</v>
      </c>
      <c r="I58" s="37">
        <f>SUMIFS(СВЦЭМ!$C$34:$C$777,СВЦЭМ!$A$34:$A$777,$A58,СВЦЭМ!$B$34:$B$777,I$47)+'СЕТ СН'!$G$9+СВЦЭМ!$D$10+'СЕТ СН'!$G$5</f>
        <v>4891.8873059699999</v>
      </c>
      <c r="J58" s="37">
        <f>SUMIFS(СВЦЭМ!$C$34:$C$777,СВЦЭМ!$A$34:$A$777,$A58,СВЦЭМ!$B$34:$B$777,J$47)+'СЕТ СН'!$G$9+СВЦЭМ!$D$10+'СЕТ СН'!$G$5</f>
        <v>4820.3488062799997</v>
      </c>
      <c r="K58" s="37">
        <f>SUMIFS(СВЦЭМ!$C$34:$C$777,СВЦЭМ!$A$34:$A$777,$A58,СВЦЭМ!$B$34:$B$777,K$47)+'СЕТ СН'!$G$9+СВЦЭМ!$D$10+'СЕТ СН'!$G$5</f>
        <v>4630.8198729400001</v>
      </c>
      <c r="L58" s="37">
        <f>SUMIFS(СВЦЭМ!$C$34:$C$777,СВЦЭМ!$A$34:$A$777,$A58,СВЦЭМ!$B$34:$B$777,L$47)+'СЕТ СН'!$G$9+СВЦЭМ!$D$10+'СЕТ СН'!$G$5</f>
        <v>4609.1791637599999</v>
      </c>
      <c r="M58" s="37">
        <f>SUMIFS(СВЦЭМ!$C$34:$C$777,СВЦЭМ!$A$34:$A$777,$A58,СВЦЭМ!$B$34:$B$777,M$47)+'СЕТ СН'!$G$9+СВЦЭМ!$D$10+'СЕТ СН'!$G$5</f>
        <v>4639.4902579500003</v>
      </c>
      <c r="N58" s="37">
        <f>SUMIFS(СВЦЭМ!$C$34:$C$777,СВЦЭМ!$A$34:$A$777,$A58,СВЦЭМ!$B$34:$B$777,N$47)+'СЕТ СН'!$G$9+СВЦЭМ!$D$10+'СЕТ СН'!$G$5</f>
        <v>4635.8878083399995</v>
      </c>
      <c r="O58" s="37">
        <f>SUMIFS(СВЦЭМ!$C$34:$C$777,СВЦЭМ!$A$34:$A$777,$A58,СВЦЭМ!$B$34:$B$777,O$47)+'СЕТ СН'!$G$9+СВЦЭМ!$D$10+'СЕТ СН'!$G$5</f>
        <v>4678.82213065</v>
      </c>
      <c r="P58" s="37">
        <f>SUMIFS(СВЦЭМ!$C$34:$C$777,СВЦЭМ!$A$34:$A$777,$A58,СВЦЭМ!$B$34:$B$777,P$47)+'СЕТ СН'!$G$9+СВЦЭМ!$D$10+'СЕТ СН'!$G$5</f>
        <v>4672.6093884599995</v>
      </c>
      <c r="Q58" s="37">
        <f>SUMIFS(СВЦЭМ!$C$34:$C$777,СВЦЭМ!$A$34:$A$777,$A58,СВЦЭМ!$B$34:$B$777,Q$47)+'СЕТ СН'!$G$9+СВЦЭМ!$D$10+'СЕТ СН'!$G$5</f>
        <v>4611.7841564800001</v>
      </c>
      <c r="R58" s="37">
        <f>SUMIFS(СВЦЭМ!$C$34:$C$777,СВЦЭМ!$A$34:$A$777,$A58,СВЦЭМ!$B$34:$B$777,R$47)+'СЕТ СН'!$G$9+СВЦЭМ!$D$10+'СЕТ СН'!$G$5</f>
        <v>4597.7108302199995</v>
      </c>
      <c r="S58" s="37">
        <f>SUMIFS(СВЦЭМ!$C$34:$C$777,СВЦЭМ!$A$34:$A$777,$A58,СВЦЭМ!$B$34:$B$777,S$47)+'СЕТ СН'!$G$9+СВЦЭМ!$D$10+'СЕТ СН'!$G$5</f>
        <v>4660.6336028699998</v>
      </c>
      <c r="T58" s="37">
        <f>SUMIFS(СВЦЭМ!$C$34:$C$777,СВЦЭМ!$A$34:$A$777,$A58,СВЦЭМ!$B$34:$B$777,T$47)+'СЕТ СН'!$G$9+СВЦЭМ!$D$10+'СЕТ СН'!$G$5</f>
        <v>4690.1927430200003</v>
      </c>
      <c r="U58" s="37">
        <f>SUMIFS(СВЦЭМ!$C$34:$C$777,СВЦЭМ!$A$34:$A$777,$A58,СВЦЭМ!$B$34:$B$777,U$47)+'СЕТ СН'!$G$9+СВЦЭМ!$D$10+'СЕТ СН'!$G$5</f>
        <v>4729.4980066999997</v>
      </c>
      <c r="V58" s="37">
        <f>SUMIFS(СВЦЭМ!$C$34:$C$777,СВЦЭМ!$A$34:$A$777,$A58,СВЦЭМ!$B$34:$B$777,V$47)+'СЕТ СН'!$G$9+СВЦЭМ!$D$10+'СЕТ СН'!$G$5</f>
        <v>4744.9225740900001</v>
      </c>
      <c r="W58" s="37">
        <f>SUMIFS(СВЦЭМ!$C$34:$C$777,СВЦЭМ!$A$34:$A$777,$A58,СВЦЭМ!$B$34:$B$777,W$47)+'СЕТ СН'!$G$9+СВЦЭМ!$D$10+'СЕТ СН'!$G$5</f>
        <v>4715.3131329999997</v>
      </c>
      <c r="X58" s="37">
        <f>SUMIFS(СВЦЭМ!$C$34:$C$777,СВЦЭМ!$A$34:$A$777,$A58,СВЦЭМ!$B$34:$B$777,X$47)+'СЕТ СН'!$G$9+СВЦЭМ!$D$10+'СЕТ СН'!$G$5</f>
        <v>4670.2871902500001</v>
      </c>
      <c r="Y58" s="37">
        <f>SUMIFS(СВЦЭМ!$C$34:$C$777,СВЦЭМ!$A$34:$A$777,$A58,СВЦЭМ!$B$34:$B$777,Y$47)+'СЕТ СН'!$G$9+СВЦЭМ!$D$10+'СЕТ СН'!$G$5</f>
        <v>4834.8448643699994</v>
      </c>
    </row>
    <row r="59" spans="1:25" ht="15.75" x14ac:dyDescent="0.2">
      <c r="A59" s="36">
        <f t="shared" si="1"/>
        <v>42655</v>
      </c>
      <c r="B59" s="37">
        <f>SUMIFS(СВЦЭМ!$C$34:$C$777,СВЦЭМ!$A$34:$A$777,$A59,СВЦЭМ!$B$34:$B$777,B$47)+'СЕТ СН'!$G$9+СВЦЭМ!$D$10+'СЕТ СН'!$G$5</f>
        <v>4928.4933794999997</v>
      </c>
      <c r="C59" s="37">
        <f>SUMIFS(СВЦЭМ!$C$34:$C$777,СВЦЭМ!$A$34:$A$777,$A59,СВЦЭМ!$B$34:$B$777,C$47)+'СЕТ СН'!$G$9+СВЦЭМ!$D$10+'СЕТ СН'!$G$5</f>
        <v>5125.8608191099993</v>
      </c>
      <c r="D59" s="37">
        <f>SUMIFS(СВЦЭМ!$C$34:$C$777,СВЦЭМ!$A$34:$A$777,$A59,СВЦЭМ!$B$34:$B$777,D$47)+'СЕТ СН'!$G$9+СВЦЭМ!$D$10+'СЕТ СН'!$G$5</f>
        <v>5181.8250917599999</v>
      </c>
      <c r="E59" s="37">
        <f>SUMIFS(СВЦЭМ!$C$34:$C$777,СВЦЭМ!$A$34:$A$777,$A59,СВЦЭМ!$B$34:$B$777,E$47)+'СЕТ СН'!$G$9+СВЦЭМ!$D$10+'СЕТ СН'!$G$5</f>
        <v>5133.3197854699993</v>
      </c>
      <c r="F59" s="37">
        <f>SUMIFS(СВЦЭМ!$C$34:$C$777,СВЦЭМ!$A$34:$A$777,$A59,СВЦЭМ!$B$34:$B$777,F$47)+'СЕТ СН'!$G$9+СВЦЭМ!$D$10+'СЕТ СН'!$G$5</f>
        <v>5012.6588248400003</v>
      </c>
      <c r="G59" s="37">
        <f>SUMIFS(СВЦЭМ!$C$34:$C$777,СВЦЭМ!$A$34:$A$777,$A59,СВЦЭМ!$B$34:$B$777,G$47)+'СЕТ СН'!$G$9+СВЦЭМ!$D$10+'СЕТ СН'!$G$5</f>
        <v>4986.1667811200005</v>
      </c>
      <c r="H59" s="37">
        <f>SUMIFS(СВЦЭМ!$C$34:$C$777,СВЦЭМ!$A$34:$A$777,$A59,СВЦЭМ!$B$34:$B$777,H$47)+'СЕТ СН'!$G$9+СВЦЭМ!$D$10+'СЕТ СН'!$G$5</f>
        <v>4908.4567658799997</v>
      </c>
      <c r="I59" s="37">
        <f>SUMIFS(СВЦЭМ!$C$34:$C$777,СВЦЭМ!$A$34:$A$777,$A59,СВЦЭМ!$B$34:$B$777,I$47)+'СЕТ СН'!$G$9+СВЦЭМ!$D$10+'СЕТ СН'!$G$5</f>
        <v>4813.1849177099994</v>
      </c>
      <c r="J59" s="37">
        <f>SUMIFS(СВЦЭМ!$C$34:$C$777,СВЦЭМ!$A$34:$A$777,$A59,СВЦЭМ!$B$34:$B$777,J$47)+'СЕТ СН'!$G$9+СВЦЭМ!$D$10+'СЕТ СН'!$G$5</f>
        <v>4744.8668645199996</v>
      </c>
      <c r="K59" s="37">
        <f>SUMIFS(СВЦЭМ!$C$34:$C$777,СВЦЭМ!$A$34:$A$777,$A59,СВЦЭМ!$B$34:$B$777,K$47)+'СЕТ СН'!$G$9+СВЦЭМ!$D$10+'СЕТ СН'!$G$5</f>
        <v>4574.7778057799997</v>
      </c>
      <c r="L59" s="37">
        <f>SUMIFS(СВЦЭМ!$C$34:$C$777,СВЦЭМ!$A$34:$A$777,$A59,СВЦЭМ!$B$34:$B$777,L$47)+'СЕТ СН'!$G$9+СВЦЭМ!$D$10+'СЕТ СН'!$G$5</f>
        <v>5009.5567404800004</v>
      </c>
      <c r="M59" s="37">
        <f>SUMIFS(СВЦЭМ!$C$34:$C$777,СВЦЭМ!$A$34:$A$777,$A59,СВЦЭМ!$B$34:$B$777,M$47)+'СЕТ СН'!$G$9+СВЦЭМ!$D$10+'СЕТ СН'!$G$5</f>
        <v>5003.5251486799998</v>
      </c>
      <c r="N59" s="37">
        <f>SUMIFS(СВЦЭМ!$C$34:$C$777,СВЦЭМ!$A$34:$A$777,$A59,СВЦЭМ!$B$34:$B$777,N$47)+'СЕТ СН'!$G$9+СВЦЭМ!$D$10+'СЕТ СН'!$G$5</f>
        <v>4987.0930539800001</v>
      </c>
      <c r="O59" s="37">
        <f>SUMIFS(СВЦЭМ!$C$34:$C$777,СВЦЭМ!$A$34:$A$777,$A59,СВЦЭМ!$B$34:$B$777,O$47)+'СЕТ СН'!$G$9+СВЦЭМ!$D$10+'СЕТ СН'!$G$5</f>
        <v>4663.6228156199995</v>
      </c>
      <c r="P59" s="37">
        <f>SUMIFS(СВЦЭМ!$C$34:$C$777,СВЦЭМ!$A$34:$A$777,$A59,СВЦЭМ!$B$34:$B$777,P$47)+'СЕТ СН'!$G$9+СВЦЭМ!$D$10+'СЕТ СН'!$G$5</f>
        <v>4510.9779278099995</v>
      </c>
      <c r="Q59" s="37">
        <f>SUMIFS(СВЦЭМ!$C$34:$C$777,СВЦЭМ!$A$34:$A$777,$A59,СВЦЭМ!$B$34:$B$777,Q$47)+'СЕТ СН'!$G$9+СВЦЭМ!$D$10+'СЕТ СН'!$G$5</f>
        <v>4491.7865139100004</v>
      </c>
      <c r="R59" s="37">
        <f>SUMIFS(СВЦЭМ!$C$34:$C$777,СВЦЭМ!$A$34:$A$777,$A59,СВЦЭМ!$B$34:$B$777,R$47)+'СЕТ СН'!$G$9+СВЦЭМ!$D$10+'СЕТ СН'!$G$5</f>
        <v>4486.7863119699996</v>
      </c>
      <c r="S59" s="37">
        <f>SUMIFS(СВЦЭМ!$C$34:$C$777,СВЦЭМ!$A$34:$A$777,$A59,СВЦЭМ!$B$34:$B$777,S$47)+'СЕТ СН'!$G$9+СВЦЭМ!$D$10+'СЕТ СН'!$G$5</f>
        <v>4566.3797850199999</v>
      </c>
      <c r="T59" s="37">
        <f>SUMIFS(СВЦЭМ!$C$34:$C$777,СВЦЭМ!$A$34:$A$777,$A59,СВЦЭМ!$B$34:$B$777,T$47)+'СЕТ СН'!$G$9+СВЦЭМ!$D$10+'СЕТ СН'!$G$5</f>
        <v>4588.64379904</v>
      </c>
      <c r="U59" s="37">
        <f>SUMIFS(СВЦЭМ!$C$34:$C$777,СВЦЭМ!$A$34:$A$777,$A59,СВЦЭМ!$B$34:$B$777,U$47)+'СЕТ СН'!$G$9+СВЦЭМ!$D$10+'СЕТ СН'!$G$5</f>
        <v>4638.3533184799999</v>
      </c>
      <c r="V59" s="37">
        <f>SUMIFS(СВЦЭМ!$C$34:$C$777,СВЦЭМ!$A$34:$A$777,$A59,СВЦЭМ!$B$34:$B$777,V$47)+'СЕТ СН'!$G$9+СВЦЭМ!$D$10+'СЕТ СН'!$G$5</f>
        <v>4643.51540217</v>
      </c>
      <c r="W59" s="37">
        <f>SUMIFS(СВЦЭМ!$C$34:$C$777,СВЦЭМ!$A$34:$A$777,$A59,СВЦЭМ!$B$34:$B$777,W$47)+'СЕТ СН'!$G$9+СВЦЭМ!$D$10+'СЕТ СН'!$G$5</f>
        <v>4621.96637018</v>
      </c>
      <c r="X59" s="37">
        <f>SUMIFS(СВЦЭМ!$C$34:$C$777,СВЦЭМ!$A$34:$A$777,$A59,СВЦЭМ!$B$34:$B$777,X$47)+'СЕТ СН'!$G$9+СВЦЭМ!$D$10+'СЕТ СН'!$G$5</f>
        <v>4589.1373123599997</v>
      </c>
      <c r="Y59" s="37">
        <f>SUMIFS(СВЦЭМ!$C$34:$C$777,СВЦЭМ!$A$34:$A$777,$A59,СВЦЭМ!$B$34:$B$777,Y$47)+'СЕТ СН'!$G$9+СВЦЭМ!$D$10+'СЕТ СН'!$G$5</f>
        <v>4681.6911864599997</v>
      </c>
    </row>
    <row r="60" spans="1:25" ht="15.75" x14ac:dyDescent="0.2">
      <c r="A60" s="36">
        <f t="shared" si="1"/>
        <v>42656</v>
      </c>
      <c r="B60" s="37">
        <f>SUMIFS(СВЦЭМ!$C$34:$C$777,СВЦЭМ!$A$34:$A$777,$A60,СВЦЭМ!$B$34:$B$777,B$47)+'СЕТ СН'!$G$9+СВЦЭМ!$D$10+'СЕТ СН'!$G$5</f>
        <v>4737.6307253599998</v>
      </c>
      <c r="C60" s="37">
        <f>SUMIFS(СВЦЭМ!$C$34:$C$777,СВЦЭМ!$A$34:$A$777,$A60,СВЦЭМ!$B$34:$B$777,C$47)+'СЕТ СН'!$G$9+СВЦЭМ!$D$10+'СЕТ СН'!$G$5</f>
        <v>4846.0431086600001</v>
      </c>
      <c r="D60" s="37">
        <f>SUMIFS(СВЦЭМ!$C$34:$C$777,СВЦЭМ!$A$34:$A$777,$A60,СВЦЭМ!$B$34:$B$777,D$47)+'СЕТ СН'!$G$9+СВЦЭМ!$D$10+'СЕТ СН'!$G$5</f>
        <v>4866.3026136099998</v>
      </c>
      <c r="E60" s="37">
        <f>SUMIFS(СВЦЭМ!$C$34:$C$777,СВЦЭМ!$A$34:$A$777,$A60,СВЦЭМ!$B$34:$B$777,E$47)+'СЕТ СН'!$G$9+СВЦЭМ!$D$10+'СЕТ СН'!$G$5</f>
        <v>4868.5845668000002</v>
      </c>
      <c r="F60" s="37">
        <f>SUMIFS(СВЦЭМ!$C$34:$C$777,СВЦЭМ!$A$34:$A$777,$A60,СВЦЭМ!$B$34:$B$777,F$47)+'СЕТ СН'!$G$9+СВЦЭМ!$D$10+'СЕТ СН'!$G$5</f>
        <v>4883.4795224700001</v>
      </c>
      <c r="G60" s="37">
        <f>SUMIFS(СВЦЭМ!$C$34:$C$777,СВЦЭМ!$A$34:$A$777,$A60,СВЦЭМ!$B$34:$B$777,G$47)+'СЕТ СН'!$G$9+СВЦЭМ!$D$10+'СЕТ СН'!$G$5</f>
        <v>4898.8278174899997</v>
      </c>
      <c r="H60" s="37">
        <f>SUMIFS(СВЦЭМ!$C$34:$C$777,СВЦЭМ!$A$34:$A$777,$A60,СВЦЭМ!$B$34:$B$777,H$47)+'СЕТ СН'!$G$9+СВЦЭМ!$D$10+'СЕТ СН'!$G$5</f>
        <v>4880.2549076100004</v>
      </c>
      <c r="I60" s="37">
        <f>SUMIFS(СВЦЭМ!$C$34:$C$777,СВЦЭМ!$A$34:$A$777,$A60,СВЦЭМ!$B$34:$B$777,I$47)+'СЕТ СН'!$G$9+СВЦЭМ!$D$10+'СЕТ СН'!$G$5</f>
        <v>4808.8835662499996</v>
      </c>
      <c r="J60" s="37">
        <f>SUMIFS(СВЦЭМ!$C$34:$C$777,СВЦЭМ!$A$34:$A$777,$A60,СВЦЭМ!$B$34:$B$777,J$47)+'СЕТ СН'!$G$9+СВЦЭМ!$D$10+'СЕТ СН'!$G$5</f>
        <v>4759.2117609799998</v>
      </c>
      <c r="K60" s="37">
        <f>SUMIFS(СВЦЭМ!$C$34:$C$777,СВЦЭМ!$A$34:$A$777,$A60,СВЦЭМ!$B$34:$B$777,K$47)+'СЕТ СН'!$G$9+СВЦЭМ!$D$10+'СЕТ СН'!$G$5</f>
        <v>4653.8370638400002</v>
      </c>
      <c r="L60" s="37">
        <f>SUMIFS(СВЦЭМ!$C$34:$C$777,СВЦЭМ!$A$34:$A$777,$A60,СВЦЭМ!$B$34:$B$777,L$47)+'СЕТ СН'!$G$9+СВЦЭМ!$D$10+'СЕТ СН'!$G$5</f>
        <v>4654.3473962600001</v>
      </c>
      <c r="M60" s="37">
        <f>SUMIFS(СВЦЭМ!$C$34:$C$777,СВЦЭМ!$A$34:$A$777,$A60,СВЦЭМ!$B$34:$B$777,M$47)+'СЕТ СН'!$G$9+СВЦЭМ!$D$10+'СЕТ СН'!$G$5</f>
        <v>4619.6509666000002</v>
      </c>
      <c r="N60" s="37">
        <f>SUMIFS(СВЦЭМ!$C$34:$C$777,СВЦЭМ!$A$34:$A$777,$A60,СВЦЭМ!$B$34:$B$777,N$47)+'СЕТ СН'!$G$9+СВЦЭМ!$D$10+'СЕТ СН'!$G$5</f>
        <v>4627.3103362599995</v>
      </c>
      <c r="O60" s="37">
        <f>SUMIFS(СВЦЭМ!$C$34:$C$777,СВЦЭМ!$A$34:$A$777,$A60,СВЦЭМ!$B$34:$B$777,O$47)+'СЕТ СН'!$G$9+СВЦЭМ!$D$10+'СЕТ СН'!$G$5</f>
        <v>4583.9080068200001</v>
      </c>
      <c r="P60" s="37">
        <f>SUMIFS(СВЦЭМ!$C$34:$C$777,СВЦЭМ!$A$34:$A$777,$A60,СВЦЭМ!$B$34:$B$777,P$47)+'СЕТ СН'!$G$9+СВЦЭМ!$D$10+'СЕТ СН'!$G$5</f>
        <v>4581.0655189400004</v>
      </c>
      <c r="Q60" s="37">
        <f>SUMIFS(СВЦЭМ!$C$34:$C$777,СВЦЭМ!$A$34:$A$777,$A60,СВЦЭМ!$B$34:$B$777,Q$47)+'СЕТ СН'!$G$9+СВЦЭМ!$D$10+'СЕТ СН'!$G$5</f>
        <v>4574.3795380399997</v>
      </c>
      <c r="R60" s="37">
        <f>SUMIFS(СВЦЭМ!$C$34:$C$777,СВЦЭМ!$A$34:$A$777,$A60,СВЦЭМ!$B$34:$B$777,R$47)+'СЕТ СН'!$G$9+СВЦЭМ!$D$10+'СЕТ СН'!$G$5</f>
        <v>4524.1222055199996</v>
      </c>
      <c r="S60" s="37">
        <f>SUMIFS(СВЦЭМ!$C$34:$C$777,СВЦЭМ!$A$34:$A$777,$A60,СВЦЭМ!$B$34:$B$777,S$47)+'СЕТ СН'!$G$9+СВЦЭМ!$D$10+'СЕТ СН'!$G$5</f>
        <v>4564.9137387999999</v>
      </c>
      <c r="T60" s="37">
        <f>SUMIFS(СВЦЭМ!$C$34:$C$777,СВЦЭМ!$A$34:$A$777,$A60,СВЦЭМ!$B$34:$B$777,T$47)+'СЕТ СН'!$G$9+СВЦЭМ!$D$10+'СЕТ СН'!$G$5</f>
        <v>4589.1853124999998</v>
      </c>
      <c r="U60" s="37">
        <f>SUMIFS(СВЦЭМ!$C$34:$C$777,СВЦЭМ!$A$34:$A$777,$A60,СВЦЭМ!$B$34:$B$777,U$47)+'СЕТ СН'!$G$9+СВЦЭМ!$D$10+'СЕТ СН'!$G$5</f>
        <v>4634.2839281300003</v>
      </c>
      <c r="V60" s="37">
        <f>SUMIFS(СВЦЭМ!$C$34:$C$777,СВЦЭМ!$A$34:$A$777,$A60,СВЦЭМ!$B$34:$B$777,V$47)+'СЕТ СН'!$G$9+СВЦЭМ!$D$10+'СЕТ СН'!$G$5</f>
        <v>4627.8443290599998</v>
      </c>
      <c r="W60" s="37">
        <f>SUMIFS(СВЦЭМ!$C$34:$C$777,СВЦЭМ!$A$34:$A$777,$A60,СВЦЭМ!$B$34:$B$777,W$47)+'СЕТ СН'!$G$9+СВЦЭМ!$D$10+'СЕТ СН'!$G$5</f>
        <v>4624.3884135099997</v>
      </c>
      <c r="X60" s="37">
        <f>SUMIFS(СВЦЭМ!$C$34:$C$777,СВЦЭМ!$A$34:$A$777,$A60,СВЦЭМ!$B$34:$B$777,X$47)+'СЕТ СН'!$G$9+СВЦЭМ!$D$10+'СЕТ СН'!$G$5</f>
        <v>4609.7323164999998</v>
      </c>
      <c r="Y60" s="37">
        <f>SUMIFS(СВЦЭМ!$C$34:$C$777,СВЦЭМ!$A$34:$A$777,$A60,СВЦЭМ!$B$34:$B$777,Y$47)+'СЕТ СН'!$G$9+СВЦЭМ!$D$10+'СЕТ СН'!$G$5</f>
        <v>4703.6095384099999</v>
      </c>
    </row>
    <row r="61" spans="1:25" ht="15.75" x14ac:dyDescent="0.2">
      <c r="A61" s="36">
        <f t="shared" si="1"/>
        <v>42657</v>
      </c>
      <c r="B61" s="37">
        <f>SUMIFS(СВЦЭМ!$C$34:$C$777,СВЦЭМ!$A$34:$A$777,$A61,СВЦЭМ!$B$34:$B$777,B$47)+'СЕТ СН'!$G$9+СВЦЭМ!$D$10+'СЕТ СН'!$G$5</f>
        <v>4731.5639143500002</v>
      </c>
      <c r="C61" s="37">
        <f>SUMIFS(СВЦЭМ!$C$34:$C$777,СВЦЭМ!$A$34:$A$777,$A61,СВЦЭМ!$B$34:$B$777,C$47)+'СЕТ СН'!$G$9+СВЦЭМ!$D$10+'СЕТ СН'!$G$5</f>
        <v>4843.7348292899997</v>
      </c>
      <c r="D61" s="37">
        <f>SUMIFS(СВЦЭМ!$C$34:$C$777,СВЦЭМ!$A$34:$A$777,$A61,СВЦЭМ!$B$34:$B$777,D$47)+'СЕТ СН'!$G$9+СВЦЭМ!$D$10+'СЕТ СН'!$G$5</f>
        <v>4880.6529609199997</v>
      </c>
      <c r="E61" s="37">
        <f>SUMIFS(СВЦЭМ!$C$34:$C$777,СВЦЭМ!$A$34:$A$777,$A61,СВЦЭМ!$B$34:$B$777,E$47)+'СЕТ СН'!$G$9+СВЦЭМ!$D$10+'СЕТ СН'!$G$5</f>
        <v>4873.6131843700005</v>
      </c>
      <c r="F61" s="37">
        <f>SUMIFS(СВЦЭМ!$C$34:$C$777,СВЦЭМ!$A$34:$A$777,$A61,СВЦЭМ!$B$34:$B$777,F$47)+'СЕТ СН'!$G$9+СВЦЭМ!$D$10+'СЕТ СН'!$G$5</f>
        <v>4869.91231935</v>
      </c>
      <c r="G61" s="37">
        <f>SUMIFS(СВЦЭМ!$C$34:$C$777,СВЦЭМ!$A$34:$A$777,$A61,СВЦЭМ!$B$34:$B$777,G$47)+'СЕТ СН'!$G$9+СВЦЭМ!$D$10+'СЕТ СН'!$G$5</f>
        <v>4957.8861634000004</v>
      </c>
      <c r="H61" s="37">
        <f>SUMIFS(СВЦЭМ!$C$34:$C$777,СВЦЭМ!$A$34:$A$777,$A61,СВЦЭМ!$B$34:$B$777,H$47)+'СЕТ СН'!$G$9+СВЦЭМ!$D$10+'СЕТ СН'!$G$5</f>
        <v>4942.3307582500001</v>
      </c>
      <c r="I61" s="37">
        <f>SUMIFS(СВЦЭМ!$C$34:$C$777,СВЦЭМ!$A$34:$A$777,$A61,СВЦЭМ!$B$34:$B$777,I$47)+'СЕТ СН'!$G$9+СВЦЭМ!$D$10+'СЕТ СН'!$G$5</f>
        <v>4819.1417430199999</v>
      </c>
      <c r="J61" s="37">
        <f>SUMIFS(СВЦЭМ!$C$34:$C$777,СВЦЭМ!$A$34:$A$777,$A61,СВЦЭМ!$B$34:$B$777,J$47)+'СЕТ СН'!$G$9+СВЦЭМ!$D$10+'СЕТ СН'!$G$5</f>
        <v>4732.4053868000001</v>
      </c>
      <c r="K61" s="37">
        <f>SUMIFS(СВЦЭМ!$C$34:$C$777,СВЦЭМ!$A$34:$A$777,$A61,СВЦЭМ!$B$34:$B$777,K$47)+'СЕТ СН'!$G$9+СВЦЭМ!$D$10+'СЕТ СН'!$G$5</f>
        <v>4572.2362629399995</v>
      </c>
      <c r="L61" s="37">
        <f>SUMIFS(СВЦЭМ!$C$34:$C$777,СВЦЭМ!$A$34:$A$777,$A61,СВЦЭМ!$B$34:$B$777,L$47)+'СЕТ СН'!$G$9+СВЦЭМ!$D$10+'СЕТ СН'!$G$5</f>
        <v>4542.0334187799999</v>
      </c>
      <c r="M61" s="37">
        <f>SUMIFS(СВЦЭМ!$C$34:$C$777,СВЦЭМ!$A$34:$A$777,$A61,СВЦЭМ!$B$34:$B$777,M$47)+'СЕТ СН'!$G$9+СВЦЭМ!$D$10+'СЕТ СН'!$G$5</f>
        <v>4536.7045810099999</v>
      </c>
      <c r="N61" s="37">
        <f>SUMIFS(СВЦЭМ!$C$34:$C$777,СВЦЭМ!$A$34:$A$777,$A61,СВЦЭМ!$B$34:$B$777,N$47)+'СЕТ СН'!$G$9+СВЦЭМ!$D$10+'СЕТ СН'!$G$5</f>
        <v>4539.0393363599997</v>
      </c>
      <c r="O61" s="37">
        <f>SUMIFS(СВЦЭМ!$C$34:$C$777,СВЦЭМ!$A$34:$A$777,$A61,СВЦЭМ!$B$34:$B$777,O$47)+'СЕТ СН'!$G$9+СВЦЭМ!$D$10+'СЕТ СН'!$G$5</f>
        <v>4526.0785938700001</v>
      </c>
      <c r="P61" s="37">
        <f>SUMIFS(СВЦЭМ!$C$34:$C$777,СВЦЭМ!$A$34:$A$777,$A61,СВЦЭМ!$B$34:$B$777,P$47)+'СЕТ СН'!$G$9+СВЦЭМ!$D$10+'СЕТ СН'!$G$5</f>
        <v>4511.5578183999996</v>
      </c>
      <c r="Q61" s="37">
        <f>SUMIFS(СВЦЭМ!$C$34:$C$777,СВЦЭМ!$A$34:$A$777,$A61,СВЦЭМ!$B$34:$B$777,Q$47)+'СЕТ СН'!$G$9+СВЦЭМ!$D$10+'СЕТ СН'!$G$5</f>
        <v>4521.0425430400001</v>
      </c>
      <c r="R61" s="37">
        <f>SUMIFS(СВЦЭМ!$C$34:$C$777,СВЦЭМ!$A$34:$A$777,$A61,СВЦЭМ!$B$34:$B$777,R$47)+'СЕТ СН'!$G$9+СВЦЭМ!$D$10+'СЕТ СН'!$G$5</f>
        <v>4521.5207566400004</v>
      </c>
      <c r="S61" s="37">
        <f>SUMIFS(СВЦЭМ!$C$34:$C$777,СВЦЭМ!$A$34:$A$777,$A61,СВЦЭМ!$B$34:$B$777,S$47)+'СЕТ СН'!$G$9+СВЦЭМ!$D$10+'СЕТ СН'!$G$5</f>
        <v>4580.3873043499998</v>
      </c>
      <c r="T61" s="37">
        <f>SUMIFS(СВЦЭМ!$C$34:$C$777,СВЦЭМ!$A$34:$A$777,$A61,СВЦЭМ!$B$34:$B$777,T$47)+'СЕТ СН'!$G$9+СВЦЭМ!$D$10+'СЕТ СН'!$G$5</f>
        <v>4551.3553765699999</v>
      </c>
      <c r="U61" s="37">
        <f>SUMIFS(СВЦЭМ!$C$34:$C$777,СВЦЭМ!$A$34:$A$777,$A61,СВЦЭМ!$B$34:$B$777,U$47)+'СЕТ СН'!$G$9+СВЦЭМ!$D$10+'СЕТ СН'!$G$5</f>
        <v>4583.4777082600003</v>
      </c>
      <c r="V61" s="37">
        <f>SUMIFS(СВЦЭМ!$C$34:$C$777,СВЦЭМ!$A$34:$A$777,$A61,СВЦЭМ!$B$34:$B$777,V$47)+'СЕТ СН'!$G$9+СВЦЭМ!$D$10+'СЕТ СН'!$G$5</f>
        <v>4606.3095256699999</v>
      </c>
      <c r="W61" s="37">
        <f>SUMIFS(СВЦЭМ!$C$34:$C$777,СВЦЭМ!$A$34:$A$777,$A61,СВЦЭМ!$B$34:$B$777,W$47)+'СЕТ СН'!$G$9+СВЦЭМ!$D$10+'СЕТ СН'!$G$5</f>
        <v>4603.15431885</v>
      </c>
      <c r="X61" s="37">
        <f>SUMIFS(СВЦЭМ!$C$34:$C$777,СВЦЭМ!$A$34:$A$777,$A61,СВЦЭМ!$B$34:$B$777,X$47)+'СЕТ СН'!$G$9+СВЦЭМ!$D$10+'СЕТ СН'!$G$5</f>
        <v>4593.62186191</v>
      </c>
      <c r="Y61" s="37">
        <f>SUMIFS(СВЦЭМ!$C$34:$C$777,СВЦЭМ!$A$34:$A$777,$A61,СВЦЭМ!$B$34:$B$777,Y$47)+'СЕТ СН'!$G$9+СВЦЭМ!$D$10+'СЕТ СН'!$G$5</f>
        <v>4624.4663849500002</v>
      </c>
    </row>
    <row r="62" spans="1:25" ht="15.75" x14ac:dyDescent="0.2">
      <c r="A62" s="36">
        <f t="shared" si="1"/>
        <v>42658</v>
      </c>
      <c r="B62" s="37">
        <f>SUMIFS(СВЦЭМ!$C$34:$C$777,СВЦЭМ!$A$34:$A$777,$A62,СВЦЭМ!$B$34:$B$777,B$47)+'СЕТ СН'!$G$9+СВЦЭМ!$D$10+'СЕТ СН'!$G$5</f>
        <v>4757.1201253399995</v>
      </c>
      <c r="C62" s="37">
        <f>SUMIFS(СВЦЭМ!$C$34:$C$777,СВЦЭМ!$A$34:$A$777,$A62,СВЦЭМ!$B$34:$B$777,C$47)+'СЕТ СН'!$G$9+СВЦЭМ!$D$10+'СЕТ СН'!$G$5</f>
        <v>4848.8865483299996</v>
      </c>
      <c r="D62" s="37">
        <f>SUMIFS(СВЦЭМ!$C$34:$C$777,СВЦЭМ!$A$34:$A$777,$A62,СВЦЭМ!$B$34:$B$777,D$47)+'СЕТ СН'!$G$9+СВЦЭМ!$D$10+'СЕТ СН'!$G$5</f>
        <v>4924.4375273699998</v>
      </c>
      <c r="E62" s="37">
        <f>SUMIFS(СВЦЭМ!$C$34:$C$777,СВЦЭМ!$A$34:$A$777,$A62,СВЦЭМ!$B$34:$B$777,E$47)+'СЕТ СН'!$G$9+СВЦЭМ!$D$10+'СЕТ СН'!$G$5</f>
        <v>4935.9002396899996</v>
      </c>
      <c r="F62" s="37">
        <f>SUMIFS(СВЦЭМ!$C$34:$C$777,СВЦЭМ!$A$34:$A$777,$A62,СВЦЭМ!$B$34:$B$777,F$47)+'СЕТ СН'!$G$9+СВЦЭМ!$D$10+'СЕТ СН'!$G$5</f>
        <v>4940.6965921299998</v>
      </c>
      <c r="G62" s="37">
        <f>SUMIFS(СВЦЭМ!$C$34:$C$777,СВЦЭМ!$A$34:$A$777,$A62,СВЦЭМ!$B$34:$B$777,G$47)+'СЕТ СН'!$G$9+СВЦЭМ!$D$10+'СЕТ СН'!$G$5</f>
        <v>4956.4938807899998</v>
      </c>
      <c r="H62" s="37">
        <f>SUMIFS(СВЦЭМ!$C$34:$C$777,СВЦЭМ!$A$34:$A$777,$A62,СВЦЭМ!$B$34:$B$777,H$47)+'СЕТ СН'!$G$9+СВЦЭМ!$D$10+'СЕТ СН'!$G$5</f>
        <v>4948.3411181199999</v>
      </c>
      <c r="I62" s="37">
        <f>SUMIFS(СВЦЭМ!$C$34:$C$777,СВЦЭМ!$A$34:$A$777,$A62,СВЦЭМ!$B$34:$B$777,I$47)+'СЕТ СН'!$G$9+СВЦЭМ!$D$10+'СЕТ СН'!$G$5</f>
        <v>4912.8731355500004</v>
      </c>
      <c r="J62" s="37">
        <f>SUMIFS(СВЦЭМ!$C$34:$C$777,СВЦЭМ!$A$34:$A$777,$A62,СВЦЭМ!$B$34:$B$777,J$47)+'СЕТ СН'!$G$9+СВЦЭМ!$D$10+'СЕТ СН'!$G$5</f>
        <v>4744.50586914</v>
      </c>
      <c r="K62" s="37">
        <f>SUMIFS(СВЦЭМ!$C$34:$C$777,СВЦЭМ!$A$34:$A$777,$A62,СВЦЭМ!$B$34:$B$777,K$47)+'СЕТ СН'!$G$9+СВЦЭМ!$D$10+'СЕТ СН'!$G$5</f>
        <v>4662.4643312999997</v>
      </c>
      <c r="L62" s="37">
        <f>SUMIFS(СВЦЭМ!$C$34:$C$777,СВЦЭМ!$A$34:$A$777,$A62,СВЦЭМ!$B$34:$B$777,L$47)+'СЕТ СН'!$G$9+СВЦЭМ!$D$10+'СЕТ СН'!$G$5</f>
        <v>4613.5714572899997</v>
      </c>
      <c r="M62" s="37">
        <f>SUMIFS(СВЦЭМ!$C$34:$C$777,СВЦЭМ!$A$34:$A$777,$A62,СВЦЭМ!$B$34:$B$777,M$47)+'СЕТ СН'!$G$9+СВЦЭМ!$D$10+'СЕТ СН'!$G$5</f>
        <v>4605.4073925000002</v>
      </c>
      <c r="N62" s="37">
        <f>SUMIFS(СВЦЭМ!$C$34:$C$777,СВЦЭМ!$A$34:$A$777,$A62,СВЦЭМ!$B$34:$B$777,N$47)+'СЕТ СН'!$G$9+СВЦЭМ!$D$10+'СЕТ СН'!$G$5</f>
        <v>4587.8651452499998</v>
      </c>
      <c r="O62" s="37">
        <f>SUMIFS(СВЦЭМ!$C$34:$C$777,СВЦЭМ!$A$34:$A$777,$A62,СВЦЭМ!$B$34:$B$777,O$47)+'СЕТ СН'!$G$9+СВЦЭМ!$D$10+'СЕТ СН'!$G$5</f>
        <v>4592.8585978399997</v>
      </c>
      <c r="P62" s="37">
        <f>SUMIFS(СВЦЭМ!$C$34:$C$777,СВЦЭМ!$A$34:$A$777,$A62,СВЦЭМ!$B$34:$B$777,P$47)+'СЕТ СН'!$G$9+СВЦЭМ!$D$10+'СЕТ СН'!$G$5</f>
        <v>4585.6271539899999</v>
      </c>
      <c r="Q62" s="37">
        <f>SUMIFS(СВЦЭМ!$C$34:$C$777,СВЦЭМ!$A$34:$A$777,$A62,СВЦЭМ!$B$34:$B$777,Q$47)+'СЕТ СН'!$G$9+СВЦЭМ!$D$10+'СЕТ СН'!$G$5</f>
        <v>4598.8621323500001</v>
      </c>
      <c r="R62" s="37">
        <f>SUMIFS(СВЦЭМ!$C$34:$C$777,СВЦЭМ!$A$34:$A$777,$A62,СВЦЭМ!$B$34:$B$777,R$47)+'СЕТ СН'!$G$9+СВЦЭМ!$D$10+'СЕТ СН'!$G$5</f>
        <v>4619.6321738099996</v>
      </c>
      <c r="S62" s="37">
        <f>SUMIFS(СВЦЭМ!$C$34:$C$777,СВЦЭМ!$A$34:$A$777,$A62,СВЦЭМ!$B$34:$B$777,S$47)+'СЕТ СН'!$G$9+СВЦЭМ!$D$10+'СЕТ СН'!$G$5</f>
        <v>4656.8323123700002</v>
      </c>
      <c r="T62" s="37">
        <f>SUMIFS(СВЦЭМ!$C$34:$C$777,СВЦЭМ!$A$34:$A$777,$A62,СВЦЭМ!$B$34:$B$777,T$47)+'СЕТ СН'!$G$9+СВЦЭМ!$D$10+'СЕТ СН'!$G$5</f>
        <v>4652.9845441099997</v>
      </c>
      <c r="U62" s="37">
        <f>SUMIFS(СВЦЭМ!$C$34:$C$777,СВЦЭМ!$A$34:$A$777,$A62,СВЦЭМ!$B$34:$B$777,U$47)+'СЕТ СН'!$G$9+СВЦЭМ!$D$10+'СЕТ СН'!$G$5</f>
        <v>4653.4354911399996</v>
      </c>
      <c r="V62" s="37">
        <f>SUMIFS(СВЦЭМ!$C$34:$C$777,СВЦЭМ!$A$34:$A$777,$A62,СВЦЭМ!$B$34:$B$777,V$47)+'СЕТ СН'!$G$9+СВЦЭМ!$D$10+'СЕТ СН'!$G$5</f>
        <v>4619.4103088399997</v>
      </c>
      <c r="W62" s="37">
        <f>SUMIFS(СВЦЭМ!$C$34:$C$777,СВЦЭМ!$A$34:$A$777,$A62,СВЦЭМ!$B$34:$B$777,W$47)+'СЕТ СН'!$G$9+СВЦЭМ!$D$10+'СЕТ СН'!$G$5</f>
        <v>4641.7877256600004</v>
      </c>
      <c r="X62" s="37">
        <f>SUMIFS(СВЦЭМ!$C$34:$C$777,СВЦЭМ!$A$34:$A$777,$A62,СВЦЭМ!$B$34:$B$777,X$47)+'СЕТ СН'!$G$9+СВЦЭМ!$D$10+'СЕТ СН'!$G$5</f>
        <v>4614.1378189799998</v>
      </c>
      <c r="Y62" s="37">
        <f>SUMIFS(СВЦЭМ!$C$34:$C$777,СВЦЭМ!$A$34:$A$777,$A62,СВЦЭМ!$B$34:$B$777,Y$47)+'СЕТ СН'!$G$9+СВЦЭМ!$D$10+'СЕТ СН'!$G$5</f>
        <v>4664.2176249599997</v>
      </c>
    </row>
    <row r="63" spans="1:25" ht="15.75" x14ac:dyDescent="0.2">
      <c r="A63" s="36">
        <f t="shared" si="1"/>
        <v>42659</v>
      </c>
      <c r="B63" s="37">
        <f>SUMIFS(СВЦЭМ!$C$34:$C$777,СВЦЭМ!$A$34:$A$777,$A63,СВЦЭМ!$B$34:$B$777,B$47)+'СЕТ СН'!$G$9+СВЦЭМ!$D$10+'СЕТ СН'!$G$5</f>
        <v>4815.1693978000003</v>
      </c>
      <c r="C63" s="37">
        <f>SUMIFS(СВЦЭМ!$C$34:$C$777,СВЦЭМ!$A$34:$A$777,$A63,СВЦЭМ!$B$34:$B$777,C$47)+'СЕТ СН'!$G$9+СВЦЭМ!$D$10+'СЕТ СН'!$G$5</f>
        <v>5058.6048846899994</v>
      </c>
      <c r="D63" s="37">
        <f>SUMIFS(СВЦЭМ!$C$34:$C$777,СВЦЭМ!$A$34:$A$777,$A63,СВЦЭМ!$B$34:$B$777,D$47)+'СЕТ СН'!$G$9+СВЦЭМ!$D$10+'СЕТ СН'!$G$5</f>
        <v>5153.1427266699993</v>
      </c>
      <c r="E63" s="37">
        <f>SUMIFS(СВЦЭМ!$C$34:$C$777,СВЦЭМ!$A$34:$A$777,$A63,СВЦЭМ!$B$34:$B$777,E$47)+'СЕТ СН'!$G$9+СВЦЭМ!$D$10+'СЕТ СН'!$G$5</f>
        <v>5087.4176711500004</v>
      </c>
      <c r="F63" s="37">
        <f>SUMIFS(СВЦЭМ!$C$34:$C$777,СВЦЭМ!$A$34:$A$777,$A63,СВЦЭМ!$B$34:$B$777,F$47)+'СЕТ СН'!$G$9+СВЦЭМ!$D$10+'СЕТ СН'!$G$5</f>
        <v>4956.3002284899994</v>
      </c>
      <c r="G63" s="37">
        <f>SUMIFS(СВЦЭМ!$C$34:$C$777,СВЦЭМ!$A$34:$A$777,$A63,СВЦЭМ!$B$34:$B$777,G$47)+'СЕТ СН'!$G$9+СВЦЭМ!$D$10+'СЕТ СН'!$G$5</f>
        <v>4922.5382748600005</v>
      </c>
      <c r="H63" s="37">
        <f>SUMIFS(СВЦЭМ!$C$34:$C$777,СВЦЭМ!$A$34:$A$777,$A63,СВЦЭМ!$B$34:$B$777,H$47)+'СЕТ СН'!$G$9+СВЦЭМ!$D$10+'СЕТ СН'!$G$5</f>
        <v>5082.0204923599995</v>
      </c>
      <c r="I63" s="37">
        <f>SUMIFS(СВЦЭМ!$C$34:$C$777,СВЦЭМ!$A$34:$A$777,$A63,СВЦЭМ!$B$34:$B$777,I$47)+'СЕТ СН'!$G$9+СВЦЭМ!$D$10+'СЕТ СН'!$G$5</f>
        <v>4948.6679230299997</v>
      </c>
      <c r="J63" s="37">
        <f>SUMIFS(СВЦЭМ!$C$34:$C$777,СВЦЭМ!$A$34:$A$777,$A63,СВЦЭМ!$B$34:$B$777,J$47)+'СЕТ СН'!$G$9+СВЦЭМ!$D$10+'СЕТ СН'!$G$5</f>
        <v>4879.7988968099999</v>
      </c>
      <c r="K63" s="37">
        <f>SUMIFS(СВЦЭМ!$C$34:$C$777,СВЦЭМ!$A$34:$A$777,$A63,СВЦЭМ!$B$34:$B$777,K$47)+'СЕТ СН'!$G$9+СВЦЭМ!$D$10+'СЕТ СН'!$G$5</f>
        <v>4816.6011345299994</v>
      </c>
      <c r="L63" s="37">
        <f>SUMIFS(СВЦЭМ!$C$34:$C$777,СВЦЭМ!$A$34:$A$777,$A63,СВЦЭМ!$B$34:$B$777,L$47)+'СЕТ СН'!$G$9+СВЦЭМ!$D$10+'СЕТ СН'!$G$5</f>
        <v>4710.3034075899996</v>
      </c>
      <c r="M63" s="37">
        <f>SUMIFS(СВЦЭМ!$C$34:$C$777,СВЦЭМ!$A$34:$A$777,$A63,СВЦЭМ!$B$34:$B$777,M$47)+'СЕТ СН'!$G$9+СВЦЭМ!$D$10+'СЕТ СН'!$G$5</f>
        <v>4772.55388434</v>
      </c>
      <c r="N63" s="37">
        <f>SUMIFS(СВЦЭМ!$C$34:$C$777,СВЦЭМ!$A$34:$A$777,$A63,СВЦЭМ!$B$34:$B$777,N$47)+'СЕТ СН'!$G$9+СВЦЭМ!$D$10+'СЕТ СН'!$G$5</f>
        <v>5064.6038247799997</v>
      </c>
      <c r="O63" s="37">
        <f>SUMIFS(СВЦЭМ!$C$34:$C$777,СВЦЭМ!$A$34:$A$777,$A63,СВЦЭМ!$B$34:$B$777,O$47)+'СЕТ СН'!$G$9+СВЦЭМ!$D$10+'СЕТ СН'!$G$5</f>
        <v>4849.6182236900004</v>
      </c>
      <c r="P63" s="37">
        <f>SUMIFS(СВЦЭМ!$C$34:$C$777,СВЦЭМ!$A$34:$A$777,$A63,СВЦЭМ!$B$34:$B$777,P$47)+'СЕТ СН'!$G$9+СВЦЭМ!$D$10+'СЕТ СН'!$G$5</f>
        <v>4650.2863956600004</v>
      </c>
      <c r="Q63" s="37">
        <f>SUMIFS(СВЦЭМ!$C$34:$C$777,СВЦЭМ!$A$34:$A$777,$A63,СВЦЭМ!$B$34:$B$777,Q$47)+'СЕТ СН'!$G$9+СВЦЭМ!$D$10+'СЕТ СН'!$G$5</f>
        <v>4650.4985855100003</v>
      </c>
      <c r="R63" s="37">
        <f>SUMIFS(СВЦЭМ!$C$34:$C$777,СВЦЭМ!$A$34:$A$777,$A63,СВЦЭМ!$B$34:$B$777,R$47)+'СЕТ СН'!$G$9+СВЦЭМ!$D$10+'СЕТ СН'!$G$5</f>
        <v>4655.4068679499997</v>
      </c>
      <c r="S63" s="37">
        <f>SUMIFS(СВЦЭМ!$C$34:$C$777,СВЦЭМ!$A$34:$A$777,$A63,СВЦЭМ!$B$34:$B$777,S$47)+'СЕТ СН'!$G$9+СВЦЭМ!$D$10+'СЕТ СН'!$G$5</f>
        <v>4614.3242748100001</v>
      </c>
      <c r="T63" s="37">
        <f>SUMIFS(СВЦЭМ!$C$34:$C$777,СВЦЭМ!$A$34:$A$777,$A63,СВЦЭМ!$B$34:$B$777,T$47)+'СЕТ СН'!$G$9+СВЦЭМ!$D$10+'СЕТ СН'!$G$5</f>
        <v>4641.3343570199995</v>
      </c>
      <c r="U63" s="37">
        <f>SUMIFS(СВЦЭМ!$C$34:$C$777,СВЦЭМ!$A$34:$A$777,$A63,СВЦЭМ!$B$34:$B$777,U$47)+'СЕТ СН'!$G$9+СВЦЭМ!$D$10+'СЕТ СН'!$G$5</f>
        <v>4691.111551</v>
      </c>
      <c r="V63" s="37">
        <f>SUMIFS(СВЦЭМ!$C$34:$C$777,СВЦЭМ!$A$34:$A$777,$A63,СВЦЭМ!$B$34:$B$777,V$47)+'СЕТ СН'!$G$9+СВЦЭМ!$D$10+'СЕТ СН'!$G$5</f>
        <v>4660.0325158400001</v>
      </c>
      <c r="W63" s="37">
        <f>SUMIFS(СВЦЭМ!$C$34:$C$777,СВЦЭМ!$A$34:$A$777,$A63,СВЦЭМ!$B$34:$B$777,W$47)+'СЕТ СН'!$G$9+СВЦЭМ!$D$10+'СЕТ СН'!$G$5</f>
        <v>4616.7375338700003</v>
      </c>
      <c r="X63" s="37">
        <f>SUMIFS(СВЦЭМ!$C$34:$C$777,СВЦЭМ!$A$34:$A$777,$A63,СВЦЭМ!$B$34:$B$777,X$47)+'СЕТ СН'!$G$9+СВЦЭМ!$D$10+'СЕТ СН'!$G$5</f>
        <v>4621.4832861799996</v>
      </c>
      <c r="Y63" s="37">
        <f>SUMIFS(СВЦЭМ!$C$34:$C$777,СВЦЭМ!$A$34:$A$777,$A63,СВЦЭМ!$B$34:$B$777,Y$47)+'СЕТ СН'!$G$9+СВЦЭМ!$D$10+'СЕТ СН'!$G$5</f>
        <v>4700.9242276900004</v>
      </c>
    </row>
    <row r="64" spans="1:25" ht="15.75" x14ac:dyDescent="0.2">
      <c r="A64" s="36">
        <f t="shared" si="1"/>
        <v>42660</v>
      </c>
      <c r="B64" s="37">
        <f>SUMIFS(СВЦЭМ!$C$34:$C$777,СВЦЭМ!$A$34:$A$777,$A64,СВЦЭМ!$B$34:$B$777,B$47)+'СЕТ СН'!$G$9+СВЦЭМ!$D$10+'СЕТ СН'!$G$5</f>
        <v>4707.6418713399999</v>
      </c>
      <c r="C64" s="37">
        <f>SUMIFS(СВЦЭМ!$C$34:$C$777,СВЦЭМ!$A$34:$A$777,$A64,СВЦЭМ!$B$34:$B$777,C$47)+'СЕТ СН'!$G$9+СВЦЭМ!$D$10+'СЕТ СН'!$G$5</f>
        <v>4790.1356706400002</v>
      </c>
      <c r="D64" s="37">
        <f>SUMIFS(СВЦЭМ!$C$34:$C$777,СВЦЭМ!$A$34:$A$777,$A64,СВЦЭМ!$B$34:$B$777,D$47)+'СЕТ СН'!$G$9+СВЦЭМ!$D$10+'СЕТ СН'!$G$5</f>
        <v>4883.4762921799993</v>
      </c>
      <c r="E64" s="37">
        <f>SUMIFS(СВЦЭМ!$C$34:$C$777,СВЦЭМ!$A$34:$A$777,$A64,СВЦЭМ!$B$34:$B$777,E$47)+'СЕТ СН'!$G$9+СВЦЭМ!$D$10+'СЕТ СН'!$G$5</f>
        <v>5041.8420644500002</v>
      </c>
      <c r="F64" s="37">
        <f>SUMIFS(СВЦЭМ!$C$34:$C$777,СВЦЭМ!$A$34:$A$777,$A64,СВЦЭМ!$B$34:$B$777,F$47)+'СЕТ СН'!$G$9+СВЦЭМ!$D$10+'СЕТ СН'!$G$5</f>
        <v>4945.9660096400003</v>
      </c>
      <c r="G64" s="37">
        <f>SUMIFS(СВЦЭМ!$C$34:$C$777,СВЦЭМ!$A$34:$A$777,$A64,СВЦЭМ!$B$34:$B$777,G$47)+'СЕТ СН'!$G$9+СВЦЭМ!$D$10+'СЕТ СН'!$G$5</f>
        <v>4939.6696684399994</v>
      </c>
      <c r="H64" s="37">
        <f>SUMIFS(СВЦЭМ!$C$34:$C$777,СВЦЭМ!$A$34:$A$777,$A64,СВЦЭМ!$B$34:$B$777,H$47)+'СЕТ СН'!$G$9+СВЦЭМ!$D$10+'СЕТ СН'!$G$5</f>
        <v>4852.0248354599998</v>
      </c>
      <c r="I64" s="37">
        <f>SUMIFS(СВЦЭМ!$C$34:$C$777,СВЦЭМ!$A$34:$A$777,$A64,СВЦЭМ!$B$34:$B$777,I$47)+'СЕТ СН'!$G$9+СВЦЭМ!$D$10+'СЕТ СН'!$G$5</f>
        <v>4852.85163913</v>
      </c>
      <c r="J64" s="37">
        <f>SUMIFS(СВЦЭМ!$C$34:$C$777,СВЦЭМ!$A$34:$A$777,$A64,СВЦЭМ!$B$34:$B$777,J$47)+'СЕТ СН'!$G$9+СВЦЭМ!$D$10+'СЕТ СН'!$G$5</f>
        <v>4877.2732505599997</v>
      </c>
      <c r="K64" s="37">
        <f>SUMIFS(СВЦЭМ!$C$34:$C$777,СВЦЭМ!$A$34:$A$777,$A64,СВЦЭМ!$B$34:$B$777,K$47)+'СЕТ СН'!$G$9+СВЦЭМ!$D$10+'СЕТ СН'!$G$5</f>
        <v>4739.1152640199998</v>
      </c>
      <c r="L64" s="37">
        <f>SUMIFS(СВЦЭМ!$C$34:$C$777,СВЦЭМ!$A$34:$A$777,$A64,СВЦЭМ!$B$34:$B$777,L$47)+'СЕТ СН'!$G$9+СВЦЭМ!$D$10+'СЕТ СН'!$G$5</f>
        <v>4948.6976572099993</v>
      </c>
      <c r="M64" s="37">
        <f>SUMIFS(СВЦЭМ!$C$34:$C$777,СВЦЭМ!$A$34:$A$777,$A64,СВЦЭМ!$B$34:$B$777,M$47)+'СЕТ СН'!$G$9+СВЦЭМ!$D$10+'СЕТ СН'!$G$5</f>
        <v>5173.0383044</v>
      </c>
      <c r="N64" s="37">
        <f>SUMIFS(СВЦЭМ!$C$34:$C$777,СВЦЭМ!$A$34:$A$777,$A64,СВЦЭМ!$B$34:$B$777,N$47)+'СЕТ СН'!$G$9+СВЦЭМ!$D$10+'СЕТ СН'!$G$5</f>
        <v>5024.68401421</v>
      </c>
      <c r="O64" s="37">
        <f>SUMIFS(СВЦЭМ!$C$34:$C$777,СВЦЭМ!$A$34:$A$777,$A64,СВЦЭМ!$B$34:$B$777,O$47)+'СЕТ СН'!$G$9+СВЦЭМ!$D$10+'СЕТ СН'!$G$5</f>
        <v>5031.8578097999998</v>
      </c>
      <c r="P64" s="37">
        <f>SUMIFS(СВЦЭМ!$C$34:$C$777,СВЦЭМ!$A$34:$A$777,$A64,СВЦЭМ!$B$34:$B$777,P$47)+'СЕТ СН'!$G$9+СВЦЭМ!$D$10+'СЕТ СН'!$G$5</f>
        <v>4721.3661647700001</v>
      </c>
      <c r="Q64" s="37">
        <f>SUMIFS(СВЦЭМ!$C$34:$C$777,СВЦЭМ!$A$34:$A$777,$A64,СВЦЭМ!$B$34:$B$777,Q$47)+'СЕТ СН'!$G$9+СВЦЭМ!$D$10+'СЕТ СН'!$G$5</f>
        <v>4669.6198952800005</v>
      </c>
      <c r="R64" s="37">
        <f>SUMIFS(СВЦЭМ!$C$34:$C$777,СВЦЭМ!$A$34:$A$777,$A64,СВЦЭМ!$B$34:$B$777,R$47)+'СЕТ СН'!$G$9+СВЦЭМ!$D$10+'СЕТ СН'!$G$5</f>
        <v>4702.81132015</v>
      </c>
      <c r="S64" s="37">
        <f>SUMIFS(СВЦЭМ!$C$34:$C$777,СВЦЭМ!$A$34:$A$777,$A64,СВЦЭМ!$B$34:$B$777,S$47)+'СЕТ СН'!$G$9+СВЦЭМ!$D$10+'СЕТ СН'!$G$5</f>
        <v>4787.5343062800002</v>
      </c>
      <c r="T64" s="37">
        <f>SUMIFS(СВЦЭМ!$C$34:$C$777,СВЦЭМ!$A$34:$A$777,$A64,СВЦЭМ!$B$34:$B$777,T$47)+'СЕТ СН'!$G$9+СВЦЭМ!$D$10+'СЕТ СН'!$G$5</f>
        <v>4798.0838537899999</v>
      </c>
      <c r="U64" s="37">
        <f>SUMIFS(СВЦЭМ!$C$34:$C$777,СВЦЭМ!$A$34:$A$777,$A64,СВЦЭМ!$B$34:$B$777,U$47)+'СЕТ СН'!$G$9+СВЦЭМ!$D$10+'СЕТ СН'!$G$5</f>
        <v>4893.9496175599998</v>
      </c>
      <c r="V64" s="37">
        <f>SUMIFS(СВЦЭМ!$C$34:$C$777,СВЦЭМ!$A$34:$A$777,$A64,СВЦЭМ!$B$34:$B$777,V$47)+'СЕТ СН'!$G$9+СВЦЭМ!$D$10+'СЕТ СН'!$G$5</f>
        <v>4903.4332723500002</v>
      </c>
      <c r="W64" s="37">
        <f>SUMIFS(СВЦЭМ!$C$34:$C$777,СВЦЭМ!$A$34:$A$777,$A64,СВЦЭМ!$B$34:$B$777,W$47)+'СЕТ СН'!$G$9+СВЦЭМ!$D$10+'СЕТ СН'!$G$5</f>
        <v>4874.64840559</v>
      </c>
      <c r="X64" s="37">
        <f>SUMIFS(СВЦЭМ!$C$34:$C$777,СВЦЭМ!$A$34:$A$777,$A64,СВЦЭМ!$B$34:$B$777,X$47)+'СЕТ СН'!$G$9+СВЦЭМ!$D$10+'СЕТ СН'!$G$5</f>
        <v>4765.8806357100002</v>
      </c>
      <c r="Y64" s="37">
        <f>SUMIFS(СВЦЭМ!$C$34:$C$777,СВЦЭМ!$A$34:$A$777,$A64,СВЦЭМ!$B$34:$B$777,Y$47)+'СЕТ СН'!$G$9+СВЦЭМ!$D$10+'СЕТ СН'!$G$5</f>
        <v>4724.7701127700002</v>
      </c>
    </row>
    <row r="65" spans="1:27" ht="15.75" x14ac:dyDescent="0.2">
      <c r="A65" s="36">
        <f t="shared" si="1"/>
        <v>42661</v>
      </c>
      <c r="B65" s="37">
        <f>SUMIFS(СВЦЭМ!$C$34:$C$777,СВЦЭМ!$A$34:$A$777,$A65,СВЦЭМ!$B$34:$B$777,B$47)+'СЕТ СН'!$G$9+СВЦЭМ!$D$10+'СЕТ СН'!$G$5</f>
        <v>4996.5966888200001</v>
      </c>
      <c r="C65" s="37">
        <f>SUMIFS(СВЦЭМ!$C$34:$C$777,СВЦЭМ!$A$34:$A$777,$A65,СВЦЭМ!$B$34:$B$777,C$47)+'СЕТ СН'!$G$9+СВЦЭМ!$D$10+'СЕТ СН'!$G$5</f>
        <v>5183.2431387899996</v>
      </c>
      <c r="D65" s="37">
        <f>SUMIFS(СВЦЭМ!$C$34:$C$777,СВЦЭМ!$A$34:$A$777,$A65,СВЦЭМ!$B$34:$B$777,D$47)+'СЕТ СН'!$G$9+СВЦЭМ!$D$10+'СЕТ СН'!$G$5</f>
        <v>5281.7444778400004</v>
      </c>
      <c r="E65" s="37">
        <f>SUMIFS(СВЦЭМ!$C$34:$C$777,СВЦЭМ!$A$34:$A$777,$A65,СВЦЭМ!$B$34:$B$777,E$47)+'СЕТ СН'!$G$9+СВЦЭМ!$D$10+'СЕТ СН'!$G$5</f>
        <v>5286.0707002399995</v>
      </c>
      <c r="F65" s="37">
        <f>SUMIFS(СВЦЭМ!$C$34:$C$777,СВЦЭМ!$A$34:$A$777,$A65,СВЦЭМ!$B$34:$B$777,F$47)+'СЕТ СН'!$G$9+СВЦЭМ!$D$10+'СЕТ СН'!$G$5</f>
        <v>5259.9148985100001</v>
      </c>
      <c r="G65" s="37">
        <f>SUMIFS(СВЦЭМ!$C$34:$C$777,СВЦЭМ!$A$34:$A$777,$A65,СВЦЭМ!$B$34:$B$777,G$47)+'СЕТ СН'!$G$9+СВЦЭМ!$D$10+'СЕТ СН'!$G$5</f>
        <v>5257.4273259500005</v>
      </c>
      <c r="H65" s="37">
        <f>SUMIFS(СВЦЭМ!$C$34:$C$777,СВЦЭМ!$A$34:$A$777,$A65,СВЦЭМ!$B$34:$B$777,H$47)+'СЕТ СН'!$G$9+СВЦЭМ!$D$10+'СЕТ СН'!$G$5</f>
        <v>5182.81691598</v>
      </c>
      <c r="I65" s="37">
        <f>SUMIFS(СВЦЭМ!$C$34:$C$777,СВЦЭМ!$A$34:$A$777,$A65,СВЦЭМ!$B$34:$B$777,I$47)+'СЕТ СН'!$G$9+СВЦЭМ!$D$10+'СЕТ СН'!$G$5</f>
        <v>5115.12144016</v>
      </c>
      <c r="J65" s="37">
        <f>SUMIFS(СВЦЭМ!$C$34:$C$777,СВЦЭМ!$A$34:$A$777,$A65,СВЦЭМ!$B$34:$B$777,J$47)+'СЕТ СН'!$G$9+СВЦЭМ!$D$10+'СЕТ СН'!$G$5</f>
        <v>5044.1019550399997</v>
      </c>
      <c r="K65" s="37">
        <f>SUMIFS(СВЦЭМ!$C$34:$C$777,СВЦЭМ!$A$34:$A$777,$A65,СВЦЭМ!$B$34:$B$777,K$47)+'СЕТ СН'!$G$9+СВЦЭМ!$D$10+'СЕТ СН'!$G$5</f>
        <v>4831.3267408800002</v>
      </c>
      <c r="L65" s="37">
        <f>SUMIFS(СВЦЭМ!$C$34:$C$777,СВЦЭМ!$A$34:$A$777,$A65,СВЦЭМ!$B$34:$B$777,L$47)+'СЕТ СН'!$G$9+СВЦЭМ!$D$10+'СЕТ СН'!$G$5</f>
        <v>4712.7832394500001</v>
      </c>
      <c r="M65" s="37">
        <f>SUMIFS(СВЦЭМ!$C$34:$C$777,СВЦЭМ!$A$34:$A$777,$A65,СВЦЭМ!$B$34:$B$777,M$47)+'СЕТ СН'!$G$9+СВЦЭМ!$D$10+'СЕТ СН'!$G$5</f>
        <v>4649.5946246499998</v>
      </c>
      <c r="N65" s="37">
        <f>SUMIFS(СВЦЭМ!$C$34:$C$777,СВЦЭМ!$A$34:$A$777,$A65,СВЦЭМ!$B$34:$B$777,N$47)+'СЕТ СН'!$G$9+СВЦЭМ!$D$10+'СЕТ СН'!$G$5</f>
        <v>4670.8841190599996</v>
      </c>
      <c r="O65" s="37">
        <f>SUMIFS(СВЦЭМ!$C$34:$C$777,СВЦЭМ!$A$34:$A$777,$A65,СВЦЭМ!$B$34:$B$777,O$47)+'СЕТ СН'!$G$9+СВЦЭМ!$D$10+'СЕТ СН'!$G$5</f>
        <v>4680.3962308299997</v>
      </c>
      <c r="P65" s="37">
        <f>SUMIFS(СВЦЭМ!$C$34:$C$777,СВЦЭМ!$A$34:$A$777,$A65,СВЦЭМ!$B$34:$B$777,P$47)+'СЕТ СН'!$G$9+СВЦЭМ!$D$10+'СЕТ СН'!$G$5</f>
        <v>4725.2665198200002</v>
      </c>
      <c r="Q65" s="37">
        <f>SUMIFS(СВЦЭМ!$C$34:$C$777,СВЦЭМ!$A$34:$A$777,$A65,СВЦЭМ!$B$34:$B$777,Q$47)+'СЕТ СН'!$G$9+СВЦЭМ!$D$10+'СЕТ СН'!$G$5</f>
        <v>4771.7856749800003</v>
      </c>
      <c r="R65" s="37">
        <f>SUMIFS(СВЦЭМ!$C$34:$C$777,СВЦЭМ!$A$34:$A$777,$A65,СВЦЭМ!$B$34:$B$777,R$47)+'СЕТ СН'!$G$9+СВЦЭМ!$D$10+'СЕТ СН'!$G$5</f>
        <v>4679.86174071</v>
      </c>
      <c r="S65" s="37">
        <f>SUMIFS(СВЦЭМ!$C$34:$C$777,СВЦЭМ!$A$34:$A$777,$A65,СВЦЭМ!$B$34:$B$777,S$47)+'СЕТ СН'!$G$9+СВЦЭМ!$D$10+'СЕТ СН'!$G$5</f>
        <v>4776.5425607300003</v>
      </c>
      <c r="T65" s="37">
        <f>SUMIFS(СВЦЭМ!$C$34:$C$777,СВЦЭМ!$A$34:$A$777,$A65,СВЦЭМ!$B$34:$B$777,T$47)+'СЕТ СН'!$G$9+СВЦЭМ!$D$10+'СЕТ СН'!$G$5</f>
        <v>4790.6793083499997</v>
      </c>
      <c r="U65" s="37">
        <f>SUMIFS(СВЦЭМ!$C$34:$C$777,СВЦЭМ!$A$34:$A$777,$A65,СВЦЭМ!$B$34:$B$777,U$47)+'СЕТ СН'!$G$9+СВЦЭМ!$D$10+'СЕТ СН'!$G$5</f>
        <v>4806.7591308699994</v>
      </c>
      <c r="V65" s="37">
        <f>SUMIFS(СВЦЭМ!$C$34:$C$777,СВЦЭМ!$A$34:$A$777,$A65,СВЦЭМ!$B$34:$B$777,V$47)+'СЕТ СН'!$G$9+СВЦЭМ!$D$10+'СЕТ СН'!$G$5</f>
        <v>4807.6571143199999</v>
      </c>
      <c r="W65" s="37">
        <f>SUMIFS(СВЦЭМ!$C$34:$C$777,СВЦЭМ!$A$34:$A$777,$A65,СВЦЭМ!$B$34:$B$777,W$47)+'СЕТ СН'!$G$9+СВЦЭМ!$D$10+'СЕТ СН'!$G$5</f>
        <v>4811.7731501199996</v>
      </c>
      <c r="X65" s="37">
        <f>SUMIFS(СВЦЭМ!$C$34:$C$777,СВЦЭМ!$A$34:$A$777,$A65,СВЦЭМ!$B$34:$B$777,X$47)+'СЕТ СН'!$G$9+СВЦЭМ!$D$10+'СЕТ СН'!$G$5</f>
        <v>4809.1064687300004</v>
      </c>
      <c r="Y65" s="37">
        <f>SUMIFS(СВЦЭМ!$C$34:$C$777,СВЦЭМ!$A$34:$A$777,$A65,СВЦЭМ!$B$34:$B$777,Y$47)+'СЕТ СН'!$G$9+СВЦЭМ!$D$10+'СЕТ СН'!$G$5</f>
        <v>4874.6885184700004</v>
      </c>
    </row>
    <row r="66" spans="1:27" ht="15.75" x14ac:dyDescent="0.2">
      <c r="A66" s="36">
        <f t="shared" si="1"/>
        <v>42662</v>
      </c>
      <c r="B66" s="37">
        <f>SUMIFS(СВЦЭМ!$C$34:$C$777,СВЦЭМ!$A$34:$A$777,$A66,СВЦЭМ!$B$34:$B$777,B$47)+'СЕТ СН'!$G$9+СВЦЭМ!$D$10+'СЕТ СН'!$G$5</f>
        <v>4874.01237726</v>
      </c>
      <c r="C66" s="37">
        <f>SUMIFS(СВЦЭМ!$C$34:$C$777,СВЦЭМ!$A$34:$A$777,$A66,СВЦЭМ!$B$34:$B$777,C$47)+'СЕТ СН'!$G$9+СВЦЭМ!$D$10+'СЕТ СН'!$G$5</f>
        <v>5086.23488043</v>
      </c>
      <c r="D66" s="37">
        <f>SUMIFS(СВЦЭМ!$C$34:$C$777,СВЦЭМ!$A$34:$A$777,$A66,СВЦЭМ!$B$34:$B$777,D$47)+'СЕТ СН'!$G$9+СВЦЭМ!$D$10+'СЕТ СН'!$G$5</f>
        <v>5111.2832799400003</v>
      </c>
      <c r="E66" s="37">
        <f>SUMIFS(СВЦЭМ!$C$34:$C$777,СВЦЭМ!$A$34:$A$777,$A66,СВЦЭМ!$B$34:$B$777,E$47)+'СЕТ СН'!$G$9+СВЦЭМ!$D$10+'СЕТ СН'!$G$5</f>
        <v>5058.1177769299993</v>
      </c>
      <c r="F66" s="37">
        <f>SUMIFS(СВЦЭМ!$C$34:$C$777,СВЦЭМ!$A$34:$A$777,$A66,СВЦЭМ!$B$34:$B$777,F$47)+'СЕТ СН'!$G$9+СВЦЭМ!$D$10+'СЕТ СН'!$G$5</f>
        <v>5146.3012999700004</v>
      </c>
      <c r="G66" s="37">
        <f>SUMIFS(СВЦЭМ!$C$34:$C$777,СВЦЭМ!$A$34:$A$777,$A66,СВЦЭМ!$B$34:$B$777,G$47)+'СЕТ СН'!$G$9+СВЦЭМ!$D$10+'СЕТ СН'!$G$5</f>
        <v>5061.4182804900001</v>
      </c>
      <c r="H66" s="37">
        <f>SUMIFS(СВЦЭМ!$C$34:$C$777,СВЦЭМ!$A$34:$A$777,$A66,СВЦЭМ!$B$34:$B$777,H$47)+'СЕТ СН'!$G$9+СВЦЭМ!$D$10+'СЕТ СН'!$G$5</f>
        <v>5001.5175768400004</v>
      </c>
      <c r="I66" s="37">
        <f>SUMIFS(СВЦЭМ!$C$34:$C$777,СВЦЭМ!$A$34:$A$777,$A66,СВЦЭМ!$B$34:$B$777,I$47)+'СЕТ СН'!$G$9+СВЦЭМ!$D$10+'СЕТ СН'!$G$5</f>
        <v>4935.2419972799999</v>
      </c>
      <c r="J66" s="37">
        <f>SUMIFS(СВЦЭМ!$C$34:$C$777,СВЦЭМ!$A$34:$A$777,$A66,СВЦЭМ!$B$34:$B$777,J$47)+'СЕТ СН'!$G$9+СВЦЭМ!$D$10+'СЕТ СН'!$G$5</f>
        <v>4867.9721292300001</v>
      </c>
      <c r="K66" s="37">
        <f>SUMIFS(СВЦЭМ!$C$34:$C$777,СВЦЭМ!$A$34:$A$777,$A66,СВЦЭМ!$B$34:$B$777,K$47)+'СЕТ СН'!$G$9+СВЦЭМ!$D$10+'СЕТ СН'!$G$5</f>
        <v>4816.4163830399993</v>
      </c>
      <c r="L66" s="37">
        <f>SUMIFS(СВЦЭМ!$C$34:$C$777,СВЦЭМ!$A$34:$A$777,$A66,СВЦЭМ!$B$34:$B$777,L$47)+'СЕТ СН'!$G$9+СВЦЭМ!$D$10+'СЕТ СН'!$G$5</f>
        <v>4675.6367879899999</v>
      </c>
      <c r="M66" s="37">
        <f>SUMIFS(СВЦЭМ!$C$34:$C$777,СВЦЭМ!$A$34:$A$777,$A66,СВЦЭМ!$B$34:$B$777,M$47)+'СЕТ СН'!$G$9+СВЦЭМ!$D$10+'СЕТ СН'!$G$5</f>
        <v>4658.6720236800002</v>
      </c>
      <c r="N66" s="37">
        <f>SUMIFS(СВЦЭМ!$C$34:$C$777,СВЦЭМ!$A$34:$A$777,$A66,СВЦЭМ!$B$34:$B$777,N$47)+'СЕТ СН'!$G$9+СВЦЭМ!$D$10+'СЕТ СН'!$G$5</f>
        <v>4673.0547296200002</v>
      </c>
      <c r="O66" s="37">
        <f>SUMIFS(СВЦЭМ!$C$34:$C$777,СВЦЭМ!$A$34:$A$777,$A66,СВЦЭМ!$B$34:$B$777,O$47)+'СЕТ СН'!$G$9+СВЦЭМ!$D$10+'СЕТ СН'!$G$5</f>
        <v>4662.2067946899997</v>
      </c>
      <c r="P66" s="37">
        <f>SUMIFS(СВЦЭМ!$C$34:$C$777,СВЦЭМ!$A$34:$A$777,$A66,СВЦЭМ!$B$34:$B$777,P$47)+'СЕТ СН'!$G$9+СВЦЭМ!$D$10+'СЕТ СН'!$G$5</f>
        <v>4641.1505172500001</v>
      </c>
      <c r="Q66" s="37">
        <f>SUMIFS(СВЦЭМ!$C$34:$C$777,СВЦЭМ!$A$34:$A$777,$A66,СВЦЭМ!$B$34:$B$777,Q$47)+'СЕТ СН'!$G$9+СВЦЭМ!$D$10+'СЕТ СН'!$G$5</f>
        <v>4683.2131697900004</v>
      </c>
      <c r="R66" s="37">
        <f>SUMIFS(СВЦЭМ!$C$34:$C$777,СВЦЭМ!$A$34:$A$777,$A66,СВЦЭМ!$B$34:$B$777,R$47)+'СЕТ СН'!$G$9+СВЦЭМ!$D$10+'СЕТ СН'!$G$5</f>
        <v>4627.6613450900004</v>
      </c>
      <c r="S66" s="37">
        <f>SUMIFS(СВЦЭМ!$C$34:$C$777,СВЦЭМ!$A$34:$A$777,$A66,СВЦЭМ!$B$34:$B$777,S$47)+'СЕТ СН'!$G$9+СВЦЭМ!$D$10+'СЕТ СН'!$G$5</f>
        <v>4823.5618719399999</v>
      </c>
      <c r="T66" s="37">
        <f>SUMIFS(СВЦЭМ!$C$34:$C$777,СВЦЭМ!$A$34:$A$777,$A66,СВЦЭМ!$B$34:$B$777,T$47)+'СЕТ СН'!$G$9+СВЦЭМ!$D$10+'СЕТ СН'!$G$5</f>
        <v>4803.1209357799999</v>
      </c>
      <c r="U66" s="37">
        <f>SUMIFS(СВЦЭМ!$C$34:$C$777,СВЦЭМ!$A$34:$A$777,$A66,СВЦЭМ!$B$34:$B$777,U$47)+'СЕТ СН'!$G$9+СВЦЭМ!$D$10+'СЕТ СН'!$G$5</f>
        <v>4751.2011709099997</v>
      </c>
      <c r="V66" s="37">
        <f>SUMIFS(СВЦЭМ!$C$34:$C$777,СВЦЭМ!$A$34:$A$777,$A66,СВЦЭМ!$B$34:$B$777,V$47)+'СЕТ СН'!$G$9+СВЦЭМ!$D$10+'СЕТ СН'!$G$5</f>
        <v>4745.9797214</v>
      </c>
      <c r="W66" s="37">
        <f>SUMIFS(СВЦЭМ!$C$34:$C$777,СВЦЭМ!$A$34:$A$777,$A66,СВЦЭМ!$B$34:$B$777,W$47)+'СЕТ СН'!$G$9+СВЦЭМ!$D$10+'СЕТ СН'!$G$5</f>
        <v>4725.7466072300003</v>
      </c>
      <c r="X66" s="37">
        <f>SUMIFS(СВЦЭМ!$C$34:$C$777,СВЦЭМ!$A$34:$A$777,$A66,СВЦЭМ!$B$34:$B$777,X$47)+'СЕТ СН'!$G$9+СВЦЭМ!$D$10+'СЕТ СН'!$G$5</f>
        <v>4660.0672229100001</v>
      </c>
      <c r="Y66" s="37">
        <f>SUMIFS(СВЦЭМ!$C$34:$C$777,СВЦЭМ!$A$34:$A$777,$A66,СВЦЭМ!$B$34:$B$777,Y$47)+'СЕТ СН'!$G$9+СВЦЭМ!$D$10+'СЕТ СН'!$G$5</f>
        <v>4748.1127901999998</v>
      </c>
    </row>
    <row r="67" spans="1:27" ht="15.75" x14ac:dyDescent="0.2">
      <c r="A67" s="36">
        <f t="shared" si="1"/>
        <v>42663</v>
      </c>
      <c r="B67" s="37">
        <f>SUMIFS(СВЦЭМ!$C$34:$C$777,СВЦЭМ!$A$34:$A$777,$A67,СВЦЭМ!$B$34:$B$777,B$47)+'СЕТ СН'!$G$9+СВЦЭМ!$D$10+'СЕТ СН'!$G$5</f>
        <v>4802.4695905099998</v>
      </c>
      <c r="C67" s="37">
        <f>SUMIFS(СВЦЭМ!$C$34:$C$777,СВЦЭМ!$A$34:$A$777,$A67,СВЦЭМ!$B$34:$B$777,C$47)+'СЕТ СН'!$G$9+СВЦЭМ!$D$10+'СЕТ СН'!$G$5</f>
        <v>4897.0366289499998</v>
      </c>
      <c r="D67" s="37">
        <f>SUMIFS(СВЦЭМ!$C$34:$C$777,СВЦЭМ!$A$34:$A$777,$A67,СВЦЭМ!$B$34:$B$777,D$47)+'СЕТ СН'!$G$9+СВЦЭМ!$D$10+'СЕТ СН'!$G$5</f>
        <v>4961.7305843300001</v>
      </c>
      <c r="E67" s="37">
        <f>SUMIFS(СВЦЭМ!$C$34:$C$777,СВЦЭМ!$A$34:$A$777,$A67,СВЦЭМ!$B$34:$B$777,E$47)+'СЕТ СН'!$G$9+СВЦЭМ!$D$10+'СЕТ СН'!$G$5</f>
        <v>4981.4313706200001</v>
      </c>
      <c r="F67" s="37">
        <f>SUMIFS(СВЦЭМ!$C$34:$C$777,СВЦЭМ!$A$34:$A$777,$A67,СВЦЭМ!$B$34:$B$777,F$47)+'СЕТ СН'!$G$9+СВЦЭМ!$D$10+'СЕТ СН'!$G$5</f>
        <v>4918.1837573599996</v>
      </c>
      <c r="G67" s="37">
        <f>SUMIFS(СВЦЭМ!$C$34:$C$777,СВЦЭМ!$A$34:$A$777,$A67,СВЦЭМ!$B$34:$B$777,G$47)+'СЕТ СН'!$G$9+СВЦЭМ!$D$10+'СЕТ СН'!$G$5</f>
        <v>4905.8239905</v>
      </c>
      <c r="H67" s="37">
        <f>SUMIFS(СВЦЭМ!$C$34:$C$777,СВЦЭМ!$A$34:$A$777,$A67,СВЦЭМ!$B$34:$B$777,H$47)+'СЕТ СН'!$G$9+СВЦЭМ!$D$10+'СЕТ СН'!$G$5</f>
        <v>4883.5510703099999</v>
      </c>
      <c r="I67" s="37">
        <f>SUMIFS(СВЦЭМ!$C$34:$C$777,СВЦЭМ!$A$34:$A$777,$A67,СВЦЭМ!$B$34:$B$777,I$47)+'СЕТ СН'!$G$9+СВЦЭМ!$D$10+'СЕТ СН'!$G$5</f>
        <v>4783.6931178499999</v>
      </c>
      <c r="J67" s="37">
        <f>SUMIFS(СВЦЭМ!$C$34:$C$777,СВЦЭМ!$A$34:$A$777,$A67,СВЦЭМ!$B$34:$B$777,J$47)+'СЕТ СН'!$G$9+СВЦЭМ!$D$10+'СЕТ СН'!$G$5</f>
        <v>4725.5607630300001</v>
      </c>
      <c r="K67" s="37">
        <f>SUMIFS(СВЦЭМ!$C$34:$C$777,СВЦЭМ!$A$34:$A$777,$A67,СВЦЭМ!$B$34:$B$777,K$47)+'СЕТ СН'!$G$9+СВЦЭМ!$D$10+'СЕТ СН'!$G$5</f>
        <v>4642.1253461300003</v>
      </c>
      <c r="L67" s="37">
        <f>SUMIFS(СВЦЭМ!$C$34:$C$777,СВЦЭМ!$A$34:$A$777,$A67,СВЦЭМ!$B$34:$B$777,L$47)+'СЕТ СН'!$G$9+СВЦЭМ!$D$10+'СЕТ СН'!$G$5</f>
        <v>5093.9318862700002</v>
      </c>
      <c r="M67" s="37">
        <f>SUMIFS(СВЦЭМ!$C$34:$C$777,СВЦЭМ!$A$34:$A$777,$A67,СВЦЭМ!$B$34:$B$777,M$47)+'СЕТ СН'!$G$9+СВЦЭМ!$D$10+'СЕТ СН'!$G$5</f>
        <v>5399.0164155299999</v>
      </c>
      <c r="N67" s="37">
        <f>SUMIFS(СВЦЭМ!$C$34:$C$777,СВЦЭМ!$A$34:$A$777,$A67,СВЦЭМ!$B$34:$B$777,N$47)+'СЕТ СН'!$G$9+СВЦЭМ!$D$10+'СЕТ СН'!$G$5</f>
        <v>5400.7306744799998</v>
      </c>
      <c r="O67" s="37">
        <f>SUMIFS(СВЦЭМ!$C$34:$C$777,СВЦЭМ!$A$34:$A$777,$A67,СВЦЭМ!$B$34:$B$777,O$47)+'СЕТ СН'!$G$9+СВЦЭМ!$D$10+'СЕТ СН'!$G$5</f>
        <v>5212.5993727099994</v>
      </c>
      <c r="P67" s="37">
        <f>SUMIFS(СВЦЭМ!$C$34:$C$777,СВЦЭМ!$A$34:$A$777,$A67,СВЦЭМ!$B$34:$B$777,P$47)+'СЕТ СН'!$G$9+СВЦЭМ!$D$10+'СЕТ СН'!$G$5</f>
        <v>4827.8482869199997</v>
      </c>
      <c r="Q67" s="37">
        <f>SUMIFS(СВЦЭМ!$C$34:$C$777,СВЦЭМ!$A$34:$A$777,$A67,СВЦЭМ!$B$34:$B$777,Q$47)+'СЕТ СН'!$G$9+СВЦЭМ!$D$10+'СЕТ СН'!$G$5</f>
        <v>4796.9916520899997</v>
      </c>
      <c r="R67" s="37">
        <f>SUMIFS(СВЦЭМ!$C$34:$C$777,СВЦЭМ!$A$34:$A$777,$A67,СВЦЭМ!$B$34:$B$777,R$47)+'СЕТ СН'!$G$9+СВЦЭМ!$D$10+'СЕТ СН'!$G$5</f>
        <v>4798.2858989100005</v>
      </c>
      <c r="S67" s="37">
        <f>SUMIFS(СВЦЭМ!$C$34:$C$777,СВЦЭМ!$A$34:$A$777,$A67,СВЦЭМ!$B$34:$B$777,S$47)+'СЕТ СН'!$G$9+СВЦЭМ!$D$10+'СЕТ СН'!$G$5</f>
        <v>4940.0761901999995</v>
      </c>
      <c r="T67" s="37">
        <f>SUMIFS(СВЦЭМ!$C$34:$C$777,СВЦЭМ!$A$34:$A$777,$A67,СВЦЭМ!$B$34:$B$777,T$47)+'СЕТ СН'!$G$9+СВЦЭМ!$D$10+'СЕТ СН'!$G$5</f>
        <v>4895.7338041499997</v>
      </c>
      <c r="U67" s="37">
        <f>SUMIFS(СВЦЭМ!$C$34:$C$777,СВЦЭМ!$A$34:$A$777,$A67,СВЦЭМ!$B$34:$B$777,U$47)+'СЕТ СН'!$G$9+СВЦЭМ!$D$10+'СЕТ СН'!$G$5</f>
        <v>4778.9184876500003</v>
      </c>
      <c r="V67" s="37">
        <f>SUMIFS(СВЦЭМ!$C$34:$C$777,СВЦЭМ!$A$34:$A$777,$A67,СВЦЭМ!$B$34:$B$777,V$47)+'СЕТ СН'!$G$9+СВЦЭМ!$D$10+'СЕТ СН'!$G$5</f>
        <v>4719.1788478500002</v>
      </c>
      <c r="W67" s="37">
        <f>SUMIFS(СВЦЭМ!$C$34:$C$777,СВЦЭМ!$A$34:$A$777,$A67,СВЦЭМ!$B$34:$B$777,W$47)+'СЕТ СН'!$G$9+СВЦЭМ!$D$10+'СЕТ СН'!$G$5</f>
        <v>4780.2297362700001</v>
      </c>
      <c r="X67" s="37">
        <f>SUMIFS(СВЦЭМ!$C$34:$C$777,СВЦЭМ!$A$34:$A$777,$A67,СВЦЭМ!$B$34:$B$777,X$47)+'СЕТ СН'!$G$9+СВЦЭМ!$D$10+'СЕТ СН'!$G$5</f>
        <v>4792.1010289400001</v>
      </c>
      <c r="Y67" s="37">
        <f>SUMIFS(СВЦЭМ!$C$34:$C$777,СВЦЭМ!$A$34:$A$777,$A67,СВЦЭМ!$B$34:$B$777,Y$47)+'СЕТ СН'!$G$9+СВЦЭМ!$D$10+'СЕТ СН'!$G$5</f>
        <v>4822.2203893999995</v>
      </c>
    </row>
    <row r="68" spans="1:27" ht="15.75" x14ac:dyDescent="0.2">
      <c r="A68" s="36">
        <f t="shared" si="1"/>
        <v>42664</v>
      </c>
      <c r="B68" s="37">
        <f>SUMIFS(СВЦЭМ!$C$34:$C$777,СВЦЭМ!$A$34:$A$777,$A68,СВЦЭМ!$B$34:$B$777,B$47)+'СЕТ СН'!$G$9+СВЦЭМ!$D$10+'СЕТ СН'!$G$5</f>
        <v>4837.88519103</v>
      </c>
      <c r="C68" s="37">
        <f>SUMIFS(СВЦЭМ!$C$34:$C$777,СВЦЭМ!$A$34:$A$777,$A68,СВЦЭМ!$B$34:$B$777,C$47)+'СЕТ СН'!$G$9+СВЦЭМ!$D$10+'СЕТ СН'!$G$5</f>
        <v>4958.3102072399997</v>
      </c>
      <c r="D68" s="37">
        <f>SUMIFS(СВЦЭМ!$C$34:$C$777,СВЦЭМ!$A$34:$A$777,$A68,СВЦЭМ!$B$34:$B$777,D$47)+'СЕТ СН'!$G$9+СВЦЭМ!$D$10+'СЕТ СН'!$G$5</f>
        <v>5011.7757803799996</v>
      </c>
      <c r="E68" s="37">
        <f>SUMIFS(СВЦЭМ!$C$34:$C$777,СВЦЭМ!$A$34:$A$777,$A68,СВЦЭМ!$B$34:$B$777,E$47)+'СЕТ СН'!$G$9+СВЦЭМ!$D$10+'СЕТ СН'!$G$5</f>
        <v>5049.1983161400003</v>
      </c>
      <c r="F68" s="37">
        <f>SUMIFS(СВЦЭМ!$C$34:$C$777,СВЦЭМ!$A$34:$A$777,$A68,СВЦЭМ!$B$34:$B$777,F$47)+'СЕТ СН'!$G$9+СВЦЭМ!$D$10+'СЕТ СН'!$G$5</f>
        <v>5084.3418674300001</v>
      </c>
      <c r="G68" s="37">
        <f>SUMIFS(СВЦЭМ!$C$34:$C$777,СВЦЭМ!$A$34:$A$777,$A68,СВЦЭМ!$B$34:$B$777,G$47)+'СЕТ СН'!$G$9+СВЦЭМ!$D$10+'СЕТ СН'!$G$5</f>
        <v>5026.6012415099995</v>
      </c>
      <c r="H68" s="37">
        <f>SUMIFS(СВЦЭМ!$C$34:$C$777,СВЦЭМ!$A$34:$A$777,$A68,СВЦЭМ!$B$34:$B$777,H$47)+'СЕТ СН'!$G$9+СВЦЭМ!$D$10+'СЕТ СН'!$G$5</f>
        <v>5022.9729011599993</v>
      </c>
      <c r="I68" s="37">
        <f>SUMIFS(СВЦЭМ!$C$34:$C$777,СВЦЭМ!$A$34:$A$777,$A68,СВЦЭМ!$B$34:$B$777,I$47)+'СЕТ СН'!$G$9+СВЦЭМ!$D$10+'СЕТ СН'!$G$5</f>
        <v>4895.3921883200001</v>
      </c>
      <c r="J68" s="37">
        <f>SUMIFS(СВЦЭМ!$C$34:$C$777,СВЦЭМ!$A$34:$A$777,$A68,СВЦЭМ!$B$34:$B$777,J$47)+'СЕТ СН'!$G$9+СВЦЭМ!$D$10+'СЕТ СН'!$G$5</f>
        <v>4822.7988005999996</v>
      </c>
      <c r="K68" s="37">
        <f>SUMIFS(СВЦЭМ!$C$34:$C$777,СВЦЭМ!$A$34:$A$777,$A68,СВЦЭМ!$B$34:$B$777,K$47)+'СЕТ СН'!$G$9+СВЦЭМ!$D$10+'СЕТ СН'!$G$5</f>
        <v>4634.6573129600001</v>
      </c>
      <c r="L68" s="37">
        <f>SUMIFS(СВЦЭМ!$C$34:$C$777,СВЦЭМ!$A$34:$A$777,$A68,СВЦЭМ!$B$34:$B$777,L$47)+'СЕТ СН'!$G$9+СВЦЭМ!$D$10+'СЕТ СН'!$G$5</f>
        <v>4586.8127609800003</v>
      </c>
      <c r="M68" s="37">
        <f>SUMIFS(СВЦЭМ!$C$34:$C$777,СВЦЭМ!$A$34:$A$777,$A68,СВЦЭМ!$B$34:$B$777,M$47)+'СЕТ СН'!$G$9+СВЦЭМ!$D$10+'СЕТ СН'!$G$5</f>
        <v>4556.1586878999997</v>
      </c>
      <c r="N68" s="37">
        <f>SUMIFS(СВЦЭМ!$C$34:$C$777,СВЦЭМ!$A$34:$A$777,$A68,СВЦЭМ!$B$34:$B$777,N$47)+'СЕТ СН'!$G$9+СВЦЭМ!$D$10+'СЕТ СН'!$G$5</f>
        <v>4555.3510488499996</v>
      </c>
      <c r="O68" s="37">
        <f>SUMIFS(СВЦЭМ!$C$34:$C$777,СВЦЭМ!$A$34:$A$777,$A68,СВЦЭМ!$B$34:$B$777,O$47)+'СЕТ СН'!$G$9+СВЦЭМ!$D$10+'СЕТ СН'!$G$5</f>
        <v>4531.6497973400001</v>
      </c>
      <c r="P68" s="37">
        <f>SUMIFS(СВЦЭМ!$C$34:$C$777,СВЦЭМ!$A$34:$A$777,$A68,СВЦЭМ!$B$34:$B$777,P$47)+'СЕТ СН'!$G$9+СВЦЭМ!$D$10+'СЕТ СН'!$G$5</f>
        <v>4516.1645815800002</v>
      </c>
      <c r="Q68" s="37">
        <f>SUMIFS(СВЦЭМ!$C$34:$C$777,СВЦЭМ!$A$34:$A$777,$A68,СВЦЭМ!$B$34:$B$777,Q$47)+'СЕТ СН'!$G$9+СВЦЭМ!$D$10+'СЕТ СН'!$G$5</f>
        <v>4532.5857963199996</v>
      </c>
      <c r="R68" s="37">
        <f>SUMIFS(СВЦЭМ!$C$34:$C$777,СВЦЭМ!$A$34:$A$777,$A68,СВЦЭМ!$B$34:$B$777,R$47)+'СЕТ СН'!$G$9+СВЦЭМ!$D$10+'СЕТ СН'!$G$5</f>
        <v>4538.8473966900001</v>
      </c>
      <c r="S68" s="37">
        <f>SUMIFS(СВЦЭМ!$C$34:$C$777,СВЦЭМ!$A$34:$A$777,$A68,СВЦЭМ!$B$34:$B$777,S$47)+'СЕТ СН'!$G$9+СВЦЭМ!$D$10+'СЕТ СН'!$G$5</f>
        <v>4609.98112038</v>
      </c>
      <c r="T68" s="37">
        <f>SUMIFS(СВЦЭМ!$C$34:$C$777,СВЦЭМ!$A$34:$A$777,$A68,СВЦЭМ!$B$34:$B$777,T$47)+'СЕТ СН'!$G$9+СВЦЭМ!$D$10+'СЕТ СН'!$G$5</f>
        <v>4612.10909094</v>
      </c>
      <c r="U68" s="37">
        <f>SUMIFS(СВЦЭМ!$C$34:$C$777,СВЦЭМ!$A$34:$A$777,$A68,СВЦЭМ!$B$34:$B$777,U$47)+'СЕТ СН'!$G$9+СВЦЭМ!$D$10+'СЕТ СН'!$G$5</f>
        <v>4633.6351331200003</v>
      </c>
      <c r="V68" s="37">
        <f>SUMIFS(СВЦЭМ!$C$34:$C$777,СВЦЭМ!$A$34:$A$777,$A68,СВЦЭМ!$B$34:$B$777,V$47)+'СЕТ СН'!$G$9+СВЦЭМ!$D$10+'СЕТ СН'!$G$5</f>
        <v>4628.7029242899998</v>
      </c>
      <c r="W68" s="37">
        <f>SUMIFS(СВЦЭМ!$C$34:$C$777,СВЦЭМ!$A$34:$A$777,$A68,СВЦЭМ!$B$34:$B$777,W$47)+'СЕТ СН'!$G$9+СВЦЭМ!$D$10+'СЕТ СН'!$G$5</f>
        <v>4618.4660938400002</v>
      </c>
      <c r="X68" s="37">
        <f>SUMIFS(СВЦЭМ!$C$34:$C$777,СВЦЭМ!$A$34:$A$777,$A68,СВЦЭМ!$B$34:$B$777,X$47)+'СЕТ СН'!$G$9+СВЦЭМ!$D$10+'СЕТ СН'!$G$5</f>
        <v>4603.9185238800001</v>
      </c>
      <c r="Y68" s="37">
        <f>SUMIFS(СВЦЭМ!$C$34:$C$777,СВЦЭМ!$A$34:$A$777,$A68,СВЦЭМ!$B$34:$B$777,Y$47)+'СЕТ СН'!$G$9+СВЦЭМ!$D$10+'СЕТ СН'!$G$5</f>
        <v>4663.4041480100004</v>
      </c>
    </row>
    <row r="69" spans="1:27" ht="15.75" x14ac:dyDescent="0.2">
      <c r="A69" s="36">
        <f t="shared" si="1"/>
        <v>42665</v>
      </c>
      <c r="B69" s="37">
        <f>SUMIFS(СВЦЭМ!$C$34:$C$777,СВЦЭМ!$A$34:$A$777,$A69,СВЦЭМ!$B$34:$B$777,B$47)+'СЕТ СН'!$G$9+СВЦЭМ!$D$10+'СЕТ СН'!$G$5</f>
        <v>4726.5425411799997</v>
      </c>
      <c r="C69" s="37">
        <f>SUMIFS(СВЦЭМ!$C$34:$C$777,СВЦЭМ!$A$34:$A$777,$A69,СВЦЭМ!$B$34:$B$777,C$47)+'СЕТ СН'!$G$9+СВЦЭМ!$D$10+'СЕТ СН'!$G$5</f>
        <v>4857.76355401</v>
      </c>
      <c r="D69" s="37">
        <f>SUMIFS(СВЦЭМ!$C$34:$C$777,СВЦЭМ!$A$34:$A$777,$A69,СВЦЭМ!$B$34:$B$777,D$47)+'СЕТ СН'!$G$9+СВЦЭМ!$D$10+'СЕТ СН'!$G$5</f>
        <v>4902.9684466600002</v>
      </c>
      <c r="E69" s="37">
        <f>SUMIFS(СВЦЭМ!$C$34:$C$777,СВЦЭМ!$A$34:$A$777,$A69,СВЦЭМ!$B$34:$B$777,E$47)+'СЕТ СН'!$G$9+СВЦЭМ!$D$10+'СЕТ СН'!$G$5</f>
        <v>4917.49255722</v>
      </c>
      <c r="F69" s="37">
        <f>SUMIFS(СВЦЭМ!$C$34:$C$777,СВЦЭМ!$A$34:$A$777,$A69,СВЦЭМ!$B$34:$B$777,F$47)+'СЕТ СН'!$G$9+СВЦЭМ!$D$10+'СЕТ СН'!$G$5</f>
        <v>4961.33460397</v>
      </c>
      <c r="G69" s="37">
        <f>SUMIFS(СВЦЭМ!$C$34:$C$777,СВЦЭМ!$A$34:$A$777,$A69,СВЦЭМ!$B$34:$B$777,G$47)+'СЕТ СН'!$G$9+СВЦЭМ!$D$10+'СЕТ СН'!$G$5</f>
        <v>4969.9969159299999</v>
      </c>
      <c r="H69" s="37">
        <f>SUMIFS(СВЦЭМ!$C$34:$C$777,СВЦЭМ!$A$34:$A$777,$A69,СВЦЭМ!$B$34:$B$777,H$47)+'СЕТ СН'!$G$9+СВЦЭМ!$D$10+'СЕТ СН'!$G$5</f>
        <v>4951.8164630600004</v>
      </c>
      <c r="I69" s="37">
        <f>SUMIFS(СВЦЭМ!$C$34:$C$777,СВЦЭМ!$A$34:$A$777,$A69,СВЦЭМ!$B$34:$B$777,I$47)+'СЕТ СН'!$G$9+СВЦЭМ!$D$10+'СЕТ СН'!$G$5</f>
        <v>4888.8198142700003</v>
      </c>
      <c r="J69" s="37">
        <f>SUMIFS(СВЦЭМ!$C$34:$C$777,СВЦЭМ!$A$34:$A$777,$A69,СВЦЭМ!$B$34:$B$777,J$47)+'СЕТ СН'!$G$9+СВЦЭМ!$D$10+'СЕТ СН'!$G$5</f>
        <v>4809.07568859</v>
      </c>
      <c r="K69" s="37">
        <f>SUMIFS(СВЦЭМ!$C$34:$C$777,СВЦЭМ!$A$34:$A$777,$A69,СВЦЭМ!$B$34:$B$777,K$47)+'СЕТ СН'!$G$9+СВЦЭМ!$D$10+'СЕТ СН'!$G$5</f>
        <v>4741.3068403699999</v>
      </c>
      <c r="L69" s="37">
        <f>SUMIFS(СВЦЭМ!$C$34:$C$777,СВЦЭМ!$A$34:$A$777,$A69,СВЦЭМ!$B$34:$B$777,L$47)+'СЕТ СН'!$G$9+СВЦЭМ!$D$10+'СЕТ СН'!$G$5</f>
        <v>4701.9861341100004</v>
      </c>
      <c r="M69" s="37">
        <f>SUMIFS(СВЦЭМ!$C$34:$C$777,СВЦЭМ!$A$34:$A$777,$A69,СВЦЭМ!$B$34:$B$777,M$47)+'СЕТ СН'!$G$9+СВЦЭМ!$D$10+'СЕТ СН'!$G$5</f>
        <v>4677.8889716699996</v>
      </c>
      <c r="N69" s="37">
        <f>SUMIFS(СВЦЭМ!$C$34:$C$777,СВЦЭМ!$A$34:$A$777,$A69,СВЦЭМ!$B$34:$B$777,N$47)+'СЕТ СН'!$G$9+СВЦЭМ!$D$10+'СЕТ СН'!$G$5</f>
        <v>4668.2068190600003</v>
      </c>
      <c r="O69" s="37">
        <f>SUMIFS(СВЦЭМ!$C$34:$C$777,СВЦЭМ!$A$34:$A$777,$A69,СВЦЭМ!$B$34:$B$777,O$47)+'СЕТ СН'!$G$9+СВЦЭМ!$D$10+'СЕТ СН'!$G$5</f>
        <v>4704.2270243700004</v>
      </c>
      <c r="P69" s="37">
        <f>SUMIFS(СВЦЭМ!$C$34:$C$777,СВЦЭМ!$A$34:$A$777,$A69,СВЦЭМ!$B$34:$B$777,P$47)+'СЕТ СН'!$G$9+СВЦЭМ!$D$10+'СЕТ СН'!$G$5</f>
        <v>4727.4725062799998</v>
      </c>
      <c r="Q69" s="37">
        <f>SUMIFS(СВЦЭМ!$C$34:$C$777,СВЦЭМ!$A$34:$A$777,$A69,СВЦЭМ!$B$34:$B$777,Q$47)+'СЕТ СН'!$G$9+СВЦЭМ!$D$10+'СЕТ СН'!$G$5</f>
        <v>4716.4181546500004</v>
      </c>
      <c r="R69" s="37">
        <f>SUMIFS(СВЦЭМ!$C$34:$C$777,СВЦЭМ!$A$34:$A$777,$A69,СВЦЭМ!$B$34:$B$777,R$47)+'СЕТ СН'!$G$9+СВЦЭМ!$D$10+'СЕТ СН'!$G$5</f>
        <v>4701.56446581</v>
      </c>
      <c r="S69" s="37">
        <f>SUMIFS(СВЦЭМ!$C$34:$C$777,СВЦЭМ!$A$34:$A$777,$A69,СВЦЭМ!$B$34:$B$777,S$47)+'СЕТ СН'!$G$9+СВЦЭМ!$D$10+'СЕТ СН'!$G$5</f>
        <v>4697.1397138399998</v>
      </c>
      <c r="T69" s="37">
        <f>SUMIFS(СВЦЭМ!$C$34:$C$777,СВЦЭМ!$A$34:$A$777,$A69,СВЦЭМ!$B$34:$B$777,T$47)+'СЕТ СН'!$G$9+СВЦЭМ!$D$10+'СЕТ СН'!$G$5</f>
        <v>4651.4883420300002</v>
      </c>
      <c r="U69" s="37">
        <f>SUMIFS(СВЦЭМ!$C$34:$C$777,СВЦЭМ!$A$34:$A$777,$A69,СВЦЭМ!$B$34:$B$777,U$47)+'СЕТ СН'!$G$9+СВЦЭМ!$D$10+'СЕТ СН'!$G$5</f>
        <v>4629.6774119000002</v>
      </c>
      <c r="V69" s="37">
        <f>SUMIFS(СВЦЭМ!$C$34:$C$777,СВЦЭМ!$A$34:$A$777,$A69,СВЦЭМ!$B$34:$B$777,V$47)+'СЕТ СН'!$G$9+СВЦЭМ!$D$10+'СЕТ СН'!$G$5</f>
        <v>4614.5404399099998</v>
      </c>
      <c r="W69" s="37">
        <f>SUMIFS(СВЦЭМ!$C$34:$C$777,СВЦЭМ!$A$34:$A$777,$A69,СВЦЭМ!$B$34:$B$777,W$47)+'СЕТ СН'!$G$9+СВЦЭМ!$D$10+'СЕТ СН'!$G$5</f>
        <v>4647.6052001999997</v>
      </c>
      <c r="X69" s="37">
        <f>SUMIFS(СВЦЭМ!$C$34:$C$777,СВЦЭМ!$A$34:$A$777,$A69,СВЦЭМ!$B$34:$B$777,X$47)+'СЕТ СН'!$G$9+СВЦЭМ!$D$10+'СЕТ СН'!$G$5</f>
        <v>4634.9795127899997</v>
      </c>
      <c r="Y69" s="37">
        <f>SUMIFS(СВЦЭМ!$C$34:$C$777,СВЦЭМ!$A$34:$A$777,$A69,СВЦЭМ!$B$34:$B$777,Y$47)+'СЕТ СН'!$G$9+СВЦЭМ!$D$10+'СЕТ СН'!$G$5</f>
        <v>4731.75554569</v>
      </c>
    </row>
    <row r="70" spans="1:27" ht="15.75" x14ac:dyDescent="0.2">
      <c r="A70" s="36">
        <f t="shared" si="1"/>
        <v>42666</v>
      </c>
      <c r="B70" s="37">
        <f>SUMIFS(СВЦЭМ!$C$34:$C$777,СВЦЭМ!$A$34:$A$777,$A70,СВЦЭМ!$B$34:$B$777,B$47)+'СЕТ СН'!$G$9+СВЦЭМ!$D$10+'СЕТ СН'!$G$5</f>
        <v>4798.6750560299997</v>
      </c>
      <c r="C70" s="37">
        <f>SUMIFS(СВЦЭМ!$C$34:$C$777,СВЦЭМ!$A$34:$A$777,$A70,СВЦЭМ!$B$34:$B$777,C$47)+'СЕТ СН'!$G$9+СВЦЭМ!$D$10+'СЕТ СН'!$G$5</f>
        <v>4900.9393909600003</v>
      </c>
      <c r="D70" s="37">
        <f>SUMIFS(СВЦЭМ!$C$34:$C$777,СВЦЭМ!$A$34:$A$777,$A70,СВЦЭМ!$B$34:$B$777,D$47)+'СЕТ СН'!$G$9+СВЦЭМ!$D$10+'СЕТ СН'!$G$5</f>
        <v>4973.4077788800005</v>
      </c>
      <c r="E70" s="37">
        <f>SUMIFS(СВЦЭМ!$C$34:$C$777,СВЦЭМ!$A$34:$A$777,$A70,СВЦЭМ!$B$34:$B$777,E$47)+'СЕТ СН'!$G$9+СВЦЭМ!$D$10+'СЕТ СН'!$G$5</f>
        <v>4989.5195076</v>
      </c>
      <c r="F70" s="37">
        <f>SUMIFS(СВЦЭМ!$C$34:$C$777,СВЦЭМ!$A$34:$A$777,$A70,СВЦЭМ!$B$34:$B$777,F$47)+'СЕТ СН'!$G$9+СВЦЭМ!$D$10+'СЕТ СН'!$G$5</f>
        <v>4969.3681070799994</v>
      </c>
      <c r="G70" s="37">
        <f>SUMIFS(СВЦЭМ!$C$34:$C$777,СВЦЭМ!$A$34:$A$777,$A70,СВЦЭМ!$B$34:$B$777,G$47)+'СЕТ СН'!$G$9+СВЦЭМ!$D$10+'СЕТ СН'!$G$5</f>
        <v>4972.6289043099996</v>
      </c>
      <c r="H70" s="37">
        <f>SUMIFS(СВЦЭМ!$C$34:$C$777,СВЦЭМ!$A$34:$A$777,$A70,СВЦЭМ!$B$34:$B$777,H$47)+'СЕТ СН'!$G$9+СВЦЭМ!$D$10+'СЕТ СН'!$G$5</f>
        <v>4953.4024526499998</v>
      </c>
      <c r="I70" s="37">
        <f>SUMIFS(СВЦЭМ!$C$34:$C$777,СВЦЭМ!$A$34:$A$777,$A70,СВЦЭМ!$B$34:$B$777,I$47)+'СЕТ СН'!$G$9+СВЦЭМ!$D$10+'СЕТ СН'!$G$5</f>
        <v>4881.6526378600001</v>
      </c>
      <c r="J70" s="37">
        <f>SUMIFS(СВЦЭМ!$C$34:$C$777,СВЦЭМ!$A$34:$A$777,$A70,СВЦЭМ!$B$34:$B$777,J$47)+'СЕТ СН'!$G$9+СВЦЭМ!$D$10+'СЕТ СН'!$G$5</f>
        <v>4789.2886256700003</v>
      </c>
      <c r="K70" s="37">
        <f>SUMIFS(СВЦЭМ!$C$34:$C$777,СВЦЭМ!$A$34:$A$777,$A70,СВЦЭМ!$B$34:$B$777,K$47)+'СЕТ СН'!$G$9+СВЦЭМ!$D$10+'СЕТ СН'!$G$5</f>
        <v>4717.1430852699996</v>
      </c>
      <c r="L70" s="37">
        <f>SUMIFS(СВЦЭМ!$C$34:$C$777,СВЦЭМ!$A$34:$A$777,$A70,СВЦЭМ!$B$34:$B$777,L$47)+'СЕТ СН'!$G$9+СВЦЭМ!$D$10+'СЕТ СН'!$G$5</f>
        <v>4675.10531618</v>
      </c>
      <c r="M70" s="37">
        <f>SUMIFS(СВЦЭМ!$C$34:$C$777,СВЦЭМ!$A$34:$A$777,$A70,СВЦЭМ!$B$34:$B$777,M$47)+'СЕТ СН'!$G$9+СВЦЭМ!$D$10+'СЕТ СН'!$G$5</f>
        <v>4700.4224439600002</v>
      </c>
      <c r="N70" s="37">
        <f>SUMIFS(СВЦЭМ!$C$34:$C$777,СВЦЭМ!$A$34:$A$777,$A70,СВЦЭМ!$B$34:$B$777,N$47)+'СЕТ СН'!$G$9+СВЦЭМ!$D$10+'СЕТ СН'!$G$5</f>
        <v>4669.2110730000004</v>
      </c>
      <c r="O70" s="37">
        <f>SUMIFS(СВЦЭМ!$C$34:$C$777,СВЦЭМ!$A$34:$A$777,$A70,СВЦЭМ!$B$34:$B$777,O$47)+'СЕТ СН'!$G$9+СВЦЭМ!$D$10+'СЕТ СН'!$G$5</f>
        <v>4647.0776549499997</v>
      </c>
      <c r="P70" s="37">
        <f>SUMIFS(СВЦЭМ!$C$34:$C$777,СВЦЭМ!$A$34:$A$777,$A70,СВЦЭМ!$B$34:$B$777,P$47)+'СЕТ СН'!$G$9+СВЦЭМ!$D$10+'СЕТ СН'!$G$5</f>
        <v>4652.5925218299999</v>
      </c>
      <c r="Q70" s="37">
        <f>SUMIFS(СВЦЭМ!$C$34:$C$777,СВЦЭМ!$A$34:$A$777,$A70,СВЦЭМ!$B$34:$B$777,Q$47)+'СЕТ СН'!$G$9+СВЦЭМ!$D$10+'СЕТ СН'!$G$5</f>
        <v>4705.1038521999999</v>
      </c>
      <c r="R70" s="37">
        <f>SUMIFS(СВЦЭМ!$C$34:$C$777,СВЦЭМ!$A$34:$A$777,$A70,СВЦЭМ!$B$34:$B$777,R$47)+'СЕТ СН'!$G$9+СВЦЭМ!$D$10+'СЕТ СН'!$G$5</f>
        <v>4725.8236923200002</v>
      </c>
      <c r="S70" s="37">
        <f>SUMIFS(СВЦЭМ!$C$34:$C$777,СВЦЭМ!$A$34:$A$777,$A70,СВЦЭМ!$B$34:$B$777,S$47)+'СЕТ СН'!$G$9+СВЦЭМ!$D$10+'СЕТ СН'!$G$5</f>
        <v>4887.3248347700001</v>
      </c>
      <c r="T70" s="37">
        <f>SUMIFS(СВЦЭМ!$C$34:$C$777,СВЦЭМ!$A$34:$A$777,$A70,СВЦЭМ!$B$34:$B$777,T$47)+'СЕТ СН'!$G$9+СВЦЭМ!$D$10+'СЕТ СН'!$G$5</f>
        <v>4918.3913417799995</v>
      </c>
      <c r="U70" s="37">
        <f>SUMIFS(СВЦЭМ!$C$34:$C$777,СВЦЭМ!$A$34:$A$777,$A70,СВЦЭМ!$B$34:$B$777,U$47)+'СЕТ СН'!$G$9+СВЦЭМ!$D$10+'СЕТ СН'!$G$5</f>
        <v>4755.0292075400002</v>
      </c>
      <c r="V70" s="37">
        <f>SUMIFS(СВЦЭМ!$C$34:$C$777,СВЦЭМ!$A$34:$A$777,$A70,СВЦЭМ!$B$34:$B$777,V$47)+'СЕТ СН'!$G$9+СВЦЭМ!$D$10+'СЕТ СН'!$G$5</f>
        <v>4658.0547754099998</v>
      </c>
      <c r="W70" s="37">
        <f>SUMIFS(СВЦЭМ!$C$34:$C$777,СВЦЭМ!$A$34:$A$777,$A70,СВЦЭМ!$B$34:$B$777,W$47)+'СЕТ СН'!$G$9+СВЦЭМ!$D$10+'СЕТ СН'!$G$5</f>
        <v>4654.7243744099997</v>
      </c>
      <c r="X70" s="37">
        <f>SUMIFS(СВЦЭМ!$C$34:$C$777,СВЦЭМ!$A$34:$A$777,$A70,СВЦЭМ!$B$34:$B$777,X$47)+'СЕТ СН'!$G$9+СВЦЭМ!$D$10+'СЕТ СН'!$G$5</f>
        <v>4644.0329078899995</v>
      </c>
      <c r="Y70" s="37">
        <f>SUMIFS(СВЦЭМ!$C$34:$C$777,СВЦЭМ!$A$34:$A$777,$A70,СВЦЭМ!$B$34:$B$777,Y$47)+'СЕТ СН'!$G$9+СВЦЭМ!$D$10+'СЕТ СН'!$G$5</f>
        <v>4697.9851423</v>
      </c>
    </row>
    <row r="71" spans="1:27" ht="15.75" x14ac:dyDescent="0.2">
      <c r="A71" s="36">
        <f t="shared" si="1"/>
        <v>42667</v>
      </c>
      <c r="B71" s="37">
        <f>SUMIFS(СВЦЭМ!$C$34:$C$777,СВЦЭМ!$A$34:$A$777,$A71,СВЦЭМ!$B$34:$B$777,B$47)+'СЕТ СН'!$G$9+СВЦЭМ!$D$10+'СЕТ СН'!$G$5</f>
        <v>4780.7028168199995</v>
      </c>
      <c r="C71" s="37">
        <f>SUMIFS(СВЦЭМ!$C$34:$C$777,СВЦЭМ!$A$34:$A$777,$A71,СВЦЭМ!$B$34:$B$777,C$47)+'СЕТ СН'!$G$9+СВЦЭМ!$D$10+'СЕТ СН'!$G$5</f>
        <v>4879.9184391199997</v>
      </c>
      <c r="D71" s="37">
        <f>SUMIFS(СВЦЭМ!$C$34:$C$777,СВЦЭМ!$A$34:$A$777,$A71,СВЦЭМ!$B$34:$B$777,D$47)+'СЕТ СН'!$G$9+СВЦЭМ!$D$10+'СЕТ СН'!$G$5</f>
        <v>4944.1488662299998</v>
      </c>
      <c r="E71" s="37">
        <f>SUMIFS(СВЦЭМ!$C$34:$C$777,СВЦЭМ!$A$34:$A$777,$A71,СВЦЭМ!$B$34:$B$777,E$47)+'СЕТ СН'!$G$9+СВЦЭМ!$D$10+'СЕТ СН'!$G$5</f>
        <v>4955.0897148099994</v>
      </c>
      <c r="F71" s="37">
        <f>SUMIFS(СВЦЭМ!$C$34:$C$777,СВЦЭМ!$A$34:$A$777,$A71,СВЦЭМ!$B$34:$B$777,F$47)+'СЕТ СН'!$G$9+СВЦЭМ!$D$10+'СЕТ СН'!$G$5</f>
        <v>4961.9227518799999</v>
      </c>
      <c r="G71" s="37">
        <f>SUMIFS(СВЦЭМ!$C$34:$C$777,СВЦЭМ!$A$34:$A$777,$A71,СВЦЭМ!$B$34:$B$777,G$47)+'СЕТ СН'!$G$9+СВЦЭМ!$D$10+'СЕТ СН'!$G$5</f>
        <v>4945.9549908600002</v>
      </c>
      <c r="H71" s="37">
        <f>SUMIFS(СВЦЭМ!$C$34:$C$777,СВЦЭМ!$A$34:$A$777,$A71,СВЦЭМ!$B$34:$B$777,H$47)+'СЕТ СН'!$G$9+СВЦЭМ!$D$10+'СЕТ СН'!$G$5</f>
        <v>4899.0536078300001</v>
      </c>
      <c r="I71" s="37">
        <f>SUMIFS(СВЦЭМ!$C$34:$C$777,СВЦЭМ!$A$34:$A$777,$A71,СВЦЭМ!$B$34:$B$777,I$47)+'СЕТ СН'!$G$9+СВЦЭМ!$D$10+'СЕТ СН'!$G$5</f>
        <v>4860.4720551600003</v>
      </c>
      <c r="J71" s="37">
        <f>SUMIFS(СВЦЭМ!$C$34:$C$777,СВЦЭМ!$A$34:$A$777,$A71,СВЦЭМ!$B$34:$B$777,J$47)+'СЕТ СН'!$G$9+СВЦЭМ!$D$10+'СЕТ СН'!$G$5</f>
        <v>4804.2573029300002</v>
      </c>
      <c r="K71" s="37">
        <f>SUMIFS(СВЦЭМ!$C$34:$C$777,СВЦЭМ!$A$34:$A$777,$A71,СВЦЭМ!$B$34:$B$777,K$47)+'СЕТ СН'!$G$9+СВЦЭМ!$D$10+'СЕТ СН'!$G$5</f>
        <v>4640.24341267</v>
      </c>
      <c r="L71" s="37">
        <f>SUMIFS(СВЦЭМ!$C$34:$C$777,СВЦЭМ!$A$34:$A$777,$A71,СВЦЭМ!$B$34:$B$777,L$47)+'СЕТ СН'!$G$9+СВЦЭМ!$D$10+'СЕТ СН'!$G$5</f>
        <v>4615.1926558300001</v>
      </c>
      <c r="M71" s="37">
        <f>SUMIFS(СВЦЭМ!$C$34:$C$777,СВЦЭМ!$A$34:$A$777,$A71,СВЦЭМ!$B$34:$B$777,M$47)+'СЕТ СН'!$G$9+СВЦЭМ!$D$10+'СЕТ СН'!$G$5</f>
        <v>4667.1308824300004</v>
      </c>
      <c r="N71" s="37">
        <f>SUMIFS(СВЦЭМ!$C$34:$C$777,СВЦЭМ!$A$34:$A$777,$A71,СВЦЭМ!$B$34:$B$777,N$47)+'СЕТ СН'!$G$9+СВЦЭМ!$D$10+'СЕТ СН'!$G$5</f>
        <v>4666.8729178100002</v>
      </c>
      <c r="O71" s="37">
        <f>SUMIFS(СВЦЭМ!$C$34:$C$777,СВЦЭМ!$A$34:$A$777,$A71,СВЦЭМ!$B$34:$B$777,O$47)+'СЕТ СН'!$G$9+СВЦЭМ!$D$10+'СЕТ СН'!$G$5</f>
        <v>4664.1024935900004</v>
      </c>
      <c r="P71" s="37">
        <f>SUMIFS(СВЦЭМ!$C$34:$C$777,СВЦЭМ!$A$34:$A$777,$A71,СВЦЭМ!$B$34:$B$777,P$47)+'СЕТ СН'!$G$9+СВЦЭМ!$D$10+'СЕТ СН'!$G$5</f>
        <v>4667.7286948399997</v>
      </c>
      <c r="Q71" s="37">
        <f>SUMIFS(СВЦЭМ!$C$34:$C$777,СВЦЭМ!$A$34:$A$777,$A71,СВЦЭМ!$B$34:$B$777,Q$47)+'СЕТ СН'!$G$9+СВЦЭМ!$D$10+'СЕТ СН'!$G$5</f>
        <v>4678.8351679899997</v>
      </c>
      <c r="R71" s="37">
        <f>SUMIFS(СВЦЭМ!$C$34:$C$777,СВЦЭМ!$A$34:$A$777,$A71,СВЦЭМ!$B$34:$B$777,R$47)+'СЕТ СН'!$G$9+СВЦЭМ!$D$10+'СЕТ СН'!$G$5</f>
        <v>4687.6716660499997</v>
      </c>
      <c r="S71" s="37">
        <f>SUMIFS(СВЦЭМ!$C$34:$C$777,СВЦЭМ!$A$34:$A$777,$A71,СВЦЭМ!$B$34:$B$777,S$47)+'СЕТ СН'!$G$9+СВЦЭМ!$D$10+'СЕТ СН'!$G$5</f>
        <v>4767.8032920799997</v>
      </c>
      <c r="T71" s="37">
        <f>SUMIFS(СВЦЭМ!$C$34:$C$777,СВЦЭМ!$A$34:$A$777,$A71,СВЦЭМ!$B$34:$B$777,T$47)+'СЕТ СН'!$G$9+СВЦЭМ!$D$10+'СЕТ СН'!$G$5</f>
        <v>4785.3037011300003</v>
      </c>
      <c r="U71" s="37">
        <f>SUMIFS(СВЦЭМ!$C$34:$C$777,СВЦЭМ!$A$34:$A$777,$A71,СВЦЭМ!$B$34:$B$777,U$47)+'СЕТ СН'!$G$9+СВЦЭМ!$D$10+'СЕТ СН'!$G$5</f>
        <v>4775.1297835400001</v>
      </c>
      <c r="V71" s="37">
        <f>SUMIFS(СВЦЭМ!$C$34:$C$777,СВЦЭМ!$A$34:$A$777,$A71,СВЦЭМ!$B$34:$B$777,V$47)+'СЕТ СН'!$G$9+СВЦЭМ!$D$10+'СЕТ СН'!$G$5</f>
        <v>4717.2857226300002</v>
      </c>
      <c r="W71" s="37">
        <f>SUMIFS(СВЦЭМ!$C$34:$C$777,СВЦЭМ!$A$34:$A$777,$A71,СВЦЭМ!$B$34:$B$777,W$47)+'СЕТ СН'!$G$9+СВЦЭМ!$D$10+'СЕТ СН'!$G$5</f>
        <v>4714.1721060199998</v>
      </c>
      <c r="X71" s="37">
        <f>SUMIFS(СВЦЭМ!$C$34:$C$777,СВЦЭМ!$A$34:$A$777,$A71,СВЦЭМ!$B$34:$B$777,X$47)+'СЕТ СН'!$G$9+СВЦЭМ!$D$10+'СЕТ СН'!$G$5</f>
        <v>4669.3080818600001</v>
      </c>
      <c r="Y71" s="37">
        <f>SUMIFS(СВЦЭМ!$C$34:$C$777,СВЦЭМ!$A$34:$A$777,$A71,СВЦЭМ!$B$34:$B$777,Y$47)+'СЕТ СН'!$G$9+СВЦЭМ!$D$10+'СЕТ СН'!$G$5</f>
        <v>4753.8543776699998</v>
      </c>
    </row>
    <row r="72" spans="1:27" ht="15.75" x14ac:dyDescent="0.2">
      <c r="A72" s="36">
        <f t="shared" si="1"/>
        <v>42668</v>
      </c>
      <c r="B72" s="37">
        <f>SUMIFS(СВЦЭМ!$C$34:$C$777,СВЦЭМ!$A$34:$A$777,$A72,СВЦЭМ!$B$34:$B$777,B$47)+'СЕТ СН'!$G$9+СВЦЭМ!$D$10+'СЕТ СН'!$G$5</f>
        <v>4870.5106221599999</v>
      </c>
      <c r="C72" s="37">
        <f>SUMIFS(СВЦЭМ!$C$34:$C$777,СВЦЭМ!$A$34:$A$777,$A72,СВЦЭМ!$B$34:$B$777,C$47)+'СЕТ СН'!$G$9+СВЦЭМ!$D$10+'СЕТ СН'!$G$5</f>
        <v>4985.3441316400003</v>
      </c>
      <c r="D72" s="37">
        <f>SUMIFS(СВЦЭМ!$C$34:$C$777,СВЦЭМ!$A$34:$A$777,$A72,СВЦЭМ!$B$34:$B$777,D$47)+'СЕТ СН'!$G$9+СВЦЭМ!$D$10+'СЕТ СН'!$G$5</f>
        <v>5098.5847537899999</v>
      </c>
      <c r="E72" s="37">
        <f>SUMIFS(СВЦЭМ!$C$34:$C$777,СВЦЭМ!$A$34:$A$777,$A72,СВЦЭМ!$B$34:$B$777,E$47)+'СЕТ СН'!$G$9+СВЦЭМ!$D$10+'СЕТ СН'!$G$5</f>
        <v>5116.4762550899995</v>
      </c>
      <c r="F72" s="37">
        <f>SUMIFS(СВЦЭМ!$C$34:$C$777,СВЦЭМ!$A$34:$A$777,$A72,СВЦЭМ!$B$34:$B$777,F$47)+'СЕТ СН'!$G$9+СВЦЭМ!$D$10+'СЕТ СН'!$G$5</f>
        <v>5093.70710108</v>
      </c>
      <c r="G72" s="37">
        <f>SUMIFS(СВЦЭМ!$C$34:$C$777,СВЦЭМ!$A$34:$A$777,$A72,СВЦЭМ!$B$34:$B$777,G$47)+'СЕТ СН'!$G$9+СВЦЭМ!$D$10+'СЕТ СН'!$G$5</f>
        <v>5064.9286121699997</v>
      </c>
      <c r="H72" s="37">
        <f>SUMIFS(СВЦЭМ!$C$34:$C$777,СВЦЭМ!$A$34:$A$777,$A72,СВЦЭМ!$B$34:$B$777,H$47)+'СЕТ СН'!$G$9+СВЦЭМ!$D$10+'СЕТ СН'!$G$5</f>
        <v>4986.2934987799999</v>
      </c>
      <c r="I72" s="37">
        <f>SUMIFS(СВЦЭМ!$C$34:$C$777,СВЦЭМ!$A$34:$A$777,$A72,СВЦЭМ!$B$34:$B$777,I$47)+'СЕТ СН'!$G$9+СВЦЭМ!$D$10+'СЕТ СН'!$G$5</f>
        <v>4987.0258569699999</v>
      </c>
      <c r="J72" s="37">
        <f>SUMIFS(СВЦЭМ!$C$34:$C$777,СВЦЭМ!$A$34:$A$777,$A72,СВЦЭМ!$B$34:$B$777,J$47)+'СЕТ СН'!$G$9+СВЦЭМ!$D$10+'СЕТ СН'!$G$5</f>
        <v>4924.6416701500002</v>
      </c>
      <c r="K72" s="37">
        <f>SUMIFS(СВЦЭМ!$C$34:$C$777,СВЦЭМ!$A$34:$A$777,$A72,СВЦЭМ!$B$34:$B$777,K$47)+'СЕТ СН'!$G$9+СВЦЭМ!$D$10+'СЕТ СН'!$G$5</f>
        <v>4754.1799335899996</v>
      </c>
      <c r="L72" s="37">
        <f>SUMIFS(СВЦЭМ!$C$34:$C$777,СВЦЭМ!$A$34:$A$777,$A72,СВЦЭМ!$B$34:$B$777,L$47)+'СЕТ СН'!$G$9+СВЦЭМ!$D$10+'СЕТ СН'!$G$5</f>
        <v>4667.2864208999999</v>
      </c>
      <c r="M72" s="37">
        <f>SUMIFS(СВЦЭМ!$C$34:$C$777,СВЦЭМ!$A$34:$A$777,$A72,СВЦЭМ!$B$34:$B$777,M$47)+'СЕТ СН'!$G$9+СВЦЭМ!$D$10+'СЕТ СН'!$G$5</f>
        <v>4652.2615282500001</v>
      </c>
      <c r="N72" s="37">
        <f>SUMIFS(СВЦЭМ!$C$34:$C$777,СВЦЭМ!$A$34:$A$777,$A72,СВЦЭМ!$B$34:$B$777,N$47)+'СЕТ СН'!$G$9+СВЦЭМ!$D$10+'СЕТ СН'!$G$5</f>
        <v>4591.67939596</v>
      </c>
      <c r="O72" s="37">
        <f>SUMIFS(СВЦЭМ!$C$34:$C$777,СВЦЭМ!$A$34:$A$777,$A72,СВЦЭМ!$B$34:$B$777,O$47)+'СЕТ СН'!$G$9+СВЦЭМ!$D$10+'СЕТ СН'!$G$5</f>
        <v>4545.2025309399996</v>
      </c>
      <c r="P72" s="37">
        <f>SUMIFS(СВЦЭМ!$C$34:$C$777,СВЦЭМ!$A$34:$A$777,$A72,СВЦЭМ!$B$34:$B$777,P$47)+'СЕТ СН'!$G$9+СВЦЭМ!$D$10+'СЕТ СН'!$G$5</f>
        <v>4536.5327996599999</v>
      </c>
      <c r="Q72" s="37">
        <f>SUMIFS(СВЦЭМ!$C$34:$C$777,СВЦЭМ!$A$34:$A$777,$A72,СВЦЭМ!$B$34:$B$777,Q$47)+'СЕТ СН'!$G$9+СВЦЭМ!$D$10+'СЕТ СН'!$G$5</f>
        <v>4556.8199619099996</v>
      </c>
      <c r="R72" s="37">
        <f>SUMIFS(СВЦЭМ!$C$34:$C$777,СВЦЭМ!$A$34:$A$777,$A72,СВЦЭМ!$B$34:$B$777,R$47)+'СЕТ СН'!$G$9+СВЦЭМ!$D$10+'СЕТ СН'!$G$5</f>
        <v>4546.20918764</v>
      </c>
      <c r="S72" s="37">
        <f>SUMIFS(СВЦЭМ!$C$34:$C$777,СВЦЭМ!$A$34:$A$777,$A72,СВЦЭМ!$B$34:$B$777,S$47)+'СЕТ СН'!$G$9+СВЦЭМ!$D$10+'СЕТ СН'!$G$5</f>
        <v>4646.3112816599996</v>
      </c>
      <c r="T72" s="37">
        <f>SUMIFS(СВЦЭМ!$C$34:$C$777,СВЦЭМ!$A$34:$A$777,$A72,СВЦЭМ!$B$34:$B$777,T$47)+'СЕТ СН'!$G$9+СВЦЭМ!$D$10+'СЕТ СН'!$G$5</f>
        <v>4655.5663007700005</v>
      </c>
      <c r="U72" s="37">
        <f>SUMIFS(СВЦЭМ!$C$34:$C$777,СВЦЭМ!$A$34:$A$777,$A72,СВЦЭМ!$B$34:$B$777,U$47)+'СЕТ СН'!$G$9+СВЦЭМ!$D$10+'СЕТ СН'!$G$5</f>
        <v>4650.3851531399996</v>
      </c>
      <c r="V72" s="37">
        <f>SUMIFS(СВЦЭМ!$C$34:$C$777,СВЦЭМ!$A$34:$A$777,$A72,СВЦЭМ!$B$34:$B$777,V$47)+'СЕТ СН'!$G$9+СВЦЭМ!$D$10+'СЕТ СН'!$G$5</f>
        <v>4640.7566311499995</v>
      </c>
      <c r="W72" s="37">
        <f>SUMIFS(СВЦЭМ!$C$34:$C$777,СВЦЭМ!$A$34:$A$777,$A72,СВЦЭМ!$B$34:$B$777,W$47)+'СЕТ СН'!$G$9+СВЦЭМ!$D$10+'СЕТ СН'!$G$5</f>
        <v>4657.1896926700001</v>
      </c>
      <c r="X72" s="37">
        <f>SUMIFS(СВЦЭМ!$C$34:$C$777,СВЦЭМ!$A$34:$A$777,$A72,СВЦЭМ!$B$34:$B$777,X$47)+'СЕТ СН'!$G$9+СВЦЭМ!$D$10+'СЕТ СН'!$G$5</f>
        <v>4656.7006251599996</v>
      </c>
      <c r="Y72" s="37">
        <f>SUMIFS(СВЦЭМ!$C$34:$C$777,СВЦЭМ!$A$34:$A$777,$A72,СВЦЭМ!$B$34:$B$777,Y$47)+'СЕТ СН'!$G$9+СВЦЭМ!$D$10+'СЕТ СН'!$G$5</f>
        <v>4728.77657542</v>
      </c>
    </row>
    <row r="73" spans="1:27" ht="15.75" x14ac:dyDescent="0.2">
      <c r="A73" s="36">
        <f t="shared" si="1"/>
        <v>42669</v>
      </c>
      <c r="B73" s="37">
        <f>SUMIFS(СВЦЭМ!$C$34:$C$777,СВЦЭМ!$A$34:$A$777,$A73,СВЦЭМ!$B$34:$B$777,B$47)+'СЕТ СН'!$G$9+СВЦЭМ!$D$10+'СЕТ СН'!$G$5</f>
        <v>4792.1707443400001</v>
      </c>
      <c r="C73" s="37">
        <f>SUMIFS(СВЦЭМ!$C$34:$C$777,СВЦЭМ!$A$34:$A$777,$A73,СВЦЭМ!$B$34:$B$777,C$47)+'СЕТ СН'!$G$9+СВЦЭМ!$D$10+'СЕТ СН'!$G$5</f>
        <v>4890.6397438399999</v>
      </c>
      <c r="D73" s="37">
        <f>SUMIFS(СВЦЭМ!$C$34:$C$777,СВЦЭМ!$A$34:$A$777,$A73,СВЦЭМ!$B$34:$B$777,D$47)+'СЕТ СН'!$G$9+СВЦЭМ!$D$10+'СЕТ СН'!$G$5</f>
        <v>4956.8263419699997</v>
      </c>
      <c r="E73" s="37">
        <f>SUMIFS(СВЦЭМ!$C$34:$C$777,СВЦЭМ!$A$34:$A$777,$A73,СВЦЭМ!$B$34:$B$777,E$47)+'СЕТ СН'!$G$9+СВЦЭМ!$D$10+'СЕТ СН'!$G$5</f>
        <v>4954.4738961099993</v>
      </c>
      <c r="F73" s="37">
        <f>SUMIFS(СВЦЭМ!$C$34:$C$777,СВЦЭМ!$A$34:$A$777,$A73,СВЦЭМ!$B$34:$B$777,F$47)+'СЕТ СН'!$G$9+СВЦЭМ!$D$10+'СЕТ СН'!$G$5</f>
        <v>4959.7582422400001</v>
      </c>
      <c r="G73" s="37">
        <f>SUMIFS(СВЦЭМ!$C$34:$C$777,СВЦЭМ!$A$34:$A$777,$A73,СВЦЭМ!$B$34:$B$777,G$47)+'СЕТ СН'!$G$9+СВЦЭМ!$D$10+'СЕТ СН'!$G$5</f>
        <v>4988.5670764999995</v>
      </c>
      <c r="H73" s="37">
        <f>SUMIFS(СВЦЭМ!$C$34:$C$777,СВЦЭМ!$A$34:$A$777,$A73,СВЦЭМ!$B$34:$B$777,H$47)+'СЕТ СН'!$G$9+СВЦЭМ!$D$10+'СЕТ СН'!$G$5</f>
        <v>4914.96636382</v>
      </c>
      <c r="I73" s="37">
        <f>SUMIFS(СВЦЭМ!$C$34:$C$777,СВЦЭМ!$A$34:$A$777,$A73,СВЦЭМ!$B$34:$B$777,I$47)+'СЕТ СН'!$G$9+СВЦЭМ!$D$10+'СЕТ СН'!$G$5</f>
        <v>4869.8281343500003</v>
      </c>
      <c r="J73" s="37">
        <f>SUMIFS(СВЦЭМ!$C$34:$C$777,СВЦЭМ!$A$34:$A$777,$A73,СВЦЭМ!$B$34:$B$777,J$47)+'СЕТ СН'!$G$9+СВЦЭМ!$D$10+'СЕТ СН'!$G$5</f>
        <v>4809.34623938</v>
      </c>
      <c r="K73" s="37">
        <f>SUMIFS(СВЦЭМ!$C$34:$C$777,СВЦЭМ!$A$34:$A$777,$A73,СВЦЭМ!$B$34:$B$777,K$47)+'СЕТ СН'!$G$9+СВЦЭМ!$D$10+'СЕТ СН'!$G$5</f>
        <v>4648.7292651999996</v>
      </c>
      <c r="L73" s="37">
        <f>SUMIFS(СВЦЭМ!$C$34:$C$777,СВЦЭМ!$A$34:$A$777,$A73,СВЦЭМ!$B$34:$B$777,L$47)+'СЕТ СН'!$G$9+СВЦЭМ!$D$10+'СЕТ СН'!$G$5</f>
        <v>4594.9660410500001</v>
      </c>
      <c r="M73" s="37">
        <f>SUMIFS(СВЦЭМ!$C$34:$C$777,СВЦЭМ!$A$34:$A$777,$A73,СВЦЭМ!$B$34:$B$777,M$47)+'СЕТ СН'!$G$9+СВЦЭМ!$D$10+'СЕТ СН'!$G$5</f>
        <v>4562.8411917399999</v>
      </c>
      <c r="N73" s="37">
        <f>SUMIFS(СВЦЭМ!$C$34:$C$777,СВЦЭМ!$A$34:$A$777,$A73,СВЦЭМ!$B$34:$B$777,N$47)+'СЕТ СН'!$G$9+СВЦЭМ!$D$10+'СЕТ СН'!$G$5</f>
        <v>4574.8926026199997</v>
      </c>
      <c r="O73" s="37">
        <f>SUMIFS(СВЦЭМ!$C$34:$C$777,СВЦЭМ!$A$34:$A$777,$A73,СВЦЭМ!$B$34:$B$777,O$47)+'СЕТ СН'!$G$9+СВЦЭМ!$D$10+'СЕТ СН'!$G$5</f>
        <v>4584.4291442499998</v>
      </c>
      <c r="P73" s="37">
        <f>SUMIFS(СВЦЭМ!$C$34:$C$777,СВЦЭМ!$A$34:$A$777,$A73,СВЦЭМ!$B$34:$B$777,P$47)+'СЕТ СН'!$G$9+СВЦЭМ!$D$10+'СЕТ СН'!$G$5</f>
        <v>4565.95130307</v>
      </c>
      <c r="Q73" s="37">
        <f>SUMIFS(СВЦЭМ!$C$34:$C$777,СВЦЭМ!$A$34:$A$777,$A73,СВЦЭМ!$B$34:$B$777,Q$47)+'СЕТ СН'!$G$9+СВЦЭМ!$D$10+'СЕТ СН'!$G$5</f>
        <v>4563.0451217</v>
      </c>
      <c r="R73" s="37">
        <f>SUMIFS(СВЦЭМ!$C$34:$C$777,СВЦЭМ!$A$34:$A$777,$A73,СВЦЭМ!$B$34:$B$777,R$47)+'СЕТ СН'!$G$9+СВЦЭМ!$D$10+'СЕТ СН'!$G$5</f>
        <v>4542.8448950000002</v>
      </c>
      <c r="S73" s="37">
        <f>SUMIFS(СВЦЭМ!$C$34:$C$777,СВЦЭМ!$A$34:$A$777,$A73,СВЦЭМ!$B$34:$B$777,S$47)+'СЕТ СН'!$G$9+СВЦЭМ!$D$10+'СЕТ СН'!$G$5</f>
        <v>4653.30643048</v>
      </c>
      <c r="T73" s="37">
        <f>SUMIFS(СВЦЭМ!$C$34:$C$777,СВЦЭМ!$A$34:$A$777,$A73,СВЦЭМ!$B$34:$B$777,T$47)+'СЕТ СН'!$G$9+СВЦЭМ!$D$10+'СЕТ СН'!$G$5</f>
        <v>4627.7841619700002</v>
      </c>
      <c r="U73" s="37">
        <f>SUMIFS(СВЦЭМ!$C$34:$C$777,СВЦЭМ!$A$34:$A$777,$A73,СВЦЭМ!$B$34:$B$777,U$47)+'СЕТ СН'!$G$9+СВЦЭМ!$D$10+'СЕТ СН'!$G$5</f>
        <v>4640.1684987400004</v>
      </c>
      <c r="V73" s="37">
        <f>SUMIFS(СВЦЭМ!$C$34:$C$777,СВЦЭМ!$A$34:$A$777,$A73,СВЦЭМ!$B$34:$B$777,V$47)+'СЕТ СН'!$G$9+СВЦЭМ!$D$10+'СЕТ СН'!$G$5</f>
        <v>4659.2270005600003</v>
      </c>
      <c r="W73" s="37">
        <f>SUMIFS(СВЦЭМ!$C$34:$C$777,СВЦЭМ!$A$34:$A$777,$A73,СВЦЭМ!$B$34:$B$777,W$47)+'СЕТ СН'!$G$9+СВЦЭМ!$D$10+'СЕТ СН'!$G$5</f>
        <v>4671.0954898</v>
      </c>
      <c r="X73" s="37">
        <f>SUMIFS(СВЦЭМ!$C$34:$C$777,СВЦЭМ!$A$34:$A$777,$A73,СВЦЭМ!$B$34:$B$777,X$47)+'СЕТ СН'!$G$9+СВЦЭМ!$D$10+'СЕТ СН'!$G$5</f>
        <v>4687.3596217499999</v>
      </c>
      <c r="Y73" s="37">
        <f>SUMIFS(СВЦЭМ!$C$34:$C$777,СВЦЭМ!$A$34:$A$777,$A73,СВЦЭМ!$B$34:$B$777,Y$47)+'СЕТ СН'!$G$9+СВЦЭМ!$D$10+'СЕТ СН'!$G$5</f>
        <v>4729.2486842899998</v>
      </c>
    </row>
    <row r="74" spans="1:27" ht="15.75" x14ac:dyDescent="0.2">
      <c r="A74" s="36">
        <f t="shared" si="1"/>
        <v>42670</v>
      </c>
      <c r="B74" s="37">
        <f>SUMIFS(СВЦЭМ!$C$34:$C$777,СВЦЭМ!$A$34:$A$777,$A74,СВЦЭМ!$B$34:$B$777,B$47)+'СЕТ СН'!$G$9+СВЦЭМ!$D$10+'СЕТ СН'!$G$5</f>
        <v>4849.1774458899999</v>
      </c>
      <c r="C74" s="37">
        <f>SUMIFS(СВЦЭМ!$C$34:$C$777,СВЦЭМ!$A$34:$A$777,$A74,СВЦЭМ!$B$34:$B$777,C$47)+'СЕТ СН'!$G$9+СВЦЭМ!$D$10+'СЕТ СН'!$G$5</f>
        <v>4927.3276726799995</v>
      </c>
      <c r="D74" s="37">
        <f>SUMIFS(СВЦЭМ!$C$34:$C$777,СВЦЭМ!$A$34:$A$777,$A74,СВЦЭМ!$B$34:$B$777,D$47)+'СЕТ СН'!$G$9+СВЦЭМ!$D$10+'СЕТ СН'!$G$5</f>
        <v>5000.0018740699998</v>
      </c>
      <c r="E74" s="37">
        <f>SUMIFS(СВЦЭМ!$C$34:$C$777,СВЦЭМ!$A$34:$A$777,$A74,СВЦЭМ!$B$34:$B$777,E$47)+'СЕТ СН'!$G$9+СВЦЭМ!$D$10+'СЕТ СН'!$G$5</f>
        <v>5013.0282018399994</v>
      </c>
      <c r="F74" s="37">
        <f>SUMIFS(СВЦЭМ!$C$34:$C$777,СВЦЭМ!$A$34:$A$777,$A74,СВЦЭМ!$B$34:$B$777,F$47)+'СЕТ СН'!$G$9+СВЦЭМ!$D$10+'СЕТ СН'!$G$5</f>
        <v>5006.7183931</v>
      </c>
      <c r="G74" s="37">
        <f>SUMIFS(СВЦЭМ!$C$34:$C$777,СВЦЭМ!$A$34:$A$777,$A74,СВЦЭМ!$B$34:$B$777,G$47)+'СЕТ СН'!$G$9+СВЦЭМ!$D$10+'СЕТ СН'!$G$5</f>
        <v>5050.5089299900001</v>
      </c>
      <c r="H74" s="37">
        <f>SUMIFS(СВЦЭМ!$C$34:$C$777,СВЦЭМ!$A$34:$A$777,$A74,СВЦЭМ!$B$34:$B$777,H$47)+'СЕТ СН'!$G$9+СВЦЭМ!$D$10+'СЕТ СН'!$G$5</f>
        <v>4973.9265550099999</v>
      </c>
      <c r="I74" s="37">
        <f>SUMIFS(СВЦЭМ!$C$34:$C$777,СВЦЭМ!$A$34:$A$777,$A74,СВЦЭМ!$B$34:$B$777,I$47)+'СЕТ СН'!$G$9+СВЦЭМ!$D$10+'СЕТ СН'!$G$5</f>
        <v>4957.4492542899998</v>
      </c>
      <c r="J74" s="37">
        <f>SUMIFS(СВЦЭМ!$C$34:$C$777,СВЦЭМ!$A$34:$A$777,$A74,СВЦЭМ!$B$34:$B$777,J$47)+'СЕТ СН'!$G$9+СВЦЭМ!$D$10+'СЕТ СН'!$G$5</f>
        <v>4893.6059517899994</v>
      </c>
      <c r="K74" s="37">
        <f>SUMIFS(СВЦЭМ!$C$34:$C$777,СВЦЭМ!$A$34:$A$777,$A74,СВЦЭМ!$B$34:$B$777,K$47)+'СЕТ СН'!$G$9+СВЦЭМ!$D$10+'СЕТ СН'!$G$5</f>
        <v>4745.4185208700001</v>
      </c>
      <c r="L74" s="37">
        <f>SUMIFS(СВЦЭМ!$C$34:$C$777,СВЦЭМ!$A$34:$A$777,$A74,СВЦЭМ!$B$34:$B$777,L$47)+'СЕТ СН'!$G$9+СВЦЭМ!$D$10+'СЕТ СН'!$G$5</f>
        <v>4696.9788632</v>
      </c>
      <c r="M74" s="37">
        <f>SUMIFS(СВЦЭМ!$C$34:$C$777,СВЦЭМ!$A$34:$A$777,$A74,СВЦЭМ!$B$34:$B$777,M$47)+'СЕТ СН'!$G$9+СВЦЭМ!$D$10+'СЕТ СН'!$G$5</f>
        <v>4699.7146938300002</v>
      </c>
      <c r="N74" s="37">
        <f>SUMIFS(СВЦЭМ!$C$34:$C$777,СВЦЭМ!$A$34:$A$777,$A74,СВЦЭМ!$B$34:$B$777,N$47)+'СЕТ СН'!$G$9+СВЦЭМ!$D$10+'СЕТ СН'!$G$5</f>
        <v>4700.3366618299997</v>
      </c>
      <c r="O74" s="37">
        <f>SUMIFS(СВЦЭМ!$C$34:$C$777,СВЦЭМ!$A$34:$A$777,$A74,СВЦЭМ!$B$34:$B$777,O$47)+'СЕТ СН'!$G$9+СВЦЭМ!$D$10+'СЕТ СН'!$G$5</f>
        <v>4693.0731215699998</v>
      </c>
      <c r="P74" s="37">
        <f>SUMIFS(СВЦЭМ!$C$34:$C$777,СВЦЭМ!$A$34:$A$777,$A74,СВЦЭМ!$B$34:$B$777,P$47)+'СЕТ СН'!$G$9+СВЦЭМ!$D$10+'СЕТ СН'!$G$5</f>
        <v>4611.1199071700003</v>
      </c>
      <c r="Q74" s="37">
        <f>SUMIFS(СВЦЭМ!$C$34:$C$777,СВЦЭМ!$A$34:$A$777,$A74,СВЦЭМ!$B$34:$B$777,Q$47)+'СЕТ СН'!$G$9+СВЦЭМ!$D$10+'СЕТ СН'!$G$5</f>
        <v>4589.24240147</v>
      </c>
      <c r="R74" s="37">
        <f>SUMIFS(СВЦЭМ!$C$34:$C$777,СВЦЭМ!$A$34:$A$777,$A74,СВЦЭМ!$B$34:$B$777,R$47)+'СЕТ СН'!$G$9+СВЦЭМ!$D$10+'СЕТ СН'!$G$5</f>
        <v>4604.8824780499999</v>
      </c>
      <c r="S74" s="37">
        <f>SUMIFS(СВЦЭМ!$C$34:$C$777,СВЦЭМ!$A$34:$A$777,$A74,СВЦЭМ!$B$34:$B$777,S$47)+'СЕТ СН'!$G$9+СВЦЭМ!$D$10+'СЕТ СН'!$G$5</f>
        <v>4709.3590603000002</v>
      </c>
      <c r="T74" s="37">
        <f>SUMIFS(СВЦЭМ!$C$34:$C$777,СВЦЭМ!$A$34:$A$777,$A74,СВЦЭМ!$B$34:$B$777,T$47)+'СЕТ СН'!$G$9+СВЦЭМ!$D$10+'СЕТ СН'!$G$5</f>
        <v>4682.6355548299998</v>
      </c>
      <c r="U74" s="37">
        <f>SUMIFS(СВЦЭМ!$C$34:$C$777,СВЦЭМ!$A$34:$A$777,$A74,СВЦЭМ!$B$34:$B$777,U$47)+'СЕТ СН'!$G$9+СВЦЭМ!$D$10+'СЕТ СН'!$G$5</f>
        <v>4690.3517720199998</v>
      </c>
      <c r="V74" s="37">
        <f>SUMIFS(СВЦЭМ!$C$34:$C$777,СВЦЭМ!$A$34:$A$777,$A74,СВЦЭМ!$B$34:$B$777,V$47)+'СЕТ СН'!$G$9+СВЦЭМ!$D$10+'СЕТ СН'!$G$5</f>
        <v>4695.6414876999997</v>
      </c>
      <c r="W74" s="37">
        <f>SUMIFS(СВЦЭМ!$C$34:$C$777,СВЦЭМ!$A$34:$A$777,$A74,СВЦЭМ!$B$34:$B$777,W$47)+'СЕТ СН'!$G$9+СВЦЭМ!$D$10+'СЕТ СН'!$G$5</f>
        <v>4711.2763617700002</v>
      </c>
      <c r="X74" s="37">
        <f>SUMIFS(СВЦЭМ!$C$34:$C$777,СВЦЭМ!$A$34:$A$777,$A74,СВЦЭМ!$B$34:$B$777,X$47)+'СЕТ СН'!$G$9+СВЦЭМ!$D$10+'СЕТ СН'!$G$5</f>
        <v>4724.7515915900003</v>
      </c>
      <c r="Y74" s="37">
        <f>SUMIFS(СВЦЭМ!$C$34:$C$777,СВЦЭМ!$A$34:$A$777,$A74,СВЦЭМ!$B$34:$B$777,Y$47)+'СЕТ СН'!$G$9+СВЦЭМ!$D$10+'СЕТ СН'!$G$5</f>
        <v>4812.79857395</v>
      </c>
    </row>
    <row r="75" spans="1:27" ht="15.75" x14ac:dyDescent="0.2">
      <c r="A75" s="36">
        <f t="shared" si="1"/>
        <v>42671</v>
      </c>
      <c r="B75" s="37">
        <f>SUMIFS(СВЦЭМ!$C$34:$C$777,СВЦЭМ!$A$34:$A$777,$A75,СВЦЭМ!$B$34:$B$777,B$47)+'СЕТ СН'!$G$9+СВЦЭМ!$D$10+'СЕТ СН'!$G$5</f>
        <v>4748.3119407200002</v>
      </c>
      <c r="C75" s="37">
        <f>SUMIFS(СВЦЭМ!$C$34:$C$777,СВЦЭМ!$A$34:$A$777,$A75,СВЦЭМ!$B$34:$B$777,C$47)+'СЕТ СН'!$G$9+СВЦЭМ!$D$10+'СЕТ СН'!$G$5</f>
        <v>4834.2313539299994</v>
      </c>
      <c r="D75" s="37">
        <f>SUMIFS(СВЦЭМ!$C$34:$C$777,СВЦЭМ!$A$34:$A$777,$A75,СВЦЭМ!$B$34:$B$777,D$47)+'СЕТ СН'!$G$9+СВЦЭМ!$D$10+'СЕТ СН'!$G$5</f>
        <v>4929.8980653600001</v>
      </c>
      <c r="E75" s="37">
        <f>SUMIFS(СВЦЭМ!$C$34:$C$777,СВЦЭМ!$A$34:$A$777,$A75,СВЦЭМ!$B$34:$B$777,E$47)+'СЕТ СН'!$G$9+СВЦЭМ!$D$10+'СЕТ СН'!$G$5</f>
        <v>4941.6524680000002</v>
      </c>
      <c r="F75" s="37">
        <f>SUMIFS(СВЦЭМ!$C$34:$C$777,СВЦЭМ!$A$34:$A$777,$A75,СВЦЭМ!$B$34:$B$777,F$47)+'СЕТ СН'!$G$9+СВЦЭМ!$D$10+'СЕТ СН'!$G$5</f>
        <v>4933.7763228499998</v>
      </c>
      <c r="G75" s="37">
        <f>SUMIFS(СВЦЭМ!$C$34:$C$777,СВЦЭМ!$A$34:$A$777,$A75,СВЦЭМ!$B$34:$B$777,G$47)+'СЕТ СН'!$G$9+СВЦЭМ!$D$10+'СЕТ СН'!$G$5</f>
        <v>4937.2930011400003</v>
      </c>
      <c r="H75" s="37">
        <f>SUMIFS(СВЦЭМ!$C$34:$C$777,СВЦЭМ!$A$34:$A$777,$A75,СВЦЭМ!$B$34:$B$777,H$47)+'СЕТ СН'!$G$9+СВЦЭМ!$D$10+'СЕТ СН'!$G$5</f>
        <v>4896.4697546999996</v>
      </c>
      <c r="I75" s="37">
        <f>SUMIFS(СВЦЭМ!$C$34:$C$777,СВЦЭМ!$A$34:$A$777,$A75,СВЦЭМ!$B$34:$B$777,I$47)+'СЕТ СН'!$G$9+СВЦЭМ!$D$10+'СЕТ СН'!$G$5</f>
        <v>4976.2701005199997</v>
      </c>
      <c r="J75" s="37">
        <f>SUMIFS(СВЦЭМ!$C$34:$C$777,СВЦЭМ!$A$34:$A$777,$A75,СВЦЭМ!$B$34:$B$777,J$47)+'СЕТ СН'!$G$9+СВЦЭМ!$D$10+'СЕТ СН'!$G$5</f>
        <v>5045.05046563</v>
      </c>
      <c r="K75" s="37">
        <f>SUMIFS(СВЦЭМ!$C$34:$C$777,СВЦЭМ!$A$34:$A$777,$A75,СВЦЭМ!$B$34:$B$777,K$47)+'СЕТ СН'!$G$9+СВЦЭМ!$D$10+'СЕТ СН'!$G$5</f>
        <v>4938.5414298899996</v>
      </c>
      <c r="L75" s="37">
        <f>SUMIFS(СВЦЭМ!$C$34:$C$777,СВЦЭМ!$A$34:$A$777,$A75,СВЦЭМ!$B$34:$B$777,L$47)+'СЕТ СН'!$G$9+СВЦЭМ!$D$10+'СЕТ СН'!$G$5</f>
        <v>5397.6179989600005</v>
      </c>
      <c r="M75" s="37">
        <f>SUMIFS(СВЦЭМ!$C$34:$C$777,СВЦЭМ!$A$34:$A$777,$A75,СВЦЭМ!$B$34:$B$777,M$47)+'СЕТ СН'!$G$9+СВЦЭМ!$D$10+'СЕТ СН'!$G$5</f>
        <v>5290.5267753299995</v>
      </c>
      <c r="N75" s="37">
        <f>SUMIFS(СВЦЭМ!$C$34:$C$777,СВЦЭМ!$A$34:$A$777,$A75,СВЦЭМ!$B$34:$B$777,N$47)+'СЕТ СН'!$G$9+СВЦЭМ!$D$10+'СЕТ СН'!$G$5</f>
        <v>5117.1491722499995</v>
      </c>
      <c r="O75" s="37">
        <f>SUMIFS(СВЦЭМ!$C$34:$C$777,СВЦЭМ!$A$34:$A$777,$A75,СВЦЭМ!$B$34:$B$777,O$47)+'СЕТ СН'!$G$9+СВЦЭМ!$D$10+'СЕТ СН'!$G$5</f>
        <v>4934.3927621599996</v>
      </c>
      <c r="P75" s="37">
        <f>SUMIFS(СВЦЭМ!$C$34:$C$777,СВЦЭМ!$A$34:$A$777,$A75,СВЦЭМ!$B$34:$B$777,P$47)+'СЕТ СН'!$G$9+СВЦЭМ!$D$10+'СЕТ СН'!$G$5</f>
        <v>4904.4071223600004</v>
      </c>
      <c r="Q75" s="37">
        <f>SUMIFS(СВЦЭМ!$C$34:$C$777,СВЦЭМ!$A$34:$A$777,$A75,СВЦЭМ!$B$34:$B$777,Q$47)+'СЕТ СН'!$G$9+СВЦЭМ!$D$10+'СЕТ СН'!$G$5</f>
        <v>4869.40799539</v>
      </c>
      <c r="R75" s="37">
        <f>SUMIFS(СВЦЭМ!$C$34:$C$777,СВЦЭМ!$A$34:$A$777,$A75,СВЦЭМ!$B$34:$B$777,R$47)+'СЕТ СН'!$G$9+СВЦЭМ!$D$10+'СЕТ СН'!$G$5</f>
        <v>4811.6272917699998</v>
      </c>
      <c r="S75" s="37">
        <f>SUMIFS(СВЦЭМ!$C$34:$C$777,СВЦЭМ!$A$34:$A$777,$A75,СВЦЭМ!$B$34:$B$777,S$47)+'СЕТ СН'!$G$9+СВЦЭМ!$D$10+'СЕТ СН'!$G$5</f>
        <v>4909.0528187099999</v>
      </c>
      <c r="T75" s="37">
        <f>SUMIFS(СВЦЭМ!$C$34:$C$777,СВЦЭМ!$A$34:$A$777,$A75,СВЦЭМ!$B$34:$B$777,T$47)+'СЕТ СН'!$G$9+СВЦЭМ!$D$10+'СЕТ СН'!$G$5</f>
        <v>4949.50655224</v>
      </c>
      <c r="U75" s="37">
        <f>SUMIFS(СВЦЭМ!$C$34:$C$777,СВЦЭМ!$A$34:$A$777,$A75,СВЦЭМ!$B$34:$B$777,U$47)+'СЕТ СН'!$G$9+СВЦЭМ!$D$10+'СЕТ СН'!$G$5</f>
        <v>4973.9043428799996</v>
      </c>
      <c r="V75" s="37">
        <f>SUMIFS(СВЦЭМ!$C$34:$C$777,СВЦЭМ!$A$34:$A$777,$A75,СВЦЭМ!$B$34:$B$777,V$47)+'СЕТ СН'!$G$9+СВЦЭМ!$D$10+'СЕТ СН'!$G$5</f>
        <v>4990.8622863099999</v>
      </c>
      <c r="W75" s="37">
        <f>SUMIFS(СВЦЭМ!$C$34:$C$777,СВЦЭМ!$A$34:$A$777,$A75,СВЦЭМ!$B$34:$B$777,W$47)+'СЕТ СН'!$G$9+СВЦЭМ!$D$10+'СЕТ СН'!$G$5</f>
        <v>4908.3265664600003</v>
      </c>
      <c r="X75" s="37">
        <f>SUMIFS(СВЦЭМ!$C$34:$C$777,СВЦЭМ!$A$34:$A$777,$A75,СВЦЭМ!$B$34:$B$777,X$47)+'СЕТ СН'!$G$9+СВЦЭМ!$D$10+'СЕТ СН'!$G$5</f>
        <v>4815.8590251799997</v>
      </c>
      <c r="Y75" s="37">
        <f>SUMIFS(СВЦЭМ!$C$34:$C$777,СВЦЭМ!$A$34:$A$777,$A75,СВЦЭМ!$B$34:$B$777,Y$47)+'СЕТ СН'!$G$9+СВЦЭМ!$D$10+'СЕТ СН'!$G$5</f>
        <v>4826.17711306</v>
      </c>
    </row>
    <row r="76" spans="1:27" ht="15.75" x14ac:dyDescent="0.2">
      <c r="A76" s="36">
        <f t="shared" si="1"/>
        <v>42672</v>
      </c>
      <c r="B76" s="37">
        <f>SUMIFS(СВЦЭМ!$C$34:$C$777,СВЦЭМ!$A$34:$A$777,$A76,СВЦЭМ!$B$34:$B$777,B$47)+'СЕТ СН'!$G$9+СВЦЭМ!$D$10+'СЕТ СН'!$G$5</f>
        <v>4918.1221089699993</v>
      </c>
      <c r="C76" s="37">
        <f>SUMIFS(СВЦЭМ!$C$34:$C$777,СВЦЭМ!$A$34:$A$777,$A76,СВЦЭМ!$B$34:$B$777,C$47)+'СЕТ СН'!$G$9+СВЦЭМ!$D$10+'СЕТ СН'!$G$5</f>
        <v>5025.3611775299996</v>
      </c>
      <c r="D76" s="37">
        <f>SUMIFS(СВЦЭМ!$C$34:$C$777,СВЦЭМ!$A$34:$A$777,$A76,СВЦЭМ!$B$34:$B$777,D$47)+'СЕТ СН'!$G$9+СВЦЭМ!$D$10+'СЕТ СН'!$G$5</f>
        <v>5145.09984222</v>
      </c>
      <c r="E76" s="37">
        <f>SUMIFS(СВЦЭМ!$C$34:$C$777,СВЦЭМ!$A$34:$A$777,$A76,СВЦЭМ!$B$34:$B$777,E$47)+'СЕТ СН'!$G$9+СВЦЭМ!$D$10+'СЕТ СН'!$G$5</f>
        <v>5137.76046486</v>
      </c>
      <c r="F76" s="37">
        <f>SUMIFS(СВЦЭМ!$C$34:$C$777,СВЦЭМ!$A$34:$A$777,$A76,СВЦЭМ!$B$34:$B$777,F$47)+'СЕТ СН'!$G$9+СВЦЭМ!$D$10+'СЕТ СН'!$G$5</f>
        <v>5235.3867852099993</v>
      </c>
      <c r="G76" s="37">
        <f>SUMIFS(СВЦЭМ!$C$34:$C$777,СВЦЭМ!$A$34:$A$777,$A76,СВЦЭМ!$B$34:$B$777,G$47)+'СЕТ СН'!$G$9+СВЦЭМ!$D$10+'СЕТ СН'!$G$5</f>
        <v>5284.6499836099993</v>
      </c>
      <c r="H76" s="37">
        <f>SUMIFS(СВЦЭМ!$C$34:$C$777,СВЦЭМ!$A$34:$A$777,$A76,СВЦЭМ!$B$34:$B$777,H$47)+'СЕТ СН'!$G$9+СВЦЭМ!$D$10+'СЕТ СН'!$G$5</f>
        <v>5096.8431550400001</v>
      </c>
      <c r="I76" s="37">
        <f>SUMIFS(СВЦЭМ!$C$34:$C$777,СВЦЭМ!$A$34:$A$777,$A76,СВЦЭМ!$B$34:$B$777,I$47)+'СЕТ СН'!$G$9+СВЦЭМ!$D$10+'СЕТ СН'!$G$5</f>
        <v>4962.7387070300001</v>
      </c>
      <c r="J76" s="37">
        <f>SUMIFS(СВЦЭМ!$C$34:$C$777,СВЦЭМ!$A$34:$A$777,$A76,СВЦЭМ!$B$34:$B$777,J$47)+'СЕТ СН'!$G$9+СВЦЭМ!$D$10+'СЕТ СН'!$G$5</f>
        <v>4864.6826825899998</v>
      </c>
      <c r="K76" s="37">
        <f>SUMIFS(СВЦЭМ!$C$34:$C$777,СВЦЭМ!$A$34:$A$777,$A76,СВЦЭМ!$B$34:$B$777,K$47)+'СЕТ СН'!$G$9+СВЦЭМ!$D$10+'СЕТ СН'!$G$5</f>
        <v>4807.3327971099998</v>
      </c>
      <c r="L76" s="37">
        <f>SUMIFS(СВЦЭМ!$C$34:$C$777,СВЦЭМ!$A$34:$A$777,$A76,СВЦЭМ!$B$34:$B$777,L$47)+'СЕТ СН'!$G$9+СВЦЭМ!$D$10+'СЕТ СН'!$G$5</f>
        <v>4749.2058985200001</v>
      </c>
      <c r="M76" s="37">
        <f>SUMIFS(СВЦЭМ!$C$34:$C$777,СВЦЭМ!$A$34:$A$777,$A76,СВЦЭМ!$B$34:$B$777,M$47)+'СЕТ СН'!$G$9+СВЦЭМ!$D$10+'СЕТ СН'!$G$5</f>
        <v>4706.1513175099999</v>
      </c>
      <c r="N76" s="37">
        <f>SUMIFS(СВЦЭМ!$C$34:$C$777,СВЦЭМ!$A$34:$A$777,$A76,СВЦЭМ!$B$34:$B$777,N$47)+'СЕТ СН'!$G$9+СВЦЭМ!$D$10+'СЕТ СН'!$G$5</f>
        <v>4694.5420456100001</v>
      </c>
      <c r="O76" s="37">
        <f>SUMIFS(СВЦЭМ!$C$34:$C$777,СВЦЭМ!$A$34:$A$777,$A76,СВЦЭМ!$B$34:$B$777,O$47)+'СЕТ СН'!$G$9+СВЦЭМ!$D$10+'СЕТ СН'!$G$5</f>
        <v>4685.0152523899997</v>
      </c>
      <c r="P76" s="37">
        <f>SUMIFS(СВЦЭМ!$C$34:$C$777,СВЦЭМ!$A$34:$A$777,$A76,СВЦЭМ!$B$34:$B$777,P$47)+'СЕТ СН'!$G$9+СВЦЭМ!$D$10+'СЕТ СН'!$G$5</f>
        <v>4693.8152287100002</v>
      </c>
      <c r="Q76" s="37">
        <f>SUMIFS(СВЦЭМ!$C$34:$C$777,СВЦЭМ!$A$34:$A$777,$A76,СВЦЭМ!$B$34:$B$777,Q$47)+'СЕТ СН'!$G$9+СВЦЭМ!$D$10+'СЕТ СН'!$G$5</f>
        <v>4703.1174077400001</v>
      </c>
      <c r="R76" s="37">
        <f>SUMIFS(СВЦЭМ!$C$34:$C$777,СВЦЭМ!$A$34:$A$777,$A76,СВЦЭМ!$B$34:$B$777,R$47)+'СЕТ СН'!$G$9+СВЦЭМ!$D$10+'СЕТ СН'!$G$5</f>
        <v>4765.73926261</v>
      </c>
      <c r="S76" s="37">
        <f>SUMIFS(СВЦЭМ!$C$34:$C$777,СВЦЭМ!$A$34:$A$777,$A76,СВЦЭМ!$B$34:$B$777,S$47)+'СЕТ СН'!$G$9+СВЦЭМ!$D$10+'СЕТ СН'!$G$5</f>
        <v>4749.0651620899998</v>
      </c>
      <c r="T76" s="37">
        <f>SUMIFS(СВЦЭМ!$C$34:$C$777,СВЦЭМ!$A$34:$A$777,$A76,СВЦЭМ!$B$34:$B$777,T$47)+'СЕТ СН'!$G$9+СВЦЭМ!$D$10+'СЕТ СН'!$G$5</f>
        <v>4758.3312598499997</v>
      </c>
      <c r="U76" s="37">
        <f>SUMIFS(СВЦЭМ!$C$34:$C$777,СВЦЭМ!$A$34:$A$777,$A76,СВЦЭМ!$B$34:$B$777,U$47)+'СЕТ СН'!$G$9+СВЦЭМ!$D$10+'СЕТ СН'!$G$5</f>
        <v>4781.7208986200003</v>
      </c>
      <c r="V76" s="37">
        <f>SUMIFS(СВЦЭМ!$C$34:$C$777,СВЦЭМ!$A$34:$A$777,$A76,СВЦЭМ!$B$34:$B$777,V$47)+'СЕТ СН'!$G$9+СВЦЭМ!$D$10+'СЕТ СН'!$G$5</f>
        <v>4770.1494079000004</v>
      </c>
      <c r="W76" s="37">
        <f>SUMIFS(СВЦЭМ!$C$34:$C$777,СВЦЭМ!$A$34:$A$777,$A76,СВЦЭМ!$B$34:$B$777,W$47)+'СЕТ СН'!$G$9+СВЦЭМ!$D$10+'СЕТ СН'!$G$5</f>
        <v>4780.5986433999997</v>
      </c>
      <c r="X76" s="37">
        <f>SUMIFS(СВЦЭМ!$C$34:$C$777,СВЦЭМ!$A$34:$A$777,$A76,СВЦЭМ!$B$34:$B$777,X$47)+'СЕТ СН'!$G$9+СВЦЭМ!$D$10+'СЕТ СН'!$G$5</f>
        <v>4798.7348452899996</v>
      </c>
      <c r="Y76" s="37">
        <f>SUMIFS(СВЦЭМ!$C$34:$C$777,СВЦЭМ!$A$34:$A$777,$A76,СВЦЭМ!$B$34:$B$777,Y$47)+'СЕТ СН'!$G$9+СВЦЭМ!$D$10+'СЕТ СН'!$G$5</f>
        <v>4973.8941811499999</v>
      </c>
    </row>
    <row r="77" spans="1:27" ht="15.75" x14ac:dyDescent="0.2">
      <c r="A77" s="36">
        <f t="shared" si="1"/>
        <v>42673</v>
      </c>
      <c r="B77" s="37">
        <f>SUMIFS(СВЦЭМ!$C$34:$C$777,СВЦЭМ!$A$34:$A$777,$A77,СВЦЭМ!$B$34:$B$777,B$47)+'СЕТ СН'!$G$9+СВЦЭМ!$D$10+'СЕТ СН'!$G$5</f>
        <v>4879.3640065199997</v>
      </c>
      <c r="C77" s="37">
        <f>SUMIFS(СВЦЭМ!$C$34:$C$777,СВЦЭМ!$A$34:$A$777,$A77,СВЦЭМ!$B$34:$B$777,C$47)+'СЕТ СН'!$G$9+СВЦЭМ!$D$10+'СЕТ СН'!$G$5</f>
        <v>5017.14874702</v>
      </c>
      <c r="D77" s="37">
        <f>SUMIFS(СВЦЭМ!$C$34:$C$777,СВЦЭМ!$A$34:$A$777,$A77,СВЦЭМ!$B$34:$B$777,D$47)+'СЕТ СН'!$G$9+СВЦЭМ!$D$10+'СЕТ СН'!$G$5</f>
        <v>5121.1313324599996</v>
      </c>
      <c r="E77" s="37">
        <f>SUMIFS(СВЦЭМ!$C$34:$C$777,СВЦЭМ!$A$34:$A$777,$A77,СВЦЭМ!$B$34:$B$777,E$47)+'СЕТ СН'!$G$9+СВЦЭМ!$D$10+'СЕТ СН'!$G$5</f>
        <v>5036.6209804600003</v>
      </c>
      <c r="F77" s="37">
        <f>SUMIFS(СВЦЭМ!$C$34:$C$777,СВЦЭМ!$A$34:$A$777,$A77,СВЦЭМ!$B$34:$B$777,F$47)+'СЕТ СН'!$G$9+СВЦЭМ!$D$10+'СЕТ СН'!$G$5</f>
        <v>4981.4813934899994</v>
      </c>
      <c r="G77" s="37">
        <f>SUMIFS(СВЦЭМ!$C$34:$C$777,СВЦЭМ!$A$34:$A$777,$A77,СВЦЭМ!$B$34:$B$777,G$47)+'СЕТ СН'!$G$9+СВЦЭМ!$D$10+'СЕТ СН'!$G$5</f>
        <v>4976.1021845599998</v>
      </c>
      <c r="H77" s="37">
        <f>SUMIFS(СВЦЭМ!$C$34:$C$777,СВЦЭМ!$A$34:$A$777,$A77,СВЦЭМ!$B$34:$B$777,H$47)+'СЕТ СН'!$G$9+СВЦЭМ!$D$10+'СЕТ СН'!$G$5</f>
        <v>4998.1293677599997</v>
      </c>
      <c r="I77" s="37">
        <f>SUMIFS(СВЦЭМ!$C$34:$C$777,СВЦЭМ!$A$34:$A$777,$A77,СВЦЭМ!$B$34:$B$777,I$47)+'СЕТ СН'!$G$9+СВЦЭМ!$D$10+'СЕТ СН'!$G$5</f>
        <v>5044.1175964699996</v>
      </c>
      <c r="J77" s="37">
        <f>SUMIFS(СВЦЭМ!$C$34:$C$777,СВЦЭМ!$A$34:$A$777,$A77,СВЦЭМ!$B$34:$B$777,J$47)+'СЕТ СН'!$G$9+СВЦЭМ!$D$10+'СЕТ СН'!$G$5</f>
        <v>4846.32407281</v>
      </c>
      <c r="K77" s="37">
        <f>SUMIFS(СВЦЭМ!$C$34:$C$777,СВЦЭМ!$A$34:$A$777,$A77,СВЦЭМ!$B$34:$B$777,K$47)+'СЕТ СН'!$G$9+СВЦЭМ!$D$10+'СЕТ СН'!$G$5</f>
        <v>4754.4083422799995</v>
      </c>
      <c r="L77" s="37">
        <f>SUMIFS(СВЦЭМ!$C$34:$C$777,СВЦЭМ!$A$34:$A$777,$A77,СВЦЭМ!$B$34:$B$777,L$47)+'СЕТ СН'!$G$9+СВЦЭМ!$D$10+'СЕТ СН'!$G$5</f>
        <v>4705.2140512999995</v>
      </c>
      <c r="M77" s="37">
        <f>SUMIFS(СВЦЭМ!$C$34:$C$777,СВЦЭМ!$A$34:$A$777,$A77,СВЦЭМ!$B$34:$B$777,M$47)+'СЕТ СН'!$G$9+СВЦЭМ!$D$10+'СЕТ СН'!$G$5</f>
        <v>4742.6107832899997</v>
      </c>
      <c r="N77" s="37">
        <f>SUMIFS(СВЦЭМ!$C$34:$C$777,СВЦЭМ!$A$34:$A$777,$A77,СВЦЭМ!$B$34:$B$777,N$47)+'СЕТ СН'!$G$9+СВЦЭМ!$D$10+'СЕТ СН'!$G$5</f>
        <v>4748.0135975100002</v>
      </c>
      <c r="O77" s="37">
        <f>SUMIFS(СВЦЭМ!$C$34:$C$777,СВЦЭМ!$A$34:$A$777,$A77,СВЦЭМ!$B$34:$B$777,O$47)+'СЕТ СН'!$G$9+СВЦЭМ!$D$10+'СЕТ СН'!$G$5</f>
        <v>4666.3719827799996</v>
      </c>
      <c r="P77" s="37">
        <f>SUMIFS(СВЦЭМ!$C$34:$C$777,СВЦЭМ!$A$34:$A$777,$A77,СВЦЭМ!$B$34:$B$777,P$47)+'СЕТ СН'!$G$9+СВЦЭМ!$D$10+'СЕТ СН'!$G$5</f>
        <v>4680.8960686199998</v>
      </c>
      <c r="Q77" s="37">
        <f>SUMIFS(СВЦЭМ!$C$34:$C$777,СВЦЭМ!$A$34:$A$777,$A77,СВЦЭМ!$B$34:$B$777,Q$47)+'СЕТ СН'!$G$9+СВЦЭМ!$D$10+'СЕТ СН'!$G$5</f>
        <v>4682.15966381</v>
      </c>
      <c r="R77" s="37">
        <f>SUMIFS(СВЦЭМ!$C$34:$C$777,СВЦЭМ!$A$34:$A$777,$A77,СВЦЭМ!$B$34:$B$777,R$47)+'СЕТ СН'!$G$9+СВЦЭМ!$D$10+'СЕТ СН'!$G$5</f>
        <v>4676.8474868100002</v>
      </c>
      <c r="S77" s="37">
        <f>SUMIFS(СВЦЭМ!$C$34:$C$777,СВЦЭМ!$A$34:$A$777,$A77,СВЦЭМ!$B$34:$B$777,S$47)+'СЕТ СН'!$G$9+СВЦЭМ!$D$10+'СЕТ СН'!$G$5</f>
        <v>4651.5860881199997</v>
      </c>
      <c r="T77" s="37">
        <f>SUMIFS(СВЦЭМ!$C$34:$C$777,СВЦЭМ!$A$34:$A$777,$A77,СВЦЭМ!$B$34:$B$777,T$47)+'СЕТ СН'!$G$9+СВЦЭМ!$D$10+'СЕТ СН'!$G$5</f>
        <v>4666.7658672099997</v>
      </c>
      <c r="U77" s="37">
        <f>SUMIFS(СВЦЭМ!$C$34:$C$777,СВЦЭМ!$A$34:$A$777,$A77,СВЦЭМ!$B$34:$B$777,U$47)+'СЕТ СН'!$G$9+СВЦЭМ!$D$10+'СЕТ СН'!$G$5</f>
        <v>4689.0226362900003</v>
      </c>
      <c r="V77" s="37">
        <f>SUMIFS(СВЦЭМ!$C$34:$C$777,СВЦЭМ!$A$34:$A$777,$A77,СВЦЭМ!$B$34:$B$777,V$47)+'СЕТ СН'!$G$9+СВЦЭМ!$D$10+'СЕТ СН'!$G$5</f>
        <v>4692.1345864699997</v>
      </c>
      <c r="W77" s="37">
        <f>SUMIFS(СВЦЭМ!$C$34:$C$777,СВЦЭМ!$A$34:$A$777,$A77,СВЦЭМ!$B$34:$B$777,W$47)+'СЕТ СН'!$G$9+СВЦЭМ!$D$10+'СЕТ СН'!$G$5</f>
        <v>4676.3258076000002</v>
      </c>
      <c r="X77" s="37">
        <f>SUMIFS(СВЦЭМ!$C$34:$C$777,СВЦЭМ!$A$34:$A$777,$A77,СВЦЭМ!$B$34:$B$777,X$47)+'СЕТ СН'!$G$9+СВЦЭМ!$D$10+'СЕТ СН'!$G$5</f>
        <v>4631.3265841800003</v>
      </c>
      <c r="Y77" s="37">
        <f>SUMIFS(СВЦЭМ!$C$34:$C$777,СВЦЭМ!$A$34:$A$777,$A77,СВЦЭМ!$B$34:$B$777,Y$47)+'СЕТ СН'!$G$9+СВЦЭМ!$D$10+'СЕТ СН'!$G$5</f>
        <v>4690.3840103100001</v>
      </c>
      <c r="AA77" s="38"/>
    </row>
    <row r="78" spans="1:27" ht="15.75" x14ac:dyDescent="0.2">
      <c r="A78" s="36">
        <f t="shared" si="1"/>
        <v>42674</v>
      </c>
      <c r="B78" s="37">
        <f>SUMIFS(СВЦЭМ!$C$34:$C$777,СВЦЭМ!$A$34:$A$777,$A78,СВЦЭМ!$B$34:$B$777,B$47)+'СЕТ СН'!$G$9+СВЦЭМ!$D$10+'СЕТ СН'!$G$5</f>
        <v>4794.25079869</v>
      </c>
      <c r="C78" s="37">
        <f>SUMIFS(СВЦЭМ!$C$34:$C$777,СВЦЭМ!$A$34:$A$777,$A78,СВЦЭМ!$B$34:$B$777,C$47)+'СЕТ СН'!$G$9+СВЦЭМ!$D$10+'СЕТ СН'!$G$5</f>
        <v>4906.9386433899999</v>
      </c>
      <c r="D78" s="37">
        <f>SUMIFS(СВЦЭМ!$C$34:$C$777,СВЦЭМ!$A$34:$A$777,$A78,СВЦЭМ!$B$34:$B$777,D$47)+'СЕТ СН'!$G$9+СВЦЭМ!$D$10+'СЕТ СН'!$G$5</f>
        <v>5020.3683332199998</v>
      </c>
      <c r="E78" s="37">
        <f>SUMIFS(СВЦЭМ!$C$34:$C$777,СВЦЭМ!$A$34:$A$777,$A78,СВЦЭМ!$B$34:$B$777,E$47)+'СЕТ СН'!$G$9+СВЦЭМ!$D$10+'СЕТ СН'!$G$5</f>
        <v>5012.73307286</v>
      </c>
      <c r="F78" s="37">
        <f>SUMIFS(СВЦЭМ!$C$34:$C$777,СВЦЭМ!$A$34:$A$777,$A78,СВЦЭМ!$B$34:$B$777,F$47)+'СЕТ СН'!$G$9+СВЦЭМ!$D$10+'СЕТ СН'!$G$5</f>
        <v>5000.7204788999998</v>
      </c>
      <c r="G78" s="37">
        <f>SUMIFS(СВЦЭМ!$C$34:$C$777,СВЦЭМ!$A$34:$A$777,$A78,СВЦЭМ!$B$34:$B$777,G$47)+'СЕТ СН'!$G$9+СВЦЭМ!$D$10+'СЕТ СН'!$G$5</f>
        <v>5004.9766441100001</v>
      </c>
      <c r="H78" s="37">
        <f>SUMIFS(СВЦЭМ!$C$34:$C$777,СВЦЭМ!$A$34:$A$777,$A78,СВЦЭМ!$B$34:$B$777,H$47)+'СЕТ СН'!$G$9+СВЦЭМ!$D$10+'СЕТ СН'!$G$5</f>
        <v>4998.1025973300002</v>
      </c>
      <c r="I78" s="37">
        <f>SUMIFS(СВЦЭМ!$C$34:$C$777,СВЦЭМ!$A$34:$A$777,$A78,СВЦЭМ!$B$34:$B$777,I$47)+'СЕТ СН'!$G$9+СВЦЭМ!$D$10+'СЕТ СН'!$G$5</f>
        <v>4951.3444787499993</v>
      </c>
      <c r="J78" s="37">
        <f>SUMIFS(СВЦЭМ!$C$34:$C$777,СВЦЭМ!$A$34:$A$777,$A78,СВЦЭМ!$B$34:$B$777,J$47)+'СЕТ СН'!$G$9+СВЦЭМ!$D$10+'СЕТ СН'!$G$5</f>
        <v>4860.8086264699996</v>
      </c>
      <c r="K78" s="37">
        <f>SUMIFS(СВЦЭМ!$C$34:$C$777,СВЦЭМ!$A$34:$A$777,$A78,СВЦЭМ!$B$34:$B$777,K$47)+'СЕТ СН'!$G$9+СВЦЭМ!$D$10+'СЕТ СН'!$G$5</f>
        <v>4702.2015132300003</v>
      </c>
      <c r="L78" s="37">
        <f>SUMIFS(СВЦЭМ!$C$34:$C$777,СВЦЭМ!$A$34:$A$777,$A78,СВЦЭМ!$B$34:$B$777,L$47)+'СЕТ СН'!$G$9+СВЦЭМ!$D$10+'СЕТ СН'!$G$5</f>
        <v>4746.8641323800002</v>
      </c>
      <c r="M78" s="37">
        <f>SUMIFS(СВЦЭМ!$C$34:$C$777,СВЦЭМ!$A$34:$A$777,$A78,СВЦЭМ!$B$34:$B$777,M$47)+'СЕТ СН'!$G$9+СВЦЭМ!$D$10+'СЕТ СН'!$G$5</f>
        <v>4702.2476148099995</v>
      </c>
      <c r="N78" s="37">
        <f>SUMIFS(СВЦЭМ!$C$34:$C$777,СВЦЭМ!$A$34:$A$777,$A78,СВЦЭМ!$B$34:$B$777,N$47)+'СЕТ СН'!$G$9+СВЦЭМ!$D$10+'СЕТ СН'!$G$5</f>
        <v>4668.362083</v>
      </c>
      <c r="O78" s="37">
        <f>SUMIFS(СВЦЭМ!$C$34:$C$777,СВЦЭМ!$A$34:$A$777,$A78,СВЦЭМ!$B$34:$B$777,O$47)+'СЕТ СН'!$G$9+СВЦЭМ!$D$10+'СЕТ СН'!$G$5</f>
        <v>4642.77143273</v>
      </c>
      <c r="P78" s="37">
        <f>SUMIFS(СВЦЭМ!$C$34:$C$777,СВЦЭМ!$A$34:$A$777,$A78,СВЦЭМ!$B$34:$B$777,P$47)+'СЕТ СН'!$G$9+СВЦЭМ!$D$10+'СЕТ СН'!$G$5</f>
        <v>4702.0234480700001</v>
      </c>
      <c r="Q78" s="37">
        <f>SUMIFS(СВЦЭМ!$C$34:$C$777,СВЦЭМ!$A$34:$A$777,$A78,СВЦЭМ!$B$34:$B$777,Q$47)+'СЕТ СН'!$G$9+СВЦЭМ!$D$10+'СЕТ СН'!$G$5</f>
        <v>4721.4799511800002</v>
      </c>
      <c r="R78" s="37">
        <f>SUMIFS(СВЦЭМ!$C$34:$C$777,СВЦЭМ!$A$34:$A$777,$A78,СВЦЭМ!$B$34:$B$777,R$47)+'СЕТ СН'!$G$9+СВЦЭМ!$D$10+'СЕТ СН'!$G$5</f>
        <v>4716.8644418499998</v>
      </c>
      <c r="S78" s="37">
        <f>SUMIFS(СВЦЭМ!$C$34:$C$777,СВЦЭМ!$A$34:$A$777,$A78,СВЦЭМ!$B$34:$B$777,S$47)+'СЕТ СН'!$G$9+СВЦЭМ!$D$10+'СЕТ СН'!$G$5</f>
        <v>4832.71348588</v>
      </c>
      <c r="T78" s="37">
        <f>SUMIFS(СВЦЭМ!$C$34:$C$777,СВЦЭМ!$A$34:$A$777,$A78,СВЦЭМ!$B$34:$B$777,T$47)+'СЕТ СН'!$G$9+СВЦЭМ!$D$10+'СЕТ СН'!$G$5</f>
        <v>4732.7871151199997</v>
      </c>
      <c r="U78" s="37">
        <f>SUMIFS(СВЦЭМ!$C$34:$C$777,СВЦЭМ!$A$34:$A$777,$A78,СВЦЭМ!$B$34:$B$777,U$47)+'СЕТ СН'!$G$9+СВЦЭМ!$D$10+'СЕТ СН'!$G$5</f>
        <v>4753.3861264899997</v>
      </c>
      <c r="V78" s="37">
        <f>SUMIFS(СВЦЭМ!$C$34:$C$777,СВЦЭМ!$A$34:$A$777,$A78,СВЦЭМ!$B$34:$B$777,V$47)+'СЕТ СН'!$G$9+СВЦЭМ!$D$10+'СЕТ СН'!$G$5</f>
        <v>4763.0675505299996</v>
      </c>
      <c r="W78" s="37">
        <f>SUMIFS(СВЦЭМ!$C$34:$C$777,СВЦЭМ!$A$34:$A$777,$A78,СВЦЭМ!$B$34:$B$777,W$47)+'СЕТ СН'!$G$9+СВЦЭМ!$D$10+'СЕТ СН'!$G$5</f>
        <v>4745.3722700999997</v>
      </c>
      <c r="X78" s="37">
        <f>SUMIFS(СВЦЭМ!$C$34:$C$777,СВЦЭМ!$A$34:$A$777,$A78,СВЦЭМ!$B$34:$B$777,X$47)+'СЕТ СН'!$G$9+СВЦЭМ!$D$10+'СЕТ СН'!$G$5</f>
        <v>4733.22111649</v>
      </c>
      <c r="Y78" s="37">
        <f>SUMIFS(СВЦЭМ!$C$34:$C$777,СВЦЭМ!$A$34:$A$777,$A78,СВЦЭМ!$B$34:$B$777,Y$47)+'СЕТ СН'!$G$9+СВЦЭМ!$D$10+'СЕТ СН'!$G$5</f>
        <v>4800.6493228299996</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5"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5"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01.10.2016</v>
      </c>
      <c r="B84" s="37">
        <f>SUMIFS(СВЦЭМ!$C$34:$C$777,СВЦЭМ!$A$34:$A$777,$A84,СВЦЭМ!$B$34:$B$777,B$83)+'СЕТ СН'!$H$9+СВЦЭМ!$D$10+'СЕТ СН'!$H$5</f>
        <v>5064.0727478199997</v>
      </c>
      <c r="C84" s="37">
        <f>SUMIFS(СВЦЭМ!$C$34:$C$777,СВЦЭМ!$A$34:$A$777,$A84,СВЦЭМ!$B$34:$B$777,C$83)+'СЕТ СН'!$H$9+СВЦЭМ!$D$10+'СЕТ СН'!$H$5</f>
        <v>5176.01775524</v>
      </c>
      <c r="D84" s="37">
        <f>SUMIFS(СВЦЭМ!$C$34:$C$777,СВЦЭМ!$A$34:$A$777,$A84,СВЦЭМ!$B$34:$B$777,D$83)+'СЕТ СН'!$H$9+СВЦЭМ!$D$10+'СЕТ СН'!$H$5</f>
        <v>5252.4898258899993</v>
      </c>
      <c r="E84" s="37">
        <f>SUMIFS(СВЦЭМ!$C$34:$C$777,СВЦЭМ!$A$34:$A$777,$A84,СВЦЭМ!$B$34:$B$777,E$83)+'СЕТ СН'!$H$9+СВЦЭМ!$D$10+'СЕТ СН'!$H$5</f>
        <v>5269.5292709999994</v>
      </c>
      <c r="F84" s="37">
        <f>SUMIFS(СВЦЭМ!$C$34:$C$777,СВЦЭМ!$A$34:$A$777,$A84,СВЦЭМ!$B$34:$B$777,F$83)+'СЕТ СН'!$H$9+СВЦЭМ!$D$10+'СЕТ СН'!$H$5</f>
        <v>5271.2085923699997</v>
      </c>
      <c r="G84" s="37">
        <f>SUMIFS(СВЦЭМ!$C$34:$C$777,СВЦЭМ!$A$34:$A$777,$A84,СВЦЭМ!$B$34:$B$777,G$83)+'СЕТ СН'!$H$9+СВЦЭМ!$D$10+'СЕТ СН'!$H$5</f>
        <v>5263.6565787500003</v>
      </c>
      <c r="H84" s="37">
        <f>SUMIFS(СВЦЭМ!$C$34:$C$777,СВЦЭМ!$A$34:$A$777,$A84,СВЦЭМ!$B$34:$B$777,H$83)+'СЕТ СН'!$H$9+СВЦЭМ!$D$10+'СЕТ СН'!$H$5</f>
        <v>5246.2708420099998</v>
      </c>
      <c r="I84" s="37">
        <f>SUMIFS(СВЦЭМ!$C$34:$C$777,СВЦЭМ!$A$34:$A$777,$A84,СВЦЭМ!$B$34:$B$777,I$83)+'СЕТ СН'!$H$9+СВЦЭМ!$D$10+'СЕТ СН'!$H$5</f>
        <v>5191.4734587699995</v>
      </c>
      <c r="J84" s="37">
        <f>SUMIFS(СВЦЭМ!$C$34:$C$777,СВЦЭМ!$A$34:$A$777,$A84,СВЦЭМ!$B$34:$B$777,J$83)+'СЕТ СН'!$H$9+СВЦЭМ!$D$10+'СЕТ СН'!$H$5</f>
        <v>5118.6157628999999</v>
      </c>
      <c r="K84" s="37">
        <f>SUMIFS(СВЦЭМ!$C$34:$C$777,СВЦЭМ!$A$34:$A$777,$A84,СВЦЭМ!$B$34:$B$777,K$83)+'СЕТ СН'!$H$9+СВЦЭМ!$D$10+'СЕТ СН'!$H$5</f>
        <v>5367.4278435199994</v>
      </c>
      <c r="L84" s="37">
        <f>SUMIFS(СВЦЭМ!$C$34:$C$777,СВЦЭМ!$A$34:$A$777,$A84,СВЦЭМ!$B$34:$B$777,L$83)+'СЕТ СН'!$H$9+СВЦЭМ!$D$10+'СЕТ СН'!$H$5</f>
        <v>5334.7472581299999</v>
      </c>
      <c r="M84" s="37">
        <f>SUMIFS(СВЦЭМ!$C$34:$C$777,СВЦЭМ!$A$34:$A$777,$A84,СВЦЭМ!$B$34:$B$777,M$83)+'СЕТ СН'!$H$9+СВЦЭМ!$D$10+'СЕТ СН'!$H$5</f>
        <v>5279.64739663</v>
      </c>
      <c r="N84" s="37">
        <f>SUMIFS(СВЦЭМ!$C$34:$C$777,СВЦЭМ!$A$34:$A$777,$A84,СВЦЭМ!$B$34:$B$777,N$83)+'СЕТ СН'!$H$9+СВЦЭМ!$D$10+'СЕТ СН'!$H$5</f>
        <v>4971.9901602</v>
      </c>
      <c r="O84" s="37">
        <f>SUMIFS(СВЦЭМ!$C$34:$C$777,СВЦЭМ!$A$34:$A$777,$A84,СВЦЭМ!$B$34:$B$777,O$83)+'СЕТ СН'!$H$9+СВЦЭМ!$D$10+'СЕТ СН'!$H$5</f>
        <v>4885.7138049799996</v>
      </c>
      <c r="P84" s="37">
        <f>SUMIFS(СВЦЭМ!$C$34:$C$777,СВЦЭМ!$A$34:$A$777,$A84,СВЦЭМ!$B$34:$B$777,P$83)+'СЕТ СН'!$H$9+СВЦЭМ!$D$10+'СЕТ СН'!$H$5</f>
        <v>4890.7836889700002</v>
      </c>
      <c r="Q84" s="37">
        <f>SUMIFS(СВЦЭМ!$C$34:$C$777,СВЦЭМ!$A$34:$A$777,$A84,СВЦЭМ!$B$34:$B$777,Q$83)+'СЕТ СН'!$H$9+СВЦЭМ!$D$10+'СЕТ СН'!$H$5</f>
        <v>4924.9981506200002</v>
      </c>
      <c r="R84" s="37">
        <f>SUMIFS(СВЦЭМ!$C$34:$C$777,СВЦЭМ!$A$34:$A$777,$A84,СВЦЭМ!$B$34:$B$777,R$83)+'СЕТ СН'!$H$9+СВЦЭМ!$D$10+'СЕТ СН'!$H$5</f>
        <v>4943.64784108</v>
      </c>
      <c r="S84" s="37">
        <f>SUMIFS(СВЦЭМ!$C$34:$C$777,СВЦЭМ!$A$34:$A$777,$A84,СВЦЭМ!$B$34:$B$777,S$83)+'СЕТ СН'!$H$9+СВЦЭМ!$D$10+'СЕТ СН'!$H$5</f>
        <v>4946.8621467200001</v>
      </c>
      <c r="T84" s="37">
        <f>SUMIFS(СВЦЭМ!$C$34:$C$777,СВЦЭМ!$A$34:$A$777,$A84,СВЦЭМ!$B$34:$B$777,T$83)+'СЕТ СН'!$H$9+СВЦЭМ!$D$10+'СЕТ СН'!$H$5</f>
        <v>4920.5463193799997</v>
      </c>
      <c r="U84" s="37">
        <f>SUMIFS(СВЦЭМ!$C$34:$C$777,СВЦЭМ!$A$34:$A$777,$A84,СВЦЭМ!$B$34:$B$777,U$83)+'СЕТ СН'!$H$9+СВЦЭМ!$D$10+'СЕТ СН'!$H$5</f>
        <v>4890.5131376600002</v>
      </c>
      <c r="V84" s="37">
        <f>SUMIFS(СВЦЭМ!$C$34:$C$777,СВЦЭМ!$A$34:$A$777,$A84,СВЦЭМ!$B$34:$B$777,V$83)+'СЕТ СН'!$H$9+СВЦЭМ!$D$10+'СЕТ СН'!$H$5</f>
        <v>4913.11339675</v>
      </c>
      <c r="W84" s="37">
        <f>SUMIFS(СВЦЭМ!$C$34:$C$777,СВЦЭМ!$A$34:$A$777,$A84,СВЦЭМ!$B$34:$B$777,W$83)+'СЕТ СН'!$H$9+СВЦЭМ!$D$10+'СЕТ СН'!$H$5</f>
        <v>4956.5010560800001</v>
      </c>
      <c r="X84" s="37">
        <f>SUMIFS(СВЦЭМ!$C$34:$C$777,СВЦЭМ!$A$34:$A$777,$A84,СВЦЭМ!$B$34:$B$777,X$83)+'СЕТ СН'!$H$9+СВЦЭМ!$D$10+'СЕТ СН'!$H$5</f>
        <v>4939.5141333499996</v>
      </c>
      <c r="Y84" s="37">
        <f>SUMIFS(СВЦЭМ!$C$34:$C$777,СВЦЭМ!$A$34:$A$777,$A84,СВЦЭМ!$B$34:$B$777,Y$83)+'СЕТ СН'!$H$9+СВЦЭМ!$D$10+'СЕТ СН'!$H$5</f>
        <v>5011.8526390899997</v>
      </c>
    </row>
    <row r="85" spans="1:25" ht="15.75" x14ac:dyDescent="0.2">
      <c r="A85" s="36">
        <f>A84+1</f>
        <v>42645</v>
      </c>
      <c r="B85" s="37">
        <f>SUMIFS(СВЦЭМ!$C$34:$C$777,СВЦЭМ!$A$34:$A$777,$A85,СВЦЭМ!$B$34:$B$777,B$83)+'СЕТ СН'!$H$9+СВЦЭМ!$D$10+'СЕТ СН'!$H$5</f>
        <v>5044.0703980799999</v>
      </c>
      <c r="C85" s="37">
        <f>SUMIFS(СВЦЭМ!$C$34:$C$777,СВЦЭМ!$A$34:$A$777,$A85,СВЦЭМ!$B$34:$B$777,C$83)+'СЕТ СН'!$H$9+СВЦЭМ!$D$10+'СЕТ СН'!$H$5</f>
        <v>5159.6175756000002</v>
      </c>
      <c r="D85" s="37">
        <f>SUMIFS(СВЦЭМ!$C$34:$C$777,СВЦЭМ!$A$34:$A$777,$A85,СВЦЭМ!$B$34:$B$777,D$83)+'СЕТ СН'!$H$9+СВЦЭМ!$D$10+'СЕТ СН'!$H$5</f>
        <v>5226.24817592</v>
      </c>
      <c r="E85" s="37">
        <f>SUMIFS(СВЦЭМ!$C$34:$C$777,СВЦЭМ!$A$34:$A$777,$A85,СВЦЭМ!$B$34:$B$777,E$83)+'СЕТ СН'!$H$9+СВЦЭМ!$D$10+'СЕТ СН'!$H$5</f>
        <v>5221.8275974600001</v>
      </c>
      <c r="F85" s="37">
        <f>SUMIFS(СВЦЭМ!$C$34:$C$777,СВЦЭМ!$A$34:$A$777,$A85,СВЦЭМ!$B$34:$B$777,F$83)+'СЕТ СН'!$H$9+СВЦЭМ!$D$10+'СЕТ СН'!$H$5</f>
        <v>5203.1903048200002</v>
      </c>
      <c r="G85" s="37">
        <f>SUMIFS(СВЦЭМ!$C$34:$C$777,СВЦЭМ!$A$34:$A$777,$A85,СВЦЭМ!$B$34:$B$777,G$83)+'СЕТ СН'!$H$9+СВЦЭМ!$D$10+'СЕТ СН'!$H$5</f>
        <v>5206.9924825199996</v>
      </c>
      <c r="H85" s="37">
        <f>SUMIFS(СВЦЭМ!$C$34:$C$777,СВЦЭМ!$A$34:$A$777,$A85,СВЦЭМ!$B$34:$B$777,H$83)+'СЕТ СН'!$H$9+СВЦЭМ!$D$10+'СЕТ СН'!$H$5</f>
        <v>5172.8953566999999</v>
      </c>
      <c r="I85" s="37">
        <f>SUMIFS(СВЦЭМ!$C$34:$C$777,СВЦЭМ!$A$34:$A$777,$A85,СВЦЭМ!$B$34:$B$777,I$83)+'СЕТ СН'!$H$9+СВЦЭМ!$D$10+'СЕТ СН'!$H$5</f>
        <v>5163.5338813399994</v>
      </c>
      <c r="J85" s="37">
        <f>SUMIFS(СВЦЭМ!$C$34:$C$777,СВЦЭМ!$A$34:$A$777,$A85,СВЦЭМ!$B$34:$B$777,J$83)+'СЕТ СН'!$H$9+СВЦЭМ!$D$10+'СЕТ СН'!$H$5</f>
        <v>5081.8147437199996</v>
      </c>
      <c r="K85" s="37">
        <f>SUMIFS(СВЦЭМ!$C$34:$C$777,СВЦЭМ!$A$34:$A$777,$A85,СВЦЭМ!$B$34:$B$777,K$83)+'СЕТ СН'!$H$9+СВЦЭМ!$D$10+'СЕТ СН'!$H$5</f>
        <v>5029.3107946099999</v>
      </c>
      <c r="L85" s="37">
        <f>SUMIFS(СВЦЭМ!$C$34:$C$777,СВЦЭМ!$A$34:$A$777,$A85,СВЦЭМ!$B$34:$B$777,L$83)+'СЕТ СН'!$H$9+СВЦЭМ!$D$10+'СЕТ СН'!$H$5</f>
        <v>4917.2759343400003</v>
      </c>
      <c r="M85" s="37">
        <f>SUMIFS(СВЦЭМ!$C$34:$C$777,СВЦЭМ!$A$34:$A$777,$A85,СВЦЭМ!$B$34:$B$777,M$83)+'СЕТ СН'!$H$9+СВЦЭМ!$D$10+'СЕТ СН'!$H$5</f>
        <v>4902.8047556199999</v>
      </c>
      <c r="N85" s="37">
        <f>SUMIFS(СВЦЭМ!$C$34:$C$777,СВЦЭМ!$A$34:$A$777,$A85,СВЦЭМ!$B$34:$B$777,N$83)+'СЕТ СН'!$H$9+СВЦЭМ!$D$10+'СЕТ СН'!$H$5</f>
        <v>4896.9234208899998</v>
      </c>
      <c r="O85" s="37">
        <f>SUMIFS(СВЦЭМ!$C$34:$C$777,СВЦЭМ!$A$34:$A$777,$A85,СВЦЭМ!$B$34:$B$777,O$83)+'СЕТ СН'!$H$9+СВЦЭМ!$D$10+'СЕТ СН'!$H$5</f>
        <v>4888.1328056000002</v>
      </c>
      <c r="P85" s="37">
        <f>SUMIFS(СВЦЭМ!$C$34:$C$777,СВЦЭМ!$A$34:$A$777,$A85,СВЦЭМ!$B$34:$B$777,P$83)+'СЕТ СН'!$H$9+СВЦЭМ!$D$10+'СЕТ СН'!$H$5</f>
        <v>4892.4961860799995</v>
      </c>
      <c r="Q85" s="37">
        <f>SUMIFS(СВЦЭМ!$C$34:$C$777,СВЦЭМ!$A$34:$A$777,$A85,СВЦЭМ!$B$34:$B$777,Q$83)+'СЕТ СН'!$H$9+СВЦЭМ!$D$10+'СЕТ СН'!$H$5</f>
        <v>4901.3950697800001</v>
      </c>
      <c r="R85" s="37">
        <f>SUMIFS(СВЦЭМ!$C$34:$C$777,СВЦЭМ!$A$34:$A$777,$A85,СВЦЭМ!$B$34:$B$777,R$83)+'СЕТ СН'!$H$9+СВЦЭМ!$D$10+'СЕТ СН'!$H$5</f>
        <v>4923.9337636099999</v>
      </c>
      <c r="S85" s="37">
        <f>SUMIFS(СВЦЭМ!$C$34:$C$777,СВЦЭМ!$A$34:$A$777,$A85,СВЦЭМ!$B$34:$B$777,S$83)+'СЕТ СН'!$H$9+СВЦЭМ!$D$10+'СЕТ СН'!$H$5</f>
        <v>4912.8539185499994</v>
      </c>
      <c r="T85" s="37">
        <f>SUMIFS(СВЦЭМ!$C$34:$C$777,СВЦЭМ!$A$34:$A$777,$A85,СВЦЭМ!$B$34:$B$777,T$83)+'СЕТ СН'!$H$9+СВЦЭМ!$D$10+'СЕТ СН'!$H$5</f>
        <v>4921.6947747300001</v>
      </c>
      <c r="U85" s="37">
        <f>SUMIFS(СВЦЭМ!$C$34:$C$777,СВЦЭМ!$A$34:$A$777,$A85,СВЦЭМ!$B$34:$B$777,U$83)+'СЕТ СН'!$H$9+СВЦЭМ!$D$10+'СЕТ СН'!$H$5</f>
        <v>4855.2067782200002</v>
      </c>
      <c r="V85" s="37">
        <f>SUMIFS(СВЦЭМ!$C$34:$C$777,СВЦЭМ!$A$34:$A$777,$A85,СВЦЭМ!$B$34:$B$777,V$83)+'СЕТ СН'!$H$9+СВЦЭМ!$D$10+'СЕТ СН'!$H$5</f>
        <v>4881.4280113599998</v>
      </c>
      <c r="W85" s="37">
        <f>SUMIFS(СВЦЭМ!$C$34:$C$777,СВЦЭМ!$A$34:$A$777,$A85,СВЦЭМ!$B$34:$B$777,W$83)+'СЕТ СН'!$H$9+СВЦЭМ!$D$10+'СЕТ СН'!$H$5</f>
        <v>4878.5196248499997</v>
      </c>
      <c r="X85" s="37">
        <f>SUMIFS(СВЦЭМ!$C$34:$C$777,СВЦЭМ!$A$34:$A$777,$A85,СВЦЭМ!$B$34:$B$777,X$83)+'СЕТ СН'!$H$9+СВЦЭМ!$D$10+'СЕТ СН'!$H$5</f>
        <v>4917.5362102299996</v>
      </c>
      <c r="Y85" s="37">
        <f>SUMIFS(СВЦЭМ!$C$34:$C$777,СВЦЭМ!$A$34:$A$777,$A85,СВЦЭМ!$B$34:$B$777,Y$83)+'СЕТ СН'!$H$9+СВЦЭМ!$D$10+'СЕТ СН'!$H$5</f>
        <v>4973.7244975399999</v>
      </c>
    </row>
    <row r="86" spans="1:25" ht="15.75" x14ac:dyDescent="0.2">
      <c r="A86" s="36">
        <f t="shared" ref="A86:A114" si="2">A85+1</f>
        <v>42646</v>
      </c>
      <c r="B86" s="37">
        <f>SUMIFS(СВЦЭМ!$C$34:$C$777,СВЦЭМ!$A$34:$A$777,$A86,СВЦЭМ!$B$34:$B$777,B$83)+'СЕТ СН'!$H$9+СВЦЭМ!$D$10+'СЕТ СН'!$H$5</f>
        <v>5063.2799090600001</v>
      </c>
      <c r="C86" s="37">
        <f>SUMIFS(СВЦЭМ!$C$34:$C$777,СВЦЭМ!$A$34:$A$777,$A86,СВЦЭМ!$B$34:$B$777,C$83)+'СЕТ СН'!$H$9+СВЦЭМ!$D$10+'СЕТ СН'!$H$5</f>
        <v>5178.7867033399998</v>
      </c>
      <c r="D86" s="37">
        <f>SUMIFS(СВЦЭМ!$C$34:$C$777,СВЦЭМ!$A$34:$A$777,$A86,СВЦЭМ!$B$34:$B$777,D$83)+'СЕТ СН'!$H$9+СВЦЭМ!$D$10+'СЕТ СН'!$H$5</f>
        <v>5233.6742904900002</v>
      </c>
      <c r="E86" s="37">
        <f>SUMIFS(СВЦЭМ!$C$34:$C$777,СВЦЭМ!$A$34:$A$777,$A86,СВЦЭМ!$B$34:$B$777,E$83)+'СЕТ СН'!$H$9+СВЦЭМ!$D$10+'СЕТ СН'!$H$5</f>
        <v>5273.5520363899996</v>
      </c>
      <c r="F86" s="37">
        <f>SUMIFS(СВЦЭМ!$C$34:$C$777,СВЦЭМ!$A$34:$A$777,$A86,СВЦЭМ!$B$34:$B$777,F$83)+'СЕТ СН'!$H$9+СВЦЭМ!$D$10+'СЕТ СН'!$H$5</f>
        <v>5235.6568832299999</v>
      </c>
      <c r="G86" s="37">
        <f>SUMIFS(СВЦЭМ!$C$34:$C$777,СВЦЭМ!$A$34:$A$777,$A86,СВЦЭМ!$B$34:$B$777,G$83)+'СЕТ СН'!$H$9+СВЦЭМ!$D$10+'СЕТ СН'!$H$5</f>
        <v>5259.2056576199993</v>
      </c>
      <c r="H86" s="37">
        <f>SUMIFS(СВЦЭМ!$C$34:$C$777,СВЦЭМ!$A$34:$A$777,$A86,СВЦЭМ!$B$34:$B$777,H$83)+'СЕТ СН'!$H$9+СВЦЭМ!$D$10+'СЕТ СН'!$H$5</f>
        <v>5186.2482094699999</v>
      </c>
      <c r="I86" s="37">
        <f>SUMIFS(СВЦЭМ!$C$34:$C$777,СВЦЭМ!$A$34:$A$777,$A86,СВЦЭМ!$B$34:$B$777,I$83)+'СЕТ СН'!$H$9+СВЦЭМ!$D$10+'СЕТ СН'!$H$5</f>
        <v>5185.3301934399997</v>
      </c>
      <c r="J86" s="37">
        <f>SUMIFS(СВЦЭМ!$C$34:$C$777,СВЦЭМ!$A$34:$A$777,$A86,СВЦЭМ!$B$34:$B$777,J$83)+'СЕТ СН'!$H$9+СВЦЭМ!$D$10+'СЕТ СН'!$H$5</f>
        <v>5153.4865535500003</v>
      </c>
      <c r="K86" s="37">
        <f>SUMIFS(СВЦЭМ!$C$34:$C$777,СВЦЭМ!$A$34:$A$777,$A86,СВЦЭМ!$B$34:$B$777,K$83)+'СЕТ СН'!$H$9+СВЦЭМ!$D$10+'СЕТ СН'!$H$5</f>
        <v>5041.1952939100001</v>
      </c>
      <c r="L86" s="37">
        <f>SUMIFS(СВЦЭМ!$C$34:$C$777,СВЦЭМ!$A$34:$A$777,$A86,СВЦЭМ!$B$34:$B$777,L$83)+'СЕТ СН'!$H$9+СВЦЭМ!$D$10+'СЕТ СН'!$H$5</f>
        <v>5010.6764169600001</v>
      </c>
      <c r="M86" s="37">
        <f>SUMIFS(СВЦЭМ!$C$34:$C$777,СВЦЭМ!$A$34:$A$777,$A86,СВЦЭМ!$B$34:$B$777,M$83)+'СЕТ СН'!$H$9+СВЦЭМ!$D$10+'СЕТ СН'!$H$5</f>
        <v>4939.2223422199995</v>
      </c>
      <c r="N86" s="37">
        <f>SUMIFS(СВЦЭМ!$C$34:$C$777,СВЦЭМ!$A$34:$A$777,$A86,СВЦЭМ!$B$34:$B$777,N$83)+'СЕТ СН'!$H$9+СВЦЭМ!$D$10+'СЕТ СН'!$H$5</f>
        <v>4919.4279132900001</v>
      </c>
      <c r="O86" s="37">
        <f>SUMIFS(СВЦЭМ!$C$34:$C$777,СВЦЭМ!$A$34:$A$777,$A86,СВЦЭМ!$B$34:$B$777,O$83)+'СЕТ СН'!$H$9+СВЦЭМ!$D$10+'СЕТ СН'!$H$5</f>
        <v>4912.2574350300001</v>
      </c>
      <c r="P86" s="37">
        <f>SUMIFS(СВЦЭМ!$C$34:$C$777,СВЦЭМ!$A$34:$A$777,$A86,СВЦЭМ!$B$34:$B$777,P$83)+'СЕТ СН'!$H$9+СВЦЭМ!$D$10+'СЕТ СН'!$H$5</f>
        <v>4907.3171442100002</v>
      </c>
      <c r="Q86" s="37">
        <f>SUMIFS(СВЦЭМ!$C$34:$C$777,СВЦЭМ!$A$34:$A$777,$A86,СВЦЭМ!$B$34:$B$777,Q$83)+'СЕТ СН'!$H$9+СВЦЭМ!$D$10+'СЕТ СН'!$H$5</f>
        <v>4891.0406204700002</v>
      </c>
      <c r="R86" s="37">
        <f>SUMIFS(СВЦЭМ!$C$34:$C$777,СВЦЭМ!$A$34:$A$777,$A86,СВЦЭМ!$B$34:$B$777,R$83)+'СЕТ СН'!$H$9+СВЦЭМ!$D$10+'СЕТ СН'!$H$5</f>
        <v>4906.1065397900002</v>
      </c>
      <c r="S86" s="37">
        <f>SUMIFS(СВЦЭМ!$C$34:$C$777,СВЦЭМ!$A$34:$A$777,$A86,СВЦЭМ!$B$34:$B$777,S$83)+'СЕТ СН'!$H$9+СВЦЭМ!$D$10+'СЕТ СН'!$H$5</f>
        <v>4961.4039024399999</v>
      </c>
      <c r="T86" s="37">
        <f>SUMIFS(СВЦЭМ!$C$34:$C$777,СВЦЭМ!$A$34:$A$777,$A86,СВЦЭМ!$B$34:$B$777,T$83)+'СЕТ СН'!$H$9+СВЦЭМ!$D$10+'СЕТ СН'!$H$5</f>
        <v>4959.6207596699996</v>
      </c>
      <c r="U86" s="37">
        <f>SUMIFS(СВЦЭМ!$C$34:$C$777,СВЦЭМ!$A$34:$A$777,$A86,СВЦЭМ!$B$34:$B$777,U$83)+'СЕТ СН'!$H$9+СВЦЭМ!$D$10+'СЕТ СН'!$H$5</f>
        <v>4950.1428467799997</v>
      </c>
      <c r="V86" s="37">
        <f>SUMIFS(СВЦЭМ!$C$34:$C$777,СВЦЭМ!$A$34:$A$777,$A86,СВЦЭМ!$B$34:$B$777,V$83)+'СЕТ СН'!$H$9+СВЦЭМ!$D$10+'СЕТ СН'!$H$5</f>
        <v>4955.9792577999997</v>
      </c>
      <c r="W86" s="37">
        <f>SUMIFS(СВЦЭМ!$C$34:$C$777,СВЦЭМ!$A$34:$A$777,$A86,СВЦЭМ!$B$34:$B$777,W$83)+'СЕТ СН'!$H$9+СВЦЭМ!$D$10+'СЕТ СН'!$H$5</f>
        <v>4969.4839130700002</v>
      </c>
      <c r="X86" s="37">
        <f>SUMIFS(СВЦЭМ!$C$34:$C$777,СВЦЭМ!$A$34:$A$777,$A86,СВЦЭМ!$B$34:$B$777,X$83)+'СЕТ СН'!$H$9+СВЦЭМ!$D$10+'СЕТ СН'!$H$5</f>
        <v>5048.16814256</v>
      </c>
      <c r="Y86" s="37">
        <f>SUMIFS(СВЦЭМ!$C$34:$C$777,СВЦЭМ!$A$34:$A$777,$A86,СВЦЭМ!$B$34:$B$777,Y$83)+'СЕТ СН'!$H$9+СВЦЭМ!$D$10+'СЕТ СН'!$H$5</f>
        <v>5158.0166694</v>
      </c>
    </row>
    <row r="87" spans="1:25" ht="15.75" x14ac:dyDescent="0.2">
      <c r="A87" s="36">
        <f t="shared" si="2"/>
        <v>42647</v>
      </c>
      <c r="B87" s="37">
        <f>SUMIFS(СВЦЭМ!$C$34:$C$777,СВЦЭМ!$A$34:$A$777,$A87,СВЦЭМ!$B$34:$B$777,B$83)+'СЕТ СН'!$H$9+СВЦЭМ!$D$10+'СЕТ СН'!$H$5</f>
        <v>5238.4216573699996</v>
      </c>
      <c r="C87" s="37">
        <f>SUMIFS(СВЦЭМ!$C$34:$C$777,СВЦЭМ!$A$34:$A$777,$A87,СВЦЭМ!$B$34:$B$777,C$83)+'СЕТ СН'!$H$9+СВЦЭМ!$D$10+'СЕТ СН'!$H$5</f>
        <v>5241.2347272999996</v>
      </c>
      <c r="D87" s="37">
        <f>SUMIFS(СВЦЭМ!$C$34:$C$777,СВЦЭМ!$A$34:$A$777,$A87,СВЦЭМ!$B$34:$B$777,D$83)+'СЕТ СН'!$H$9+СВЦЭМ!$D$10+'СЕТ СН'!$H$5</f>
        <v>5216.2810240899998</v>
      </c>
      <c r="E87" s="37">
        <f>SUMIFS(СВЦЭМ!$C$34:$C$777,СВЦЭМ!$A$34:$A$777,$A87,СВЦЭМ!$B$34:$B$777,E$83)+'СЕТ СН'!$H$9+СВЦЭМ!$D$10+'СЕТ СН'!$H$5</f>
        <v>5217.0842573</v>
      </c>
      <c r="F87" s="37">
        <f>SUMIFS(СВЦЭМ!$C$34:$C$777,СВЦЭМ!$A$34:$A$777,$A87,СВЦЭМ!$B$34:$B$777,F$83)+'СЕТ СН'!$H$9+СВЦЭМ!$D$10+'СЕТ СН'!$H$5</f>
        <v>5208.5441747599998</v>
      </c>
      <c r="G87" s="37">
        <f>SUMIFS(СВЦЭМ!$C$34:$C$777,СВЦЭМ!$A$34:$A$777,$A87,СВЦЭМ!$B$34:$B$777,G$83)+'СЕТ СН'!$H$9+СВЦЭМ!$D$10+'СЕТ СН'!$H$5</f>
        <v>5238.3830211499999</v>
      </c>
      <c r="H87" s="37">
        <f>SUMIFS(СВЦЭМ!$C$34:$C$777,СВЦЭМ!$A$34:$A$777,$A87,СВЦЭМ!$B$34:$B$777,H$83)+'СЕТ СН'!$H$9+СВЦЭМ!$D$10+'СЕТ СН'!$H$5</f>
        <v>5284.29522404</v>
      </c>
      <c r="I87" s="37">
        <f>SUMIFS(СВЦЭМ!$C$34:$C$777,СВЦЭМ!$A$34:$A$777,$A87,СВЦЭМ!$B$34:$B$777,I$83)+'СЕТ СН'!$H$9+СВЦЭМ!$D$10+'СЕТ СН'!$H$5</f>
        <v>5220.6717762299995</v>
      </c>
      <c r="J87" s="37">
        <f>SUMIFS(СВЦЭМ!$C$34:$C$777,СВЦЭМ!$A$34:$A$777,$A87,СВЦЭМ!$B$34:$B$777,J$83)+'СЕТ СН'!$H$9+СВЦЭМ!$D$10+'СЕТ СН'!$H$5</f>
        <v>5198.6681835600002</v>
      </c>
      <c r="K87" s="37">
        <f>SUMIFS(СВЦЭМ!$C$34:$C$777,СВЦЭМ!$A$34:$A$777,$A87,СВЦЭМ!$B$34:$B$777,K$83)+'СЕТ СН'!$H$9+СВЦЭМ!$D$10+'СЕТ СН'!$H$5</f>
        <v>5242.6454443000002</v>
      </c>
      <c r="L87" s="37">
        <f>SUMIFS(СВЦЭМ!$C$34:$C$777,СВЦЭМ!$A$34:$A$777,$A87,СВЦЭМ!$B$34:$B$777,L$83)+'СЕТ СН'!$H$9+СВЦЭМ!$D$10+'СЕТ СН'!$H$5</f>
        <v>4981.2240941</v>
      </c>
      <c r="M87" s="37">
        <f>SUMIFS(СВЦЭМ!$C$34:$C$777,СВЦЭМ!$A$34:$A$777,$A87,СВЦЭМ!$B$34:$B$777,M$83)+'СЕТ СН'!$H$9+СВЦЭМ!$D$10+'СЕТ СН'!$H$5</f>
        <v>4928.8651768600002</v>
      </c>
      <c r="N87" s="37">
        <f>SUMIFS(СВЦЭМ!$C$34:$C$777,СВЦЭМ!$A$34:$A$777,$A87,СВЦЭМ!$B$34:$B$777,N$83)+'СЕТ СН'!$H$9+СВЦЭМ!$D$10+'СЕТ СН'!$H$5</f>
        <v>4943.6427473399999</v>
      </c>
      <c r="O87" s="37">
        <f>SUMIFS(СВЦЭМ!$C$34:$C$777,СВЦЭМ!$A$34:$A$777,$A87,СВЦЭМ!$B$34:$B$777,O$83)+'СЕТ СН'!$H$9+СВЦЭМ!$D$10+'СЕТ СН'!$H$5</f>
        <v>4952.9325819699998</v>
      </c>
      <c r="P87" s="37">
        <f>SUMIFS(СВЦЭМ!$C$34:$C$777,СВЦЭМ!$A$34:$A$777,$A87,СВЦЭМ!$B$34:$B$777,P$83)+'СЕТ СН'!$H$9+СВЦЭМ!$D$10+'СЕТ СН'!$H$5</f>
        <v>4984.2879498499997</v>
      </c>
      <c r="Q87" s="37">
        <f>SUMIFS(СВЦЭМ!$C$34:$C$777,СВЦЭМ!$A$34:$A$777,$A87,СВЦЭМ!$B$34:$B$777,Q$83)+'СЕТ СН'!$H$9+СВЦЭМ!$D$10+'СЕТ СН'!$H$5</f>
        <v>4963.0999687499998</v>
      </c>
      <c r="R87" s="37">
        <f>SUMIFS(СВЦЭМ!$C$34:$C$777,СВЦЭМ!$A$34:$A$777,$A87,СВЦЭМ!$B$34:$B$777,R$83)+'СЕТ СН'!$H$9+СВЦЭМ!$D$10+'СЕТ СН'!$H$5</f>
        <v>4964.7124450499996</v>
      </c>
      <c r="S87" s="37">
        <f>SUMIFS(СВЦЭМ!$C$34:$C$777,СВЦЭМ!$A$34:$A$777,$A87,СВЦЭМ!$B$34:$B$777,S$83)+'СЕТ СН'!$H$9+СВЦЭМ!$D$10+'СЕТ СН'!$H$5</f>
        <v>4960.1784383899994</v>
      </c>
      <c r="T87" s="37">
        <f>SUMIFS(СВЦЭМ!$C$34:$C$777,СВЦЭМ!$A$34:$A$777,$A87,СВЦЭМ!$B$34:$B$777,T$83)+'СЕТ СН'!$H$9+СВЦЭМ!$D$10+'СЕТ СН'!$H$5</f>
        <v>4963.2009218599997</v>
      </c>
      <c r="U87" s="37">
        <f>SUMIFS(СВЦЭМ!$C$34:$C$777,СВЦЭМ!$A$34:$A$777,$A87,СВЦЭМ!$B$34:$B$777,U$83)+'СЕТ СН'!$H$9+СВЦЭМ!$D$10+'СЕТ СН'!$H$5</f>
        <v>4909.1948988300001</v>
      </c>
      <c r="V87" s="37">
        <f>SUMIFS(СВЦЭМ!$C$34:$C$777,СВЦЭМ!$A$34:$A$777,$A87,СВЦЭМ!$B$34:$B$777,V$83)+'СЕТ СН'!$H$9+СВЦЭМ!$D$10+'СЕТ СН'!$H$5</f>
        <v>4918.5699720399998</v>
      </c>
      <c r="W87" s="37">
        <f>SUMIFS(СВЦЭМ!$C$34:$C$777,СВЦЭМ!$A$34:$A$777,$A87,СВЦЭМ!$B$34:$B$777,W$83)+'СЕТ СН'!$H$9+СВЦЭМ!$D$10+'СЕТ СН'!$H$5</f>
        <v>4918.9171635100001</v>
      </c>
      <c r="X87" s="37">
        <f>SUMIFS(СВЦЭМ!$C$34:$C$777,СВЦЭМ!$A$34:$A$777,$A87,СВЦЭМ!$B$34:$B$777,X$83)+'СЕТ СН'!$H$9+СВЦЭМ!$D$10+'СЕТ СН'!$H$5</f>
        <v>4969.0100151500001</v>
      </c>
      <c r="Y87" s="37">
        <f>SUMIFS(СВЦЭМ!$C$34:$C$777,СВЦЭМ!$A$34:$A$777,$A87,СВЦЭМ!$B$34:$B$777,Y$83)+'СЕТ СН'!$H$9+СВЦЭМ!$D$10+'СЕТ СН'!$H$5</f>
        <v>5068.8549789099998</v>
      </c>
    </row>
    <row r="88" spans="1:25" ht="15.75" x14ac:dyDescent="0.2">
      <c r="A88" s="36">
        <f t="shared" si="2"/>
        <v>42648</v>
      </c>
      <c r="B88" s="37">
        <f>SUMIFS(СВЦЭМ!$C$34:$C$777,СВЦЭМ!$A$34:$A$777,$A88,СВЦЭМ!$B$34:$B$777,B$83)+'СЕТ СН'!$H$9+СВЦЭМ!$D$10+'СЕТ СН'!$H$5</f>
        <v>5127.4601291700001</v>
      </c>
      <c r="C88" s="37">
        <f>SUMIFS(СВЦЭМ!$C$34:$C$777,СВЦЭМ!$A$34:$A$777,$A88,СВЦЭМ!$B$34:$B$777,C$83)+'СЕТ СН'!$H$9+СВЦЭМ!$D$10+'СЕТ СН'!$H$5</f>
        <v>5206.5041530399994</v>
      </c>
      <c r="D88" s="37">
        <f>SUMIFS(СВЦЭМ!$C$34:$C$777,СВЦЭМ!$A$34:$A$777,$A88,СВЦЭМ!$B$34:$B$777,D$83)+'СЕТ СН'!$H$9+СВЦЭМ!$D$10+'СЕТ СН'!$H$5</f>
        <v>5247.8989748399999</v>
      </c>
      <c r="E88" s="37">
        <f>SUMIFS(СВЦЭМ!$C$34:$C$777,СВЦЭМ!$A$34:$A$777,$A88,СВЦЭМ!$B$34:$B$777,E$83)+'СЕТ СН'!$H$9+СВЦЭМ!$D$10+'СЕТ СН'!$H$5</f>
        <v>5215.61998554</v>
      </c>
      <c r="F88" s="37">
        <f>SUMIFS(СВЦЭМ!$C$34:$C$777,СВЦЭМ!$A$34:$A$777,$A88,СВЦЭМ!$B$34:$B$777,F$83)+'СЕТ СН'!$H$9+СВЦЭМ!$D$10+'СЕТ СН'!$H$5</f>
        <v>5225.1054718100004</v>
      </c>
      <c r="G88" s="37">
        <f>SUMIFS(СВЦЭМ!$C$34:$C$777,СВЦЭМ!$A$34:$A$777,$A88,СВЦЭМ!$B$34:$B$777,G$83)+'СЕТ СН'!$H$9+СВЦЭМ!$D$10+'СЕТ СН'!$H$5</f>
        <v>5229.84903218</v>
      </c>
      <c r="H88" s="37">
        <f>SUMIFS(СВЦЭМ!$C$34:$C$777,СВЦЭМ!$A$34:$A$777,$A88,СВЦЭМ!$B$34:$B$777,H$83)+'СЕТ СН'!$H$9+СВЦЭМ!$D$10+'СЕТ СН'!$H$5</f>
        <v>5159.3085671999997</v>
      </c>
      <c r="I88" s="37">
        <f>SUMIFS(СВЦЭМ!$C$34:$C$777,СВЦЭМ!$A$34:$A$777,$A88,СВЦЭМ!$B$34:$B$777,I$83)+'СЕТ СН'!$H$9+СВЦЭМ!$D$10+'СЕТ СН'!$H$5</f>
        <v>5076.1901448999997</v>
      </c>
      <c r="J88" s="37">
        <f>SUMIFS(СВЦЭМ!$C$34:$C$777,СВЦЭМ!$A$34:$A$777,$A88,СВЦЭМ!$B$34:$B$777,J$83)+'СЕТ СН'!$H$9+СВЦЭМ!$D$10+'СЕТ СН'!$H$5</f>
        <v>5089.5788090300002</v>
      </c>
      <c r="K88" s="37">
        <f>SUMIFS(СВЦЭМ!$C$34:$C$777,СВЦЭМ!$A$34:$A$777,$A88,СВЦЭМ!$B$34:$B$777,K$83)+'СЕТ СН'!$H$9+СВЦЭМ!$D$10+'СЕТ СН'!$H$5</f>
        <v>5064.4426913400002</v>
      </c>
      <c r="L88" s="37">
        <f>SUMIFS(СВЦЭМ!$C$34:$C$777,СВЦЭМ!$A$34:$A$777,$A88,СВЦЭМ!$B$34:$B$777,L$83)+'СЕТ СН'!$H$9+СВЦЭМ!$D$10+'СЕТ СН'!$H$5</f>
        <v>4984.9513549799995</v>
      </c>
      <c r="M88" s="37">
        <f>SUMIFS(СВЦЭМ!$C$34:$C$777,СВЦЭМ!$A$34:$A$777,$A88,СВЦЭМ!$B$34:$B$777,M$83)+'СЕТ СН'!$H$9+СВЦЭМ!$D$10+'СЕТ СН'!$H$5</f>
        <v>4999.3986882099998</v>
      </c>
      <c r="N88" s="37">
        <f>SUMIFS(СВЦЭМ!$C$34:$C$777,СВЦЭМ!$A$34:$A$777,$A88,СВЦЭМ!$B$34:$B$777,N$83)+'СЕТ СН'!$H$9+СВЦЭМ!$D$10+'СЕТ СН'!$H$5</f>
        <v>4993.1638118399997</v>
      </c>
      <c r="O88" s="37">
        <f>SUMIFS(СВЦЭМ!$C$34:$C$777,СВЦЭМ!$A$34:$A$777,$A88,СВЦЭМ!$B$34:$B$777,O$83)+'СЕТ СН'!$H$9+СВЦЭМ!$D$10+'СЕТ СН'!$H$5</f>
        <v>4994.4072372600003</v>
      </c>
      <c r="P88" s="37">
        <f>SUMIFS(СВЦЭМ!$C$34:$C$777,СВЦЭМ!$A$34:$A$777,$A88,СВЦЭМ!$B$34:$B$777,P$83)+'СЕТ СН'!$H$9+СВЦЭМ!$D$10+'СЕТ СН'!$H$5</f>
        <v>5017.4196650699996</v>
      </c>
      <c r="Q88" s="37">
        <f>SUMIFS(СВЦЭМ!$C$34:$C$777,СВЦЭМ!$A$34:$A$777,$A88,СВЦЭМ!$B$34:$B$777,Q$83)+'СЕТ СН'!$H$9+СВЦЭМ!$D$10+'СЕТ СН'!$H$5</f>
        <v>5520.5157296699999</v>
      </c>
      <c r="R88" s="37">
        <f>SUMIFS(СВЦЭМ!$C$34:$C$777,СВЦЭМ!$A$34:$A$777,$A88,СВЦЭМ!$B$34:$B$777,R$83)+'СЕТ СН'!$H$9+СВЦЭМ!$D$10+'СЕТ СН'!$H$5</f>
        <v>5510.8751922199999</v>
      </c>
      <c r="S88" s="37">
        <f>SUMIFS(СВЦЭМ!$C$34:$C$777,СВЦЭМ!$A$34:$A$777,$A88,СВЦЭМ!$B$34:$B$777,S$83)+'СЕТ СН'!$H$9+СВЦЭМ!$D$10+'СЕТ СН'!$H$5</f>
        <v>5483.1435312800004</v>
      </c>
      <c r="T88" s="37">
        <f>SUMIFS(СВЦЭМ!$C$34:$C$777,СВЦЭМ!$A$34:$A$777,$A88,СВЦЭМ!$B$34:$B$777,T$83)+'СЕТ СН'!$H$9+СВЦЭМ!$D$10+'СЕТ СН'!$H$5</f>
        <v>5433.4071189699998</v>
      </c>
      <c r="U88" s="37">
        <f>SUMIFS(СВЦЭМ!$C$34:$C$777,СВЦЭМ!$A$34:$A$777,$A88,СВЦЭМ!$B$34:$B$777,U$83)+'СЕТ СН'!$H$9+СВЦЭМ!$D$10+'СЕТ СН'!$H$5</f>
        <v>5312.5668142799996</v>
      </c>
      <c r="V88" s="37">
        <f>SUMIFS(СВЦЭМ!$C$34:$C$777,СВЦЭМ!$A$34:$A$777,$A88,СВЦЭМ!$B$34:$B$777,V$83)+'СЕТ СН'!$H$9+СВЦЭМ!$D$10+'СЕТ СН'!$H$5</f>
        <v>5401.76531239</v>
      </c>
      <c r="W88" s="37">
        <f>SUMIFS(СВЦЭМ!$C$34:$C$777,СВЦЭМ!$A$34:$A$777,$A88,СВЦЭМ!$B$34:$B$777,W$83)+'СЕТ СН'!$H$9+СВЦЭМ!$D$10+'СЕТ СН'!$H$5</f>
        <v>5412.6953012799995</v>
      </c>
      <c r="X88" s="37">
        <f>SUMIFS(СВЦЭМ!$C$34:$C$777,СВЦЭМ!$A$34:$A$777,$A88,СВЦЭМ!$B$34:$B$777,X$83)+'СЕТ СН'!$H$9+СВЦЭМ!$D$10+'СЕТ СН'!$H$5</f>
        <v>5322.7824507699997</v>
      </c>
      <c r="Y88" s="37">
        <f>SUMIFS(СВЦЭМ!$C$34:$C$777,СВЦЭМ!$A$34:$A$777,$A88,СВЦЭМ!$B$34:$B$777,Y$83)+'СЕТ СН'!$H$9+СВЦЭМ!$D$10+'СЕТ СН'!$H$5</f>
        <v>5364.3663013799996</v>
      </c>
    </row>
    <row r="89" spans="1:25" ht="15.75" x14ac:dyDescent="0.2">
      <c r="A89" s="36">
        <f t="shared" si="2"/>
        <v>42649</v>
      </c>
      <c r="B89" s="37">
        <f>SUMIFS(СВЦЭМ!$C$34:$C$777,СВЦЭМ!$A$34:$A$777,$A89,СВЦЭМ!$B$34:$B$777,B$83)+'СЕТ СН'!$H$9+СВЦЭМ!$D$10+'СЕТ СН'!$H$5</f>
        <v>5426.4167350299995</v>
      </c>
      <c r="C89" s="37">
        <f>SUMIFS(СВЦЭМ!$C$34:$C$777,СВЦЭМ!$A$34:$A$777,$A89,СВЦЭМ!$B$34:$B$777,C$83)+'СЕТ СН'!$H$9+СВЦЭМ!$D$10+'СЕТ СН'!$H$5</f>
        <v>5501.6977925399997</v>
      </c>
      <c r="D89" s="37">
        <f>SUMIFS(СВЦЭМ!$C$34:$C$777,СВЦЭМ!$A$34:$A$777,$A89,СВЦЭМ!$B$34:$B$777,D$83)+'СЕТ СН'!$H$9+СВЦЭМ!$D$10+'СЕТ СН'!$H$5</f>
        <v>5595.0857846500003</v>
      </c>
      <c r="E89" s="37">
        <f>SUMIFS(СВЦЭМ!$C$34:$C$777,СВЦЭМ!$A$34:$A$777,$A89,СВЦЭМ!$B$34:$B$777,E$83)+'СЕТ СН'!$H$9+СВЦЭМ!$D$10+'СЕТ СН'!$H$5</f>
        <v>5570.6368939200001</v>
      </c>
      <c r="F89" s="37">
        <f>SUMIFS(СВЦЭМ!$C$34:$C$777,СВЦЭМ!$A$34:$A$777,$A89,СВЦЭМ!$B$34:$B$777,F$83)+'СЕТ СН'!$H$9+СВЦЭМ!$D$10+'СЕТ СН'!$H$5</f>
        <v>5565.8274856099997</v>
      </c>
      <c r="G89" s="37">
        <f>SUMIFS(СВЦЭМ!$C$34:$C$777,СВЦЭМ!$A$34:$A$777,$A89,СВЦЭМ!$B$34:$B$777,G$83)+'СЕТ СН'!$H$9+СВЦЭМ!$D$10+'СЕТ СН'!$H$5</f>
        <v>5549.6302799999994</v>
      </c>
      <c r="H89" s="37">
        <f>SUMIFS(СВЦЭМ!$C$34:$C$777,СВЦЭМ!$A$34:$A$777,$A89,СВЦЭМ!$B$34:$B$777,H$83)+'СЕТ СН'!$H$9+СВЦЭМ!$D$10+'СЕТ СН'!$H$5</f>
        <v>5412.6300740799998</v>
      </c>
      <c r="I89" s="37">
        <f>SUMIFS(СВЦЭМ!$C$34:$C$777,СВЦЭМ!$A$34:$A$777,$A89,СВЦЭМ!$B$34:$B$777,I$83)+'СЕТ СН'!$H$9+СВЦЭМ!$D$10+'СЕТ СН'!$H$5</f>
        <v>5315.0963923700001</v>
      </c>
      <c r="J89" s="37">
        <f>SUMIFS(СВЦЭМ!$C$34:$C$777,СВЦЭМ!$A$34:$A$777,$A89,СВЦЭМ!$B$34:$B$777,J$83)+'СЕТ СН'!$H$9+СВЦЭМ!$D$10+'СЕТ СН'!$H$5</f>
        <v>5290.0772940199995</v>
      </c>
      <c r="K89" s="37">
        <f>SUMIFS(СВЦЭМ!$C$34:$C$777,СВЦЭМ!$A$34:$A$777,$A89,СВЦЭМ!$B$34:$B$777,K$83)+'СЕТ СН'!$H$9+СВЦЭМ!$D$10+'СЕТ СН'!$H$5</f>
        <v>5149.3903781999998</v>
      </c>
      <c r="L89" s="37">
        <f>SUMIFS(СВЦЭМ!$C$34:$C$777,СВЦЭМ!$A$34:$A$777,$A89,СВЦЭМ!$B$34:$B$777,L$83)+'СЕТ СН'!$H$9+СВЦЭМ!$D$10+'СЕТ СН'!$H$5</f>
        <v>5089.0932598299996</v>
      </c>
      <c r="M89" s="37">
        <f>SUMIFS(СВЦЭМ!$C$34:$C$777,СВЦЭМ!$A$34:$A$777,$A89,СВЦЭМ!$B$34:$B$777,M$83)+'СЕТ СН'!$H$9+СВЦЭМ!$D$10+'СЕТ СН'!$H$5</f>
        <v>5050.2688319400004</v>
      </c>
      <c r="N89" s="37">
        <f>SUMIFS(СВЦЭМ!$C$34:$C$777,СВЦЭМ!$A$34:$A$777,$A89,СВЦЭМ!$B$34:$B$777,N$83)+'СЕТ СН'!$H$9+СВЦЭМ!$D$10+'СЕТ СН'!$H$5</f>
        <v>4971.6403948999996</v>
      </c>
      <c r="O89" s="37">
        <f>SUMIFS(СВЦЭМ!$C$34:$C$777,СВЦЭМ!$A$34:$A$777,$A89,СВЦЭМ!$B$34:$B$777,O$83)+'СЕТ СН'!$H$9+СВЦЭМ!$D$10+'СЕТ СН'!$H$5</f>
        <v>4959.82196544</v>
      </c>
      <c r="P89" s="37">
        <f>SUMIFS(СВЦЭМ!$C$34:$C$777,СВЦЭМ!$A$34:$A$777,$A89,СВЦЭМ!$B$34:$B$777,P$83)+'СЕТ СН'!$H$9+СВЦЭМ!$D$10+'СЕТ СН'!$H$5</f>
        <v>4965.6505257899998</v>
      </c>
      <c r="Q89" s="37">
        <f>SUMIFS(СВЦЭМ!$C$34:$C$777,СВЦЭМ!$A$34:$A$777,$A89,СВЦЭМ!$B$34:$B$777,Q$83)+'СЕТ СН'!$H$9+СВЦЭМ!$D$10+'СЕТ СН'!$H$5</f>
        <v>4969.9611912600003</v>
      </c>
      <c r="R89" s="37">
        <f>SUMIFS(СВЦЭМ!$C$34:$C$777,СВЦЭМ!$A$34:$A$777,$A89,СВЦЭМ!$B$34:$B$777,R$83)+'СЕТ СН'!$H$9+СВЦЭМ!$D$10+'СЕТ СН'!$H$5</f>
        <v>4967.1541469599997</v>
      </c>
      <c r="S89" s="37">
        <f>SUMIFS(СВЦЭМ!$C$34:$C$777,СВЦЭМ!$A$34:$A$777,$A89,СВЦЭМ!$B$34:$B$777,S$83)+'СЕТ СН'!$H$9+СВЦЭМ!$D$10+'СЕТ СН'!$H$5</f>
        <v>5042.3942420100002</v>
      </c>
      <c r="T89" s="37">
        <f>SUMIFS(СВЦЭМ!$C$34:$C$777,СВЦЭМ!$A$34:$A$777,$A89,СВЦЭМ!$B$34:$B$777,T$83)+'СЕТ СН'!$H$9+СВЦЭМ!$D$10+'СЕТ СН'!$H$5</f>
        <v>5037.2247975800001</v>
      </c>
      <c r="U89" s="37">
        <f>SUMIFS(СВЦЭМ!$C$34:$C$777,СВЦЭМ!$A$34:$A$777,$A89,СВЦЭМ!$B$34:$B$777,U$83)+'СЕТ СН'!$H$9+СВЦЭМ!$D$10+'СЕТ СН'!$H$5</f>
        <v>5009.9620932400003</v>
      </c>
      <c r="V89" s="37">
        <f>SUMIFS(СВЦЭМ!$C$34:$C$777,СВЦЭМ!$A$34:$A$777,$A89,СВЦЭМ!$B$34:$B$777,V$83)+'СЕТ СН'!$H$9+СВЦЭМ!$D$10+'СЕТ СН'!$H$5</f>
        <v>5101.1495952499999</v>
      </c>
      <c r="W89" s="37">
        <f>SUMIFS(СВЦЭМ!$C$34:$C$777,СВЦЭМ!$A$34:$A$777,$A89,СВЦЭМ!$B$34:$B$777,W$83)+'СЕТ СН'!$H$9+СВЦЭМ!$D$10+'СЕТ СН'!$H$5</f>
        <v>5148.7936477200001</v>
      </c>
      <c r="X89" s="37">
        <f>SUMIFS(СВЦЭМ!$C$34:$C$777,СВЦЭМ!$A$34:$A$777,$A89,СВЦЭМ!$B$34:$B$777,X$83)+'СЕТ СН'!$H$9+СВЦЭМ!$D$10+'СЕТ СН'!$H$5</f>
        <v>5146.1970868400003</v>
      </c>
      <c r="Y89" s="37">
        <f>SUMIFS(СВЦЭМ!$C$34:$C$777,СВЦЭМ!$A$34:$A$777,$A89,СВЦЭМ!$B$34:$B$777,Y$83)+'СЕТ СН'!$H$9+СВЦЭМ!$D$10+'СЕТ СН'!$H$5</f>
        <v>5235.1314016300003</v>
      </c>
    </row>
    <row r="90" spans="1:25" ht="15.75" x14ac:dyDescent="0.2">
      <c r="A90" s="36">
        <f t="shared" si="2"/>
        <v>42650</v>
      </c>
      <c r="B90" s="37">
        <f>SUMIFS(СВЦЭМ!$C$34:$C$777,СВЦЭМ!$A$34:$A$777,$A90,СВЦЭМ!$B$34:$B$777,B$83)+'СЕТ СН'!$H$9+СВЦЭМ!$D$10+'СЕТ СН'!$H$5</f>
        <v>5326.1236871299998</v>
      </c>
      <c r="C90" s="37">
        <f>SUMIFS(СВЦЭМ!$C$34:$C$777,СВЦЭМ!$A$34:$A$777,$A90,СВЦЭМ!$B$34:$B$777,C$83)+'СЕТ СН'!$H$9+СВЦЭМ!$D$10+'СЕТ СН'!$H$5</f>
        <v>5399.7241680099996</v>
      </c>
      <c r="D90" s="37">
        <f>SUMIFS(СВЦЭМ!$C$34:$C$777,СВЦЭМ!$A$34:$A$777,$A90,СВЦЭМ!$B$34:$B$777,D$83)+'СЕТ СН'!$H$9+СВЦЭМ!$D$10+'СЕТ СН'!$H$5</f>
        <v>5434.3182078600003</v>
      </c>
      <c r="E90" s="37">
        <f>SUMIFS(СВЦЭМ!$C$34:$C$777,СВЦЭМ!$A$34:$A$777,$A90,СВЦЭМ!$B$34:$B$777,E$83)+'СЕТ СН'!$H$9+СВЦЭМ!$D$10+'СЕТ СН'!$H$5</f>
        <v>5473.6833102299997</v>
      </c>
      <c r="F90" s="37">
        <f>SUMIFS(СВЦЭМ!$C$34:$C$777,СВЦЭМ!$A$34:$A$777,$A90,СВЦЭМ!$B$34:$B$777,F$83)+'СЕТ СН'!$H$9+СВЦЭМ!$D$10+'СЕТ СН'!$H$5</f>
        <v>5493.3422881099996</v>
      </c>
      <c r="G90" s="37">
        <f>SUMIFS(СВЦЭМ!$C$34:$C$777,СВЦЭМ!$A$34:$A$777,$A90,СВЦЭМ!$B$34:$B$777,G$83)+'СЕТ СН'!$H$9+СВЦЭМ!$D$10+'СЕТ СН'!$H$5</f>
        <v>5639.67589718</v>
      </c>
      <c r="H90" s="37">
        <f>SUMIFS(СВЦЭМ!$C$34:$C$777,СВЦЭМ!$A$34:$A$777,$A90,СВЦЭМ!$B$34:$B$777,H$83)+'СЕТ СН'!$H$9+СВЦЭМ!$D$10+'СЕТ СН'!$H$5</f>
        <v>5405.8853556599997</v>
      </c>
      <c r="I90" s="37">
        <f>SUMIFS(СВЦЭМ!$C$34:$C$777,СВЦЭМ!$A$34:$A$777,$A90,СВЦЭМ!$B$34:$B$777,I$83)+'СЕТ СН'!$H$9+СВЦЭМ!$D$10+'СЕТ СН'!$H$5</f>
        <v>5338.2133201999995</v>
      </c>
      <c r="J90" s="37">
        <f>SUMIFS(СВЦЭМ!$C$34:$C$777,СВЦЭМ!$A$34:$A$777,$A90,СВЦЭМ!$B$34:$B$777,J$83)+'СЕТ СН'!$H$9+СВЦЭМ!$D$10+'СЕТ СН'!$H$5</f>
        <v>5322.0684890100001</v>
      </c>
      <c r="K90" s="37">
        <f>SUMIFS(СВЦЭМ!$C$34:$C$777,СВЦЭМ!$A$34:$A$777,$A90,СВЦЭМ!$B$34:$B$777,K$83)+'СЕТ СН'!$H$9+СВЦЭМ!$D$10+'СЕТ СН'!$H$5</f>
        <v>5171.1179286200004</v>
      </c>
      <c r="L90" s="37">
        <f>SUMIFS(СВЦЭМ!$C$34:$C$777,СВЦЭМ!$A$34:$A$777,$A90,СВЦЭМ!$B$34:$B$777,L$83)+'СЕТ СН'!$H$9+СВЦЭМ!$D$10+'СЕТ СН'!$H$5</f>
        <v>5090.8219234799999</v>
      </c>
      <c r="M90" s="37">
        <f>SUMIFS(СВЦЭМ!$C$34:$C$777,СВЦЭМ!$A$34:$A$777,$A90,СВЦЭМ!$B$34:$B$777,M$83)+'СЕТ СН'!$H$9+СВЦЭМ!$D$10+'СЕТ СН'!$H$5</f>
        <v>5049.7451900099995</v>
      </c>
      <c r="N90" s="37">
        <f>SUMIFS(СВЦЭМ!$C$34:$C$777,СВЦЭМ!$A$34:$A$777,$A90,СВЦЭМ!$B$34:$B$777,N$83)+'СЕТ СН'!$H$9+СВЦЭМ!$D$10+'СЕТ СН'!$H$5</f>
        <v>5068.8160066199998</v>
      </c>
      <c r="O90" s="37">
        <f>SUMIFS(СВЦЭМ!$C$34:$C$777,СВЦЭМ!$A$34:$A$777,$A90,СВЦЭМ!$B$34:$B$777,O$83)+'СЕТ СН'!$H$9+СВЦЭМ!$D$10+'СЕТ СН'!$H$5</f>
        <v>5316.7017503299994</v>
      </c>
      <c r="P90" s="37">
        <f>SUMIFS(СВЦЭМ!$C$34:$C$777,СВЦЭМ!$A$34:$A$777,$A90,СВЦЭМ!$B$34:$B$777,P$83)+'СЕТ СН'!$H$9+СВЦЭМ!$D$10+'СЕТ СН'!$H$5</f>
        <v>5514.1261055899995</v>
      </c>
      <c r="Q90" s="37">
        <f>SUMIFS(СВЦЭМ!$C$34:$C$777,СВЦЭМ!$A$34:$A$777,$A90,СВЦЭМ!$B$34:$B$777,Q$83)+'СЕТ СН'!$H$9+СВЦЭМ!$D$10+'СЕТ СН'!$H$5</f>
        <v>5290.7250117200001</v>
      </c>
      <c r="R90" s="37">
        <f>SUMIFS(СВЦЭМ!$C$34:$C$777,СВЦЭМ!$A$34:$A$777,$A90,СВЦЭМ!$B$34:$B$777,R$83)+'СЕТ СН'!$H$9+СВЦЭМ!$D$10+'СЕТ СН'!$H$5</f>
        <v>5064.4365003799994</v>
      </c>
      <c r="S90" s="37">
        <f>SUMIFS(СВЦЭМ!$C$34:$C$777,СВЦЭМ!$A$34:$A$777,$A90,СВЦЭМ!$B$34:$B$777,S$83)+'СЕТ СН'!$H$9+СВЦЭМ!$D$10+'СЕТ СН'!$H$5</f>
        <v>5078.2884702399997</v>
      </c>
      <c r="T90" s="37">
        <f>SUMIFS(СВЦЭМ!$C$34:$C$777,СВЦЭМ!$A$34:$A$777,$A90,СВЦЭМ!$B$34:$B$777,T$83)+'СЕТ СН'!$H$9+СВЦЭМ!$D$10+'СЕТ СН'!$H$5</f>
        <v>5020.9539435799998</v>
      </c>
      <c r="U90" s="37">
        <f>SUMIFS(СВЦЭМ!$C$34:$C$777,СВЦЭМ!$A$34:$A$777,$A90,СВЦЭМ!$B$34:$B$777,U$83)+'СЕТ СН'!$H$9+СВЦЭМ!$D$10+'СЕТ СН'!$H$5</f>
        <v>4975.01549815</v>
      </c>
      <c r="V90" s="37">
        <f>SUMIFS(СВЦЭМ!$C$34:$C$777,СВЦЭМ!$A$34:$A$777,$A90,СВЦЭМ!$B$34:$B$777,V$83)+'СЕТ СН'!$H$9+СВЦЭМ!$D$10+'СЕТ СН'!$H$5</f>
        <v>5018.5134294299996</v>
      </c>
      <c r="W90" s="37">
        <f>SUMIFS(СВЦЭМ!$C$34:$C$777,СВЦЭМ!$A$34:$A$777,$A90,СВЦЭМ!$B$34:$B$777,W$83)+'СЕТ СН'!$H$9+СВЦЭМ!$D$10+'СЕТ СН'!$H$5</f>
        <v>5042.4537504399996</v>
      </c>
      <c r="X90" s="37">
        <f>SUMIFS(СВЦЭМ!$C$34:$C$777,СВЦЭМ!$A$34:$A$777,$A90,СВЦЭМ!$B$34:$B$777,X$83)+'СЕТ СН'!$H$9+СВЦЭМ!$D$10+'СЕТ СН'!$H$5</f>
        <v>5062.7683017700001</v>
      </c>
      <c r="Y90" s="37">
        <f>SUMIFS(СВЦЭМ!$C$34:$C$777,СВЦЭМ!$A$34:$A$777,$A90,СВЦЭМ!$B$34:$B$777,Y$83)+'СЕТ СН'!$H$9+СВЦЭМ!$D$10+'СЕТ СН'!$H$5</f>
        <v>5155.3683518099997</v>
      </c>
    </row>
    <row r="91" spans="1:25" ht="15.75" x14ac:dyDescent="0.2">
      <c r="A91" s="36">
        <f t="shared" si="2"/>
        <v>42651</v>
      </c>
      <c r="B91" s="37">
        <f>SUMIFS(СВЦЭМ!$C$34:$C$777,СВЦЭМ!$A$34:$A$777,$A91,СВЦЭМ!$B$34:$B$777,B$83)+'СЕТ СН'!$H$9+СВЦЭМ!$D$10+'СЕТ СН'!$H$5</f>
        <v>5292.2344086499998</v>
      </c>
      <c r="C91" s="37">
        <f>SUMIFS(СВЦЭМ!$C$34:$C$777,СВЦЭМ!$A$34:$A$777,$A91,СВЦЭМ!$B$34:$B$777,C$83)+'СЕТ СН'!$H$9+СВЦЭМ!$D$10+'СЕТ СН'!$H$5</f>
        <v>5348.4541036800001</v>
      </c>
      <c r="D91" s="37">
        <f>SUMIFS(СВЦЭМ!$C$34:$C$777,СВЦЭМ!$A$34:$A$777,$A91,СВЦЭМ!$B$34:$B$777,D$83)+'СЕТ СН'!$H$9+СВЦЭМ!$D$10+'СЕТ СН'!$H$5</f>
        <v>5373.8192028100002</v>
      </c>
      <c r="E91" s="37">
        <f>SUMIFS(СВЦЭМ!$C$34:$C$777,СВЦЭМ!$A$34:$A$777,$A91,СВЦЭМ!$B$34:$B$777,E$83)+'СЕТ СН'!$H$9+СВЦЭМ!$D$10+'СЕТ СН'!$H$5</f>
        <v>5292.6938708300004</v>
      </c>
      <c r="F91" s="37">
        <f>SUMIFS(СВЦЭМ!$C$34:$C$777,СВЦЭМ!$A$34:$A$777,$A91,СВЦЭМ!$B$34:$B$777,F$83)+'СЕТ СН'!$H$9+СВЦЭМ!$D$10+'СЕТ СН'!$H$5</f>
        <v>5241.1249346599998</v>
      </c>
      <c r="G91" s="37">
        <f>SUMIFS(СВЦЭМ!$C$34:$C$777,СВЦЭМ!$A$34:$A$777,$A91,СВЦЭМ!$B$34:$B$777,G$83)+'СЕТ СН'!$H$9+СВЦЭМ!$D$10+'СЕТ СН'!$H$5</f>
        <v>5249.5875166200003</v>
      </c>
      <c r="H91" s="37">
        <f>SUMIFS(СВЦЭМ!$C$34:$C$777,СВЦЭМ!$A$34:$A$777,$A91,СВЦЭМ!$B$34:$B$777,H$83)+'СЕТ СН'!$H$9+СВЦЭМ!$D$10+'СЕТ СН'!$H$5</f>
        <v>5272.73424583</v>
      </c>
      <c r="I91" s="37">
        <f>SUMIFS(СВЦЭМ!$C$34:$C$777,СВЦЭМ!$A$34:$A$777,$A91,СВЦЭМ!$B$34:$B$777,I$83)+'СЕТ СН'!$H$9+СВЦЭМ!$D$10+'СЕТ СН'!$H$5</f>
        <v>5302.7656983500001</v>
      </c>
      <c r="J91" s="37">
        <f>SUMIFS(СВЦЭМ!$C$34:$C$777,СВЦЭМ!$A$34:$A$777,$A91,СВЦЭМ!$B$34:$B$777,J$83)+'СЕТ СН'!$H$9+СВЦЭМ!$D$10+'СЕТ СН'!$H$5</f>
        <v>5280.9953526699992</v>
      </c>
      <c r="K91" s="37">
        <f>SUMIFS(СВЦЭМ!$C$34:$C$777,СВЦЭМ!$A$34:$A$777,$A91,СВЦЭМ!$B$34:$B$777,K$83)+'СЕТ СН'!$H$9+СВЦЭМ!$D$10+'СЕТ СН'!$H$5</f>
        <v>5197.7697342299998</v>
      </c>
      <c r="L91" s="37">
        <f>SUMIFS(СВЦЭМ!$C$34:$C$777,СВЦЭМ!$A$34:$A$777,$A91,СВЦЭМ!$B$34:$B$777,L$83)+'СЕТ СН'!$H$9+СВЦЭМ!$D$10+'СЕТ СН'!$H$5</f>
        <v>5062.6311528300002</v>
      </c>
      <c r="M91" s="37">
        <f>SUMIFS(СВЦЭМ!$C$34:$C$777,СВЦЭМ!$A$34:$A$777,$A91,СВЦЭМ!$B$34:$B$777,M$83)+'СЕТ СН'!$H$9+СВЦЭМ!$D$10+'СЕТ СН'!$H$5</f>
        <v>5018.1518544299997</v>
      </c>
      <c r="N91" s="37">
        <f>SUMIFS(СВЦЭМ!$C$34:$C$777,СВЦЭМ!$A$34:$A$777,$A91,СВЦЭМ!$B$34:$B$777,N$83)+'СЕТ СН'!$H$9+СВЦЭМ!$D$10+'СЕТ СН'!$H$5</f>
        <v>5054.9976313400002</v>
      </c>
      <c r="O91" s="37">
        <f>SUMIFS(СВЦЭМ!$C$34:$C$777,СВЦЭМ!$A$34:$A$777,$A91,СВЦЭМ!$B$34:$B$777,O$83)+'СЕТ СН'!$H$9+СВЦЭМ!$D$10+'СЕТ СН'!$H$5</f>
        <v>5055.24702634</v>
      </c>
      <c r="P91" s="37">
        <f>SUMIFS(СВЦЭМ!$C$34:$C$777,СВЦЭМ!$A$34:$A$777,$A91,СВЦЭМ!$B$34:$B$777,P$83)+'СЕТ СН'!$H$9+СВЦЭМ!$D$10+'СЕТ СН'!$H$5</f>
        <v>5064.6341878599997</v>
      </c>
      <c r="Q91" s="37">
        <f>SUMIFS(СВЦЭМ!$C$34:$C$777,СВЦЭМ!$A$34:$A$777,$A91,СВЦЭМ!$B$34:$B$777,Q$83)+'СЕТ СН'!$H$9+СВЦЭМ!$D$10+'СЕТ СН'!$H$5</f>
        <v>5065.73735253</v>
      </c>
      <c r="R91" s="37">
        <f>SUMIFS(СВЦЭМ!$C$34:$C$777,СВЦЭМ!$A$34:$A$777,$A91,СВЦЭМ!$B$34:$B$777,R$83)+'СЕТ СН'!$H$9+СВЦЭМ!$D$10+'СЕТ СН'!$H$5</f>
        <v>5225.7284214800002</v>
      </c>
      <c r="S91" s="37">
        <f>SUMIFS(СВЦЭМ!$C$34:$C$777,СВЦЭМ!$A$34:$A$777,$A91,СВЦЭМ!$B$34:$B$777,S$83)+'СЕТ СН'!$H$9+СВЦЭМ!$D$10+'СЕТ СН'!$H$5</f>
        <v>5178.1891987700001</v>
      </c>
      <c r="T91" s="37">
        <f>SUMIFS(СВЦЭМ!$C$34:$C$777,СВЦЭМ!$A$34:$A$777,$A91,СВЦЭМ!$B$34:$B$777,T$83)+'СЕТ СН'!$H$9+СВЦЭМ!$D$10+'СЕТ СН'!$H$5</f>
        <v>5043.1374206999999</v>
      </c>
      <c r="U91" s="37">
        <f>SUMIFS(СВЦЭМ!$C$34:$C$777,СВЦЭМ!$A$34:$A$777,$A91,СВЦЭМ!$B$34:$B$777,U$83)+'СЕТ СН'!$H$9+СВЦЭМ!$D$10+'СЕТ СН'!$H$5</f>
        <v>5019.44811527</v>
      </c>
      <c r="V91" s="37">
        <f>SUMIFS(СВЦЭМ!$C$34:$C$777,СВЦЭМ!$A$34:$A$777,$A91,СВЦЭМ!$B$34:$B$777,V$83)+'СЕТ СН'!$H$9+СВЦЭМ!$D$10+'СЕТ СН'!$H$5</f>
        <v>5049.5153526799995</v>
      </c>
      <c r="W91" s="37">
        <f>SUMIFS(СВЦЭМ!$C$34:$C$777,СВЦЭМ!$A$34:$A$777,$A91,СВЦЭМ!$B$34:$B$777,W$83)+'СЕТ СН'!$H$9+СВЦЭМ!$D$10+'СЕТ СН'!$H$5</f>
        <v>5060.84363097</v>
      </c>
      <c r="X91" s="37">
        <f>SUMIFS(СВЦЭМ!$C$34:$C$777,СВЦЭМ!$A$34:$A$777,$A91,СВЦЭМ!$B$34:$B$777,X$83)+'СЕТ СН'!$H$9+СВЦЭМ!$D$10+'СЕТ СН'!$H$5</f>
        <v>5124.1255890499997</v>
      </c>
      <c r="Y91" s="37">
        <f>SUMIFS(СВЦЭМ!$C$34:$C$777,СВЦЭМ!$A$34:$A$777,$A91,СВЦЭМ!$B$34:$B$777,Y$83)+'СЕТ СН'!$H$9+СВЦЭМ!$D$10+'СЕТ СН'!$H$5</f>
        <v>5257.4067017699999</v>
      </c>
    </row>
    <row r="92" spans="1:25" ht="15.75" x14ac:dyDescent="0.2">
      <c r="A92" s="36">
        <f t="shared" si="2"/>
        <v>42652</v>
      </c>
      <c r="B92" s="37">
        <f>SUMIFS(СВЦЭМ!$C$34:$C$777,СВЦЭМ!$A$34:$A$777,$A92,СВЦЭМ!$B$34:$B$777,B$83)+'СЕТ СН'!$H$9+СВЦЭМ!$D$10+'СЕТ СН'!$H$5</f>
        <v>5271.1318047699997</v>
      </c>
      <c r="C92" s="37">
        <f>SUMIFS(СВЦЭМ!$C$34:$C$777,СВЦЭМ!$A$34:$A$777,$A92,СВЦЭМ!$B$34:$B$777,C$83)+'СЕТ СН'!$H$9+СВЦЭМ!$D$10+'СЕТ СН'!$H$5</f>
        <v>5336.8956985200002</v>
      </c>
      <c r="D92" s="37">
        <f>SUMIFS(СВЦЭМ!$C$34:$C$777,СВЦЭМ!$A$34:$A$777,$A92,СВЦЭМ!$B$34:$B$777,D$83)+'СЕТ СН'!$H$9+СВЦЭМ!$D$10+'СЕТ СН'!$H$5</f>
        <v>5349.2586807600001</v>
      </c>
      <c r="E92" s="37">
        <f>SUMIFS(СВЦЭМ!$C$34:$C$777,СВЦЭМ!$A$34:$A$777,$A92,СВЦЭМ!$B$34:$B$777,E$83)+'СЕТ СН'!$H$9+СВЦЭМ!$D$10+'СЕТ СН'!$H$5</f>
        <v>5372.9197540299992</v>
      </c>
      <c r="F92" s="37">
        <f>SUMIFS(СВЦЭМ!$C$34:$C$777,СВЦЭМ!$A$34:$A$777,$A92,СВЦЭМ!$B$34:$B$777,F$83)+'СЕТ СН'!$H$9+СВЦЭМ!$D$10+'СЕТ СН'!$H$5</f>
        <v>5370.3490525099996</v>
      </c>
      <c r="G92" s="37">
        <f>SUMIFS(СВЦЭМ!$C$34:$C$777,СВЦЭМ!$A$34:$A$777,$A92,СВЦЭМ!$B$34:$B$777,G$83)+'СЕТ СН'!$H$9+СВЦЭМ!$D$10+'СЕТ СН'!$H$5</f>
        <v>5356.1782987200004</v>
      </c>
      <c r="H92" s="37">
        <f>SUMIFS(СВЦЭМ!$C$34:$C$777,СВЦЭМ!$A$34:$A$777,$A92,СВЦЭМ!$B$34:$B$777,H$83)+'СЕТ СН'!$H$9+СВЦЭМ!$D$10+'СЕТ СН'!$H$5</f>
        <v>5337.6837984100002</v>
      </c>
      <c r="I92" s="37">
        <f>SUMIFS(СВЦЭМ!$C$34:$C$777,СВЦЭМ!$A$34:$A$777,$A92,СВЦЭМ!$B$34:$B$777,I$83)+'СЕТ СН'!$H$9+СВЦЭМ!$D$10+'СЕТ СН'!$H$5</f>
        <v>5331.5828597</v>
      </c>
      <c r="J92" s="37">
        <f>SUMIFS(СВЦЭМ!$C$34:$C$777,СВЦЭМ!$A$34:$A$777,$A92,СВЦЭМ!$B$34:$B$777,J$83)+'СЕТ СН'!$H$9+СВЦЭМ!$D$10+'СЕТ СН'!$H$5</f>
        <v>5317.7941003899996</v>
      </c>
      <c r="K92" s="37">
        <f>SUMIFS(СВЦЭМ!$C$34:$C$777,СВЦЭМ!$A$34:$A$777,$A92,СВЦЭМ!$B$34:$B$777,K$83)+'СЕТ СН'!$H$9+СВЦЭМ!$D$10+'СЕТ СН'!$H$5</f>
        <v>5242.8934538399999</v>
      </c>
      <c r="L92" s="37">
        <f>SUMIFS(СВЦЭМ!$C$34:$C$777,СВЦЭМ!$A$34:$A$777,$A92,СВЦЭМ!$B$34:$B$777,L$83)+'СЕТ СН'!$H$9+СВЦЭМ!$D$10+'СЕТ СН'!$H$5</f>
        <v>5095.7671556799996</v>
      </c>
      <c r="M92" s="37">
        <f>SUMIFS(СВЦЭМ!$C$34:$C$777,СВЦЭМ!$A$34:$A$777,$A92,СВЦЭМ!$B$34:$B$777,M$83)+'СЕТ СН'!$H$9+СВЦЭМ!$D$10+'СЕТ СН'!$H$5</f>
        <v>5052.6083983600001</v>
      </c>
      <c r="N92" s="37">
        <f>SUMIFS(СВЦЭМ!$C$34:$C$777,СВЦЭМ!$A$34:$A$777,$A92,СВЦЭМ!$B$34:$B$777,N$83)+'СЕТ СН'!$H$9+СВЦЭМ!$D$10+'СЕТ СН'!$H$5</f>
        <v>5057.7759542499998</v>
      </c>
      <c r="O92" s="37">
        <f>SUMIFS(СВЦЭМ!$C$34:$C$777,СВЦЭМ!$A$34:$A$777,$A92,СВЦЭМ!$B$34:$B$777,O$83)+'СЕТ СН'!$H$9+СВЦЭМ!$D$10+'СЕТ СН'!$H$5</f>
        <v>5056.0941904199999</v>
      </c>
      <c r="P92" s="37">
        <f>SUMIFS(СВЦЭМ!$C$34:$C$777,СВЦЭМ!$A$34:$A$777,$A92,СВЦЭМ!$B$34:$B$777,P$83)+'СЕТ СН'!$H$9+СВЦЭМ!$D$10+'СЕТ СН'!$H$5</f>
        <v>5048.1297404400002</v>
      </c>
      <c r="Q92" s="37">
        <f>SUMIFS(СВЦЭМ!$C$34:$C$777,СВЦЭМ!$A$34:$A$777,$A92,СВЦЭМ!$B$34:$B$777,Q$83)+'СЕТ СН'!$H$9+СВЦЭМ!$D$10+'СЕТ СН'!$H$5</f>
        <v>5050.0491952499997</v>
      </c>
      <c r="R92" s="37">
        <f>SUMIFS(СВЦЭМ!$C$34:$C$777,СВЦЭМ!$A$34:$A$777,$A92,СВЦЭМ!$B$34:$B$777,R$83)+'СЕТ СН'!$H$9+СВЦЭМ!$D$10+'СЕТ СН'!$H$5</f>
        <v>5056.3632674399996</v>
      </c>
      <c r="S92" s="37">
        <f>SUMIFS(СВЦЭМ!$C$34:$C$777,СВЦЭМ!$A$34:$A$777,$A92,СВЦЭМ!$B$34:$B$777,S$83)+'СЕТ СН'!$H$9+СВЦЭМ!$D$10+'СЕТ СН'!$H$5</f>
        <v>5055.3095406900002</v>
      </c>
      <c r="T92" s="37">
        <f>SUMIFS(СВЦЭМ!$C$34:$C$777,СВЦЭМ!$A$34:$A$777,$A92,СВЦЭМ!$B$34:$B$777,T$83)+'СЕТ СН'!$H$9+СВЦЭМ!$D$10+'СЕТ СН'!$H$5</f>
        <v>5035.5253806299997</v>
      </c>
      <c r="U92" s="37">
        <f>SUMIFS(СВЦЭМ!$C$34:$C$777,СВЦЭМ!$A$34:$A$777,$A92,СВЦЭМ!$B$34:$B$777,U$83)+'СЕТ СН'!$H$9+СВЦЭМ!$D$10+'СЕТ СН'!$H$5</f>
        <v>5029.4365241699998</v>
      </c>
      <c r="V92" s="37">
        <f>SUMIFS(СВЦЭМ!$C$34:$C$777,СВЦЭМ!$A$34:$A$777,$A92,СВЦЭМ!$B$34:$B$777,V$83)+'СЕТ СН'!$H$9+СВЦЭМ!$D$10+'СЕТ СН'!$H$5</f>
        <v>5018.8947303200002</v>
      </c>
      <c r="W92" s="37">
        <f>SUMIFS(СВЦЭМ!$C$34:$C$777,СВЦЭМ!$A$34:$A$777,$A92,СВЦЭМ!$B$34:$B$777,W$83)+'СЕТ СН'!$H$9+СВЦЭМ!$D$10+'СЕТ СН'!$H$5</f>
        <v>5055.1328352599994</v>
      </c>
      <c r="X92" s="37">
        <f>SUMIFS(СВЦЭМ!$C$34:$C$777,СВЦЭМ!$A$34:$A$777,$A92,СВЦЭМ!$B$34:$B$777,X$83)+'СЕТ СН'!$H$9+СВЦЭМ!$D$10+'СЕТ СН'!$H$5</f>
        <v>5110.2933801199997</v>
      </c>
      <c r="Y92" s="37">
        <f>SUMIFS(СВЦЭМ!$C$34:$C$777,СВЦЭМ!$A$34:$A$777,$A92,СВЦЭМ!$B$34:$B$777,Y$83)+'СЕТ СН'!$H$9+СВЦЭМ!$D$10+'СЕТ СН'!$H$5</f>
        <v>5161.5938836999994</v>
      </c>
    </row>
    <row r="93" spans="1:25" ht="15.75" x14ac:dyDescent="0.2">
      <c r="A93" s="36">
        <f t="shared" si="2"/>
        <v>42653</v>
      </c>
      <c r="B93" s="37">
        <f>SUMIFS(СВЦЭМ!$C$34:$C$777,СВЦЭМ!$A$34:$A$777,$A93,СВЦЭМ!$B$34:$B$777,B$83)+'СЕТ СН'!$H$9+СВЦЭМ!$D$10+'СЕТ СН'!$H$5</f>
        <v>5224.1107665399995</v>
      </c>
      <c r="C93" s="37">
        <f>SUMIFS(СВЦЭМ!$C$34:$C$777,СВЦЭМ!$A$34:$A$777,$A93,СВЦЭМ!$B$34:$B$777,C$83)+'СЕТ СН'!$H$9+СВЦЭМ!$D$10+'СЕТ СН'!$H$5</f>
        <v>5298.6816771499998</v>
      </c>
      <c r="D93" s="37">
        <f>SUMIFS(СВЦЭМ!$C$34:$C$777,СВЦЭМ!$A$34:$A$777,$A93,СВЦЭМ!$B$34:$B$777,D$83)+'СЕТ СН'!$H$9+СВЦЭМ!$D$10+'СЕТ СН'!$H$5</f>
        <v>5290.0753929799994</v>
      </c>
      <c r="E93" s="37">
        <f>SUMIFS(СВЦЭМ!$C$34:$C$777,СВЦЭМ!$A$34:$A$777,$A93,СВЦЭМ!$B$34:$B$777,E$83)+'СЕТ СН'!$H$9+СВЦЭМ!$D$10+'СЕТ СН'!$H$5</f>
        <v>5279.3743663299992</v>
      </c>
      <c r="F93" s="37">
        <f>SUMIFS(СВЦЭМ!$C$34:$C$777,СВЦЭМ!$A$34:$A$777,$A93,СВЦЭМ!$B$34:$B$777,F$83)+'СЕТ СН'!$H$9+СВЦЭМ!$D$10+'СЕТ СН'!$H$5</f>
        <v>5265.4073883499996</v>
      </c>
      <c r="G93" s="37">
        <f>SUMIFS(СВЦЭМ!$C$34:$C$777,СВЦЭМ!$A$34:$A$777,$A93,СВЦЭМ!$B$34:$B$777,G$83)+'СЕТ СН'!$H$9+СВЦЭМ!$D$10+'СЕТ СН'!$H$5</f>
        <v>5282.1660280599999</v>
      </c>
      <c r="H93" s="37">
        <f>SUMIFS(СВЦЭМ!$C$34:$C$777,СВЦЭМ!$A$34:$A$777,$A93,СВЦЭМ!$B$34:$B$777,H$83)+'СЕТ СН'!$H$9+СВЦЭМ!$D$10+'СЕТ СН'!$H$5</f>
        <v>5333.6394605799996</v>
      </c>
      <c r="I93" s="37">
        <f>SUMIFS(СВЦЭМ!$C$34:$C$777,СВЦЭМ!$A$34:$A$777,$A93,СВЦЭМ!$B$34:$B$777,I$83)+'СЕТ СН'!$H$9+СВЦЭМ!$D$10+'СЕТ СН'!$H$5</f>
        <v>5330.7894112199992</v>
      </c>
      <c r="J93" s="37">
        <f>SUMIFS(СВЦЭМ!$C$34:$C$777,СВЦЭМ!$A$34:$A$777,$A93,СВЦЭМ!$B$34:$B$777,J$83)+'СЕТ СН'!$H$9+СВЦЭМ!$D$10+'СЕТ СН'!$H$5</f>
        <v>5245.5825832399996</v>
      </c>
      <c r="K93" s="37">
        <f>SUMIFS(СВЦЭМ!$C$34:$C$777,СВЦЭМ!$A$34:$A$777,$A93,СВЦЭМ!$B$34:$B$777,K$83)+'СЕТ СН'!$H$9+СВЦЭМ!$D$10+'СЕТ СН'!$H$5</f>
        <v>5066.2210086499999</v>
      </c>
      <c r="L93" s="37">
        <f>SUMIFS(СВЦЭМ!$C$34:$C$777,СВЦЭМ!$A$34:$A$777,$A93,СВЦЭМ!$B$34:$B$777,L$83)+'СЕТ СН'!$H$9+СВЦЭМ!$D$10+'СЕТ СН'!$H$5</f>
        <v>5007.4572472999998</v>
      </c>
      <c r="M93" s="37">
        <f>SUMIFS(СВЦЭМ!$C$34:$C$777,СВЦЭМ!$A$34:$A$777,$A93,СВЦЭМ!$B$34:$B$777,M$83)+'СЕТ СН'!$H$9+СВЦЭМ!$D$10+'СЕТ СН'!$H$5</f>
        <v>4991.6887419599998</v>
      </c>
      <c r="N93" s="37">
        <f>SUMIFS(СВЦЭМ!$C$34:$C$777,СВЦЭМ!$A$34:$A$777,$A93,СВЦЭМ!$B$34:$B$777,N$83)+'СЕТ СН'!$H$9+СВЦЭМ!$D$10+'СЕТ СН'!$H$5</f>
        <v>5013.9752561300002</v>
      </c>
      <c r="O93" s="37">
        <f>SUMIFS(СВЦЭМ!$C$34:$C$777,СВЦЭМ!$A$34:$A$777,$A93,СВЦЭМ!$B$34:$B$777,O$83)+'СЕТ СН'!$H$9+СВЦЭМ!$D$10+'СЕТ СН'!$H$5</f>
        <v>5053.1440569400002</v>
      </c>
      <c r="P93" s="37">
        <f>SUMIFS(СВЦЭМ!$C$34:$C$777,СВЦЭМ!$A$34:$A$777,$A93,СВЦЭМ!$B$34:$B$777,P$83)+'СЕТ СН'!$H$9+СВЦЭМ!$D$10+'СЕТ СН'!$H$5</f>
        <v>5017.6022270599997</v>
      </c>
      <c r="Q93" s="37">
        <f>SUMIFS(СВЦЭМ!$C$34:$C$777,СВЦЭМ!$A$34:$A$777,$A93,СВЦЭМ!$B$34:$B$777,Q$83)+'СЕТ СН'!$H$9+СВЦЭМ!$D$10+'СЕТ СН'!$H$5</f>
        <v>5046.96460579</v>
      </c>
      <c r="R93" s="37">
        <f>SUMIFS(СВЦЭМ!$C$34:$C$777,СВЦЭМ!$A$34:$A$777,$A93,СВЦЭМ!$B$34:$B$777,R$83)+'СЕТ СН'!$H$9+СВЦЭМ!$D$10+'СЕТ СН'!$H$5</f>
        <v>5043.9774531799994</v>
      </c>
      <c r="S93" s="37">
        <f>SUMIFS(СВЦЭМ!$C$34:$C$777,СВЦЭМ!$A$34:$A$777,$A93,СВЦЭМ!$B$34:$B$777,S$83)+'СЕТ СН'!$H$9+СВЦЭМ!$D$10+'СЕТ СН'!$H$5</f>
        <v>5137.7519980799998</v>
      </c>
      <c r="T93" s="37">
        <f>SUMIFS(СВЦЭМ!$C$34:$C$777,СВЦЭМ!$A$34:$A$777,$A93,СВЦЭМ!$B$34:$B$777,T$83)+'СЕТ СН'!$H$9+СВЦЭМ!$D$10+'СЕТ СН'!$H$5</f>
        <v>5131.3385098399995</v>
      </c>
      <c r="U93" s="37">
        <f>SUMIFS(СВЦЭМ!$C$34:$C$777,СВЦЭМ!$A$34:$A$777,$A93,СВЦЭМ!$B$34:$B$777,U$83)+'СЕТ СН'!$H$9+СВЦЭМ!$D$10+'СЕТ СН'!$H$5</f>
        <v>5149.00798553</v>
      </c>
      <c r="V93" s="37">
        <f>SUMIFS(СВЦЭМ!$C$34:$C$777,СВЦЭМ!$A$34:$A$777,$A93,СВЦЭМ!$B$34:$B$777,V$83)+'СЕТ СН'!$H$9+СВЦЭМ!$D$10+'СЕТ СН'!$H$5</f>
        <v>5196.7672775399997</v>
      </c>
      <c r="W93" s="37">
        <f>SUMIFS(СВЦЭМ!$C$34:$C$777,СВЦЭМ!$A$34:$A$777,$A93,СВЦЭМ!$B$34:$B$777,W$83)+'СЕТ СН'!$H$9+СВЦЭМ!$D$10+'СЕТ СН'!$H$5</f>
        <v>5119.7985144100003</v>
      </c>
      <c r="X93" s="37">
        <f>SUMIFS(СВЦЭМ!$C$34:$C$777,СВЦЭМ!$A$34:$A$777,$A93,СВЦЭМ!$B$34:$B$777,X$83)+'СЕТ СН'!$H$9+СВЦЭМ!$D$10+'СЕТ СН'!$H$5</f>
        <v>5097.1540713300001</v>
      </c>
      <c r="Y93" s="37">
        <f>SUMIFS(СВЦЭМ!$C$34:$C$777,СВЦЭМ!$A$34:$A$777,$A93,СВЦЭМ!$B$34:$B$777,Y$83)+'СЕТ СН'!$H$9+СВЦЭМ!$D$10+'СЕТ СН'!$H$5</f>
        <v>5208.8635913799999</v>
      </c>
    </row>
    <row r="94" spans="1:25" ht="15.75" x14ac:dyDescent="0.2">
      <c r="A94" s="36">
        <f t="shared" si="2"/>
        <v>42654</v>
      </c>
      <c r="B94" s="37">
        <f>SUMIFS(СВЦЭМ!$C$34:$C$777,СВЦЭМ!$A$34:$A$777,$A94,СВЦЭМ!$B$34:$B$777,B$83)+'СЕТ СН'!$H$9+СВЦЭМ!$D$10+'СЕТ СН'!$H$5</f>
        <v>5312.4632701699993</v>
      </c>
      <c r="C94" s="37">
        <f>SUMIFS(СВЦЭМ!$C$34:$C$777,СВЦЭМ!$A$34:$A$777,$A94,СВЦЭМ!$B$34:$B$777,C$83)+'СЕТ СН'!$H$9+СВЦЭМ!$D$10+'СЕТ СН'!$H$5</f>
        <v>5402.49784817</v>
      </c>
      <c r="D94" s="37">
        <f>SUMIFS(СВЦЭМ!$C$34:$C$777,СВЦЭМ!$A$34:$A$777,$A94,СВЦЭМ!$B$34:$B$777,D$83)+'СЕТ СН'!$H$9+СВЦЭМ!$D$10+'СЕТ СН'!$H$5</f>
        <v>5454.1328730499999</v>
      </c>
      <c r="E94" s="37">
        <f>SUMIFS(СВЦЭМ!$C$34:$C$777,СВЦЭМ!$A$34:$A$777,$A94,СВЦЭМ!$B$34:$B$777,E$83)+'СЕТ СН'!$H$9+СВЦЭМ!$D$10+'СЕТ СН'!$H$5</f>
        <v>5446.1487058799994</v>
      </c>
      <c r="F94" s="37">
        <f>SUMIFS(СВЦЭМ!$C$34:$C$777,СВЦЭМ!$A$34:$A$777,$A94,СВЦЭМ!$B$34:$B$777,F$83)+'СЕТ СН'!$H$9+СВЦЭМ!$D$10+'СЕТ СН'!$H$5</f>
        <v>5440.2040820700004</v>
      </c>
      <c r="G94" s="37">
        <f>SUMIFS(СВЦЭМ!$C$34:$C$777,СВЦЭМ!$A$34:$A$777,$A94,СВЦЭМ!$B$34:$B$777,G$83)+'СЕТ СН'!$H$9+СВЦЭМ!$D$10+'СЕТ СН'!$H$5</f>
        <v>5449.96365169</v>
      </c>
      <c r="H94" s="37">
        <f>SUMIFS(СВЦЭМ!$C$34:$C$777,СВЦЭМ!$A$34:$A$777,$A94,СВЦЭМ!$B$34:$B$777,H$83)+'СЕТ СН'!$H$9+СВЦЭМ!$D$10+'СЕТ СН'!$H$5</f>
        <v>5449.9340984800001</v>
      </c>
      <c r="I94" s="37">
        <f>SUMIFS(СВЦЭМ!$C$34:$C$777,СВЦЭМ!$A$34:$A$777,$A94,СВЦЭМ!$B$34:$B$777,I$83)+'СЕТ СН'!$H$9+СВЦЭМ!$D$10+'СЕТ СН'!$H$5</f>
        <v>5328.4873059700003</v>
      </c>
      <c r="J94" s="37">
        <f>SUMIFS(СВЦЭМ!$C$34:$C$777,СВЦЭМ!$A$34:$A$777,$A94,СВЦЭМ!$B$34:$B$777,J$83)+'СЕТ СН'!$H$9+СВЦЭМ!$D$10+'СЕТ СН'!$H$5</f>
        <v>5256.9488062799992</v>
      </c>
      <c r="K94" s="37">
        <f>SUMIFS(СВЦЭМ!$C$34:$C$777,СВЦЭМ!$A$34:$A$777,$A94,СВЦЭМ!$B$34:$B$777,K$83)+'СЕТ СН'!$H$9+СВЦЭМ!$D$10+'СЕТ СН'!$H$5</f>
        <v>5067.4198729399995</v>
      </c>
      <c r="L94" s="37">
        <f>SUMIFS(СВЦЭМ!$C$34:$C$777,СВЦЭМ!$A$34:$A$777,$A94,СВЦЭМ!$B$34:$B$777,L$83)+'СЕТ СН'!$H$9+СВЦЭМ!$D$10+'СЕТ СН'!$H$5</f>
        <v>5045.7791637600003</v>
      </c>
      <c r="M94" s="37">
        <f>SUMIFS(СВЦЭМ!$C$34:$C$777,СВЦЭМ!$A$34:$A$777,$A94,СВЦЭМ!$B$34:$B$777,M$83)+'СЕТ СН'!$H$9+СВЦЭМ!$D$10+'СЕТ СН'!$H$5</f>
        <v>5076.0902579499998</v>
      </c>
      <c r="N94" s="37">
        <f>SUMIFS(СВЦЭМ!$C$34:$C$777,СВЦЭМ!$A$34:$A$777,$A94,СВЦЭМ!$B$34:$B$777,N$83)+'СЕТ СН'!$H$9+СВЦЭМ!$D$10+'СЕТ СН'!$H$5</f>
        <v>5072.4878083399999</v>
      </c>
      <c r="O94" s="37">
        <f>SUMIFS(СВЦЭМ!$C$34:$C$777,СВЦЭМ!$A$34:$A$777,$A94,СВЦЭМ!$B$34:$B$777,O$83)+'СЕТ СН'!$H$9+СВЦЭМ!$D$10+'СЕТ СН'!$H$5</f>
        <v>5115.4221306500003</v>
      </c>
      <c r="P94" s="37">
        <f>SUMIFS(СВЦЭМ!$C$34:$C$777,СВЦЭМ!$A$34:$A$777,$A94,СВЦЭМ!$B$34:$B$777,P$83)+'СЕТ СН'!$H$9+СВЦЭМ!$D$10+'СЕТ СН'!$H$5</f>
        <v>5109.2093884599999</v>
      </c>
      <c r="Q94" s="37">
        <f>SUMIFS(СВЦЭМ!$C$34:$C$777,СВЦЭМ!$A$34:$A$777,$A94,СВЦЭМ!$B$34:$B$777,Q$83)+'СЕТ СН'!$H$9+СВЦЭМ!$D$10+'СЕТ СН'!$H$5</f>
        <v>5048.3841564799995</v>
      </c>
      <c r="R94" s="37">
        <f>SUMIFS(СВЦЭМ!$C$34:$C$777,СВЦЭМ!$A$34:$A$777,$A94,СВЦЭМ!$B$34:$B$777,R$83)+'СЕТ СН'!$H$9+СВЦЭМ!$D$10+'СЕТ СН'!$H$5</f>
        <v>5034.3108302199998</v>
      </c>
      <c r="S94" s="37">
        <f>SUMIFS(СВЦЭМ!$C$34:$C$777,СВЦЭМ!$A$34:$A$777,$A94,СВЦЭМ!$B$34:$B$777,S$83)+'СЕТ СН'!$H$9+СВЦЭМ!$D$10+'СЕТ СН'!$H$5</f>
        <v>5097.2336028700001</v>
      </c>
      <c r="T94" s="37">
        <f>SUMIFS(СВЦЭМ!$C$34:$C$777,СВЦЭМ!$A$34:$A$777,$A94,СВЦЭМ!$B$34:$B$777,T$83)+'СЕТ СН'!$H$9+СВЦЭМ!$D$10+'СЕТ СН'!$H$5</f>
        <v>5126.7927430199998</v>
      </c>
      <c r="U94" s="37">
        <f>SUMIFS(СВЦЭМ!$C$34:$C$777,СВЦЭМ!$A$34:$A$777,$A94,СВЦЭМ!$B$34:$B$777,U$83)+'СЕТ СН'!$H$9+СВЦЭМ!$D$10+'СЕТ СН'!$H$5</f>
        <v>5166.0980067</v>
      </c>
      <c r="V94" s="37">
        <f>SUMIFS(СВЦЭМ!$C$34:$C$777,СВЦЭМ!$A$34:$A$777,$A94,СВЦЭМ!$B$34:$B$777,V$83)+'СЕТ СН'!$H$9+СВЦЭМ!$D$10+'СЕТ СН'!$H$5</f>
        <v>5181.5225740899996</v>
      </c>
      <c r="W94" s="37">
        <f>SUMIFS(СВЦЭМ!$C$34:$C$777,СВЦЭМ!$A$34:$A$777,$A94,СВЦЭМ!$B$34:$B$777,W$83)+'СЕТ СН'!$H$9+СВЦЭМ!$D$10+'СЕТ СН'!$H$5</f>
        <v>5151.913133</v>
      </c>
      <c r="X94" s="37">
        <f>SUMIFS(СВЦЭМ!$C$34:$C$777,СВЦЭМ!$A$34:$A$777,$A94,СВЦЭМ!$B$34:$B$777,X$83)+'СЕТ СН'!$H$9+СВЦЭМ!$D$10+'СЕТ СН'!$H$5</f>
        <v>5106.8871902499995</v>
      </c>
      <c r="Y94" s="37">
        <f>SUMIFS(СВЦЭМ!$C$34:$C$777,СВЦЭМ!$A$34:$A$777,$A94,СВЦЭМ!$B$34:$B$777,Y$83)+'СЕТ СН'!$H$9+СВЦЭМ!$D$10+'СЕТ СН'!$H$5</f>
        <v>5271.4448643699998</v>
      </c>
    </row>
    <row r="95" spans="1:25" ht="15.75" x14ac:dyDescent="0.2">
      <c r="A95" s="36">
        <f t="shared" si="2"/>
        <v>42655</v>
      </c>
      <c r="B95" s="37">
        <f>SUMIFS(СВЦЭМ!$C$34:$C$777,СВЦЭМ!$A$34:$A$777,$A95,СВЦЭМ!$B$34:$B$777,B$83)+'СЕТ СН'!$H$9+СВЦЭМ!$D$10+'СЕТ СН'!$H$5</f>
        <v>5365.0933795000001</v>
      </c>
      <c r="C95" s="37">
        <f>SUMIFS(СВЦЭМ!$C$34:$C$777,СВЦЭМ!$A$34:$A$777,$A95,СВЦЭМ!$B$34:$B$777,C$83)+'СЕТ СН'!$H$9+СВЦЭМ!$D$10+'СЕТ СН'!$H$5</f>
        <v>5562.4608191099996</v>
      </c>
      <c r="D95" s="37">
        <f>SUMIFS(СВЦЭМ!$C$34:$C$777,СВЦЭМ!$A$34:$A$777,$A95,СВЦЭМ!$B$34:$B$777,D$83)+'СЕТ СН'!$H$9+СВЦЭМ!$D$10+'СЕТ СН'!$H$5</f>
        <v>5618.4250917600002</v>
      </c>
      <c r="E95" s="37">
        <f>SUMIFS(СВЦЭМ!$C$34:$C$777,СВЦЭМ!$A$34:$A$777,$A95,СВЦЭМ!$B$34:$B$777,E$83)+'СЕТ СН'!$H$9+СВЦЭМ!$D$10+'СЕТ СН'!$H$5</f>
        <v>5569.9197854699996</v>
      </c>
      <c r="F95" s="37">
        <f>SUMIFS(СВЦЭМ!$C$34:$C$777,СВЦЭМ!$A$34:$A$777,$A95,СВЦЭМ!$B$34:$B$777,F$83)+'СЕТ СН'!$H$9+СВЦЭМ!$D$10+'СЕТ СН'!$H$5</f>
        <v>5449.2588248399998</v>
      </c>
      <c r="G95" s="37">
        <f>SUMIFS(СВЦЭМ!$C$34:$C$777,СВЦЭМ!$A$34:$A$777,$A95,СВЦЭМ!$B$34:$B$777,G$83)+'СЕТ СН'!$H$9+СВЦЭМ!$D$10+'СЕТ СН'!$H$5</f>
        <v>5422.7667811199999</v>
      </c>
      <c r="H95" s="37">
        <f>SUMIFS(СВЦЭМ!$C$34:$C$777,СВЦЭМ!$A$34:$A$777,$A95,СВЦЭМ!$B$34:$B$777,H$83)+'СЕТ СН'!$H$9+СВЦЭМ!$D$10+'СЕТ СН'!$H$5</f>
        <v>5345.0567658800001</v>
      </c>
      <c r="I95" s="37">
        <f>SUMIFS(СВЦЭМ!$C$34:$C$777,СВЦЭМ!$A$34:$A$777,$A95,СВЦЭМ!$B$34:$B$777,I$83)+'СЕТ СН'!$H$9+СВЦЭМ!$D$10+'СЕТ СН'!$H$5</f>
        <v>5249.7849177099997</v>
      </c>
      <c r="J95" s="37">
        <f>SUMIFS(СВЦЭМ!$C$34:$C$777,СВЦЭМ!$A$34:$A$777,$A95,СВЦЭМ!$B$34:$B$777,J$83)+'СЕТ СН'!$H$9+СВЦЭМ!$D$10+'СЕТ СН'!$H$5</f>
        <v>5181.4668645199999</v>
      </c>
      <c r="K95" s="37">
        <f>SUMIFS(СВЦЭМ!$C$34:$C$777,СВЦЭМ!$A$34:$A$777,$A95,СВЦЭМ!$B$34:$B$777,K$83)+'СЕТ СН'!$H$9+СВЦЭМ!$D$10+'СЕТ СН'!$H$5</f>
        <v>5011.37780578</v>
      </c>
      <c r="L95" s="37">
        <f>SUMIFS(СВЦЭМ!$C$34:$C$777,СВЦЭМ!$A$34:$A$777,$A95,СВЦЭМ!$B$34:$B$777,L$83)+'СЕТ СН'!$H$9+СВЦЭМ!$D$10+'СЕТ СН'!$H$5</f>
        <v>5446.1567404799998</v>
      </c>
      <c r="M95" s="37">
        <f>SUMIFS(СВЦЭМ!$C$34:$C$777,СВЦЭМ!$A$34:$A$777,$A95,СВЦЭМ!$B$34:$B$777,M$83)+'СЕТ СН'!$H$9+СВЦЭМ!$D$10+'СЕТ СН'!$H$5</f>
        <v>5440.1251486799993</v>
      </c>
      <c r="N95" s="37">
        <f>SUMIFS(СВЦЭМ!$C$34:$C$777,СВЦЭМ!$A$34:$A$777,$A95,СВЦЭМ!$B$34:$B$777,N$83)+'СЕТ СН'!$H$9+СВЦЭМ!$D$10+'СЕТ СН'!$H$5</f>
        <v>5423.6930539799996</v>
      </c>
      <c r="O95" s="37">
        <f>SUMIFS(СВЦЭМ!$C$34:$C$777,СВЦЭМ!$A$34:$A$777,$A95,СВЦЭМ!$B$34:$B$777,O$83)+'СЕТ СН'!$H$9+СВЦЭМ!$D$10+'СЕТ СН'!$H$5</f>
        <v>5100.2228156199999</v>
      </c>
      <c r="P95" s="37">
        <f>SUMIFS(СВЦЭМ!$C$34:$C$777,СВЦЭМ!$A$34:$A$777,$A95,СВЦЭМ!$B$34:$B$777,P$83)+'СЕТ СН'!$H$9+СВЦЭМ!$D$10+'СЕТ СН'!$H$5</f>
        <v>4947.5779278099999</v>
      </c>
      <c r="Q95" s="37">
        <f>SUMIFS(СВЦЭМ!$C$34:$C$777,СВЦЭМ!$A$34:$A$777,$A95,СВЦЭМ!$B$34:$B$777,Q$83)+'СЕТ СН'!$H$9+СВЦЭМ!$D$10+'СЕТ СН'!$H$5</f>
        <v>4928.3865139099998</v>
      </c>
      <c r="R95" s="37">
        <f>SUMIFS(СВЦЭМ!$C$34:$C$777,СВЦЭМ!$A$34:$A$777,$A95,СВЦЭМ!$B$34:$B$777,R$83)+'СЕТ СН'!$H$9+СВЦЭМ!$D$10+'СЕТ СН'!$H$5</f>
        <v>4923.38631197</v>
      </c>
      <c r="S95" s="37">
        <f>SUMIFS(СВЦЭМ!$C$34:$C$777,СВЦЭМ!$A$34:$A$777,$A95,СВЦЭМ!$B$34:$B$777,S$83)+'СЕТ СН'!$H$9+СВЦЭМ!$D$10+'СЕТ СН'!$H$5</f>
        <v>5002.9797850200002</v>
      </c>
      <c r="T95" s="37">
        <f>SUMIFS(СВЦЭМ!$C$34:$C$777,СВЦЭМ!$A$34:$A$777,$A95,СВЦЭМ!$B$34:$B$777,T$83)+'СЕТ СН'!$H$9+СВЦЭМ!$D$10+'СЕТ СН'!$H$5</f>
        <v>5025.2437990399994</v>
      </c>
      <c r="U95" s="37">
        <f>SUMIFS(СВЦЭМ!$C$34:$C$777,СВЦЭМ!$A$34:$A$777,$A95,СВЦЭМ!$B$34:$B$777,U$83)+'СЕТ СН'!$H$9+СВЦЭМ!$D$10+'СЕТ СН'!$H$5</f>
        <v>5074.9533184800002</v>
      </c>
      <c r="V95" s="37">
        <f>SUMIFS(СВЦЭМ!$C$34:$C$777,СВЦЭМ!$A$34:$A$777,$A95,СВЦЭМ!$B$34:$B$777,V$83)+'СЕТ СН'!$H$9+СВЦЭМ!$D$10+'СЕТ СН'!$H$5</f>
        <v>5080.1154021700004</v>
      </c>
      <c r="W95" s="37">
        <f>SUMIFS(СВЦЭМ!$C$34:$C$777,СВЦЭМ!$A$34:$A$777,$A95,СВЦЭМ!$B$34:$B$777,W$83)+'СЕТ СН'!$H$9+СВЦЭМ!$D$10+'СЕТ СН'!$H$5</f>
        <v>5058.5663701800004</v>
      </c>
      <c r="X95" s="37">
        <f>SUMIFS(СВЦЭМ!$C$34:$C$777,СВЦЭМ!$A$34:$A$777,$A95,СВЦЭМ!$B$34:$B$777,X$83)+'СЕТ СН'!$H$9+СВЦЭМ!$D$10+'СЕТ СН'!$H$5</f>
        <v>5025.73731236</v>
      </c>
      <c r="Y95" s="37">
        <f>SUMIFS(СВЦЭМ!$C$34:$C$777,СВЦЭМ!$A$34:$A$777,$A95,СВЦЭМ!$B$34:$B$777,Y$83)+'СЕТ СН'!$H$9+СВЦЭМ!$D$10+'СЕТ СН'!$H$5</f>
        <v>5118.2911864600001</v>
      </c>
    </row>
    <row r="96" spans="1:25" ht="15.75" x14ac:dyDescent="0.2">
      <c r="A96" s="36">
        <f t="shared" si="2"/>
        <v>42656</v>
      </c>
      <c r="B96" s="37">
        <f>SUMIFS(СВЦЭМ!$C$34:$C$777,СВЦЭМ!$A$34:$A$777,$A96,СВЦЭМ!$B$34:$B$777,B$83)+'СЕТ СН'!$H$9+СВЦЭМ!$D$10+'СЕТ СН'!$H$5</f>
        <v>5174.2307253600002</v>
      </c>
      <c r="C96" s="37">
        <f>SUMIFS(СВЦЭМ!$C$34:$C$777,СВЦЭМ!$A$34:$A$777,$A96,СВЦЭМ!$B$34:$B$777,C$83)+'СЕТ СН'!$H$9+СВЦЭМ!$D$10+'СЕТ СН'!$H$5</f>
        <v>5282.6431086599996</v>
      </c>
      <c r="D96" s="37">
        <f>SUMIFS(СВЦЭМ!$C$34:$C$777,СВЦЭМ!$A$34:$A$777,$A96,СВЦЭМ!$B$34:$B$777,D$83)+'СЕТ СН'!$H$9+СВЦЭМ!$D$10+'СЕТ СН'!$H$5</f>
        <v>5302.9026136100001</v>
      </c>
      <c r="E96" s="37">
        <f>SUMIFS(СВЦЭМ!$C$34:$C$777,СВЦЭМ!$A$34:$A$777,$A96,СВЦЭМ!$B$34:$B$777,E$83)+'СЕТ СН'!$H$9+СВЦЭМ!$D$10+'СЕТ СН'!$H$5</f>
        <v>5305.1845667999996</v>
      </c>
      <c r="F96" s="37">
        <f>SUMIFS(СВЦЭМ!$C$34:$C$777,СВЦЭМ!$A$34:$A$777,$A96,СВЦЭМ!$B$34:$B$777,F$83)+'СЕТ СН'!$H$9+СВЦЭМ!$D$10+'СЕТ СН'!$H$5</f>
        <v>5320.0795224699996</v>
      </c>
      <c r="G96" s="37">
        <f>SUMIFS(СВЦЭМ!$C$34:$C$777,СВЦЭМ!$A$34:$A$777,$A96,СВЦЭМ!$B$34:$B$777,G$83)+'СЕТ СН'!$H$9+СВЦЭМ!$D$10+'СЕТ СН'!$H$5</f>
        <v>5335.4278174900001</v>
      </c>
      <c r="H96" s="37">
        <f>SUMIFS(СВЦЭМ!$C$34:$C$777,СВЦЭМ!$A$34:$A$777,$A96,СВЦЭМ!$B$34:$B$777,H$83)+'СЕТ СН'!$H$9+СВЦЭМ!$D$10+'СЕТ СН'!$H$5</f>
        <v>5316.8549076099998</v>
      </c>
      <c r="I96" s="37">
        <f>SUMIFS(СВЦЭМ!$C$34:$C$777,СВЦЭМ!$A$34:$A$777,$A96,СВЦЭМ!$B$34:$B$777,I$83)+'СЕТ СН'!$H$9+СВЦЭМ!$D$10+'СЕТ СН'!$H$5</f>
        <v>5245.48356625</v>
      </c>
      <c r="J96" s="37">
        <f>SUMIFS(СВЦЭМ!$C$34:$C$777,СВЦЭМ!$A$34:$A$777,$A96,СВЦЭМ!$B$34:$B$777,J$83)+'СЕТ СН'!$H$9+СВЦЭМ!$D$10+'СЕТ СН'!$H$5</f>
        <v>5195.8117609800001</v>
      </c>
      <c r="K96" s="37">
        <f>SUMIFS(СВЦЭМ!$C$34:$C$777,СВЦЭМ!$A$34:$A$777,$A96,СВЦЭМ!$B$34:$B$777,K$83)+'СЕТ СН'!$H$9+СВЦЭМ!$D$10+'СЕТ СН'!$H$5</f>
        <v>5090.4370638399996</v>
      </c>
      <c r="L96" s="37">
        <f>SUMIFS(СВЦЭМ!$C$34:$C$777,СВЦЭМ!$A$34:$A$777,$A96,СВЦЭМ!$B$34:$B$777,L$83)+'СЕТ СН'!$H$9+СВЦЭМ!$D$10+'СЕТ СН'!$H$5</f>
        <v>5090.9473962599996</v>
      </c>
      <c r="M96" s="37">
        <f>SUMIFS(СВЦЭМ!$C$34:$C$777,СВЦЭМ!$A$34:$A$777,$A96,СВЦЭМ!$B$34:$B$777,M$83)+'СЕТ СН'!$H$9+СВЦЭМ!$D$10+'СЕТ СН'!$H$5</f>
        <v>5056.2509665999996</v>
      </c>
      <c r="N96" s="37">
        <f>SUMIFS(СВЦЭМ!$C$34:$C$777,СВЦЭМ!$A$34:$A$777,$A96,СВЦЭМ!$B$34:$B$777,N$83)+'СЕТ СН'!$H$9+СВЦЭМ!$D$10+'СЕТ СН'!$H$5</f>
        <v>5063.9103362599999</v>
      </c>
      <c r="O96" s="37">
        <f>SUMIFS(СВЦЭМ!$C$34:$C$777,СВЦЭМ!$A$34:$A$777,$A96,СВЦЭМ!$B$34:$B$777,O$83)+'СЕТ СН'!$H$9+СВЦЭМ!$D$10+'СЕТ СН'!$H$5</f>
        <v>5020.5080068199995</v>
      </c>
      <c r="P96" s="37">
        <f>SUMIFS(СВЦЭМ!$C$34:$C$777,СВЦЭМ!$A$34:$A$777,$A96,СВЦЭМ!$B$34:$B$777,P$83)+'СЕТ СН'!$H$9+СВЦЭМ!$D$10+'СЕТ СН'!$H$5</f>
        <v>5017.6655189399999</v>
      </c>
      <c r="Q96" s="37">
        <f>SUMIFS(СВЦЭМ!$C$34:$C$777,СВЦЭМ!$A$34:$A$777,$A96,СВЦЭМ!$B$34:$B$777,Q$83)+'СЕТ СН'!$H$9+СВЦЭМ!$D$10+'СЕТ СН'!$H$5</f>
        <v>5010.9795380400001</v>
      </c>
      <c r="R96" s="37">
        <f>SUMIFS(СВЦЭМ!$C$34:$C$777,СВЦЭМ!$A$34:$A$777,$A96,СВЦЭМ!$B$34:$B$777,R$83)+'СЕТ СН'!$H$9+СВЦЭМ!$D$10+'СЕТ СН'!$H$5</f>
        <v>4960.72220552</v>
      </c>
      <c r="S96" s="37">
        <f>SUMIFS(СВЦЭМ!$C$34:$C$777,СВЦЭМ!$A$34:$A$777,$A96,СВЦЭМ!$B$34:$B$777,S$83)+'СЕТ СН'!$H$9+СВЦЭМ!$D$10+'СЕТ СН'!$H$5</f>
        <v>5001.5137388000003</v>
      </c>
      <c r="T96" s="37">
        <f>SUMIFS(СВЦЭМ!$C$34:$C$777,СВЦЭМ!$A$34:$A$777,$A96,СВЦЭМ!$B$34:$B$777,T$83)+'СЕТ СН'!$H$9+СВЦЭМ!$D$10+'СЕТ СН'!$H$5</f>
        <v>5025.7853125000001</v>
      </c>
      <c r="U96" s="37">
        <f>SUMIFS(СВЦЭМ!$C$34:$C$777,СВЦЭМ!$A$34:$A$777,$A96,СВЦЭМ!$B$34:$B$777,U$83)+'СЕТ СН'!$H$9+СВЦЭМ!$D$10+'СЕТ СН'!$H$5</f>
        <v>5070.8839281299997</v>
      </c>
      <c r="V96" s="37">
        <f>SUMIFS(СВЦЭМ!$C$34:$C$777,СВЦЭМ!$A$34:$A$777,$A96,СВЦЭМ!$B$34:$B$777,V$83)+'СЕТ СН'!$H$9+СВЦЭМ!$D$10+'СЕТ СН'!$H$5</f>
        <v>5064.4443290600002</v>
      </c>
      <c r="W96" s="37">
        <f>SUMIFS(СВЦЭМ!$C$34:$C$777,СВЦЭМ!$A$34:$A$777,$A96,СВЦЭМ!$B$34:$B$777,W$83)+'СЕТ СН'!$H$9+СВЦЭМ!$D$10+'СЕТ СН'!$H$5</f>
        <v>5060.9884135100001</v>
      </c>
      <c r="X96" s="37">
        <f>SUMIFS(СВЦЭМ!$C$34:$C$777,СВЦЭМ!$A$34:$A$777,$A96,СВЦЭМ!$B$34:$B$777,X$83)+'СЕТ СН'!$H$9+СВЦЭМ!$D$10+'СЕТ СН'!$H$5</f>
        <v>5046.3323165000002</v>
      </c>
      <c r="Y96" s="37">
        <f>SUMIFS(СВЦЭМ!$C$34:$C$777,СВЦЭМ!$A$34:$A$777,$A96,СВЦЭМ!$B$34:$B$777,Y$83)+'СЕТ СН'!$H$9+СВЦЭМ!$D$10+'СЕТ СН'!$H$5</f>
        <v>5140.2095384100003</v>
      </c>
    </row>
    <row r="97" spans="1:25" ht="15.75" x14ac:dyDescent="0.2">
      <c r="A97" s="36">
        <f t="shared" si="2"/>
        <v>42657</v>
      </c>
      <c r="B97" s="37">
        <f>SUMIFS(СВЦЭМ!$C$34:$C$777,СВЦЭМ!$A$34:$A$777,$A97,СВЦЭМ!$B$34:$B$777,B$83)+'СЕТ СН'!$H$9+СВЦЭМ!$D$10+'СЕТ СН'!$H$5</f>
        <v>5168.1639143499997</v>
      </c>
      <c r="C97" s="37">
        <f>SUMIFS(СВЦЭМ!$C$34:$C$777,СВЦЭМ!$A$34:$A$777,$A97,СВЦЭМ!$B$34:$B$777,C$83)+'СЕТ СН'!$H$9+СВЦЭМ!$D$10+'СЕТ СН'!$H$5</f>
        <v>5280.33482929</v>
      </c>
      <c r="D97" s="37">
        <f>SUMIFS(СВЦЭМ!$C$34:$C$777,СВЦЭМ!$A$34:$A$777,$A97,СВЦЭМ!$B$34:$B$777,D$83)+'СЕТ СН'!$H$9+СВЦЭМ!$D$10+'СЕТ СН'!$H$5</f>
        <v>5317.2529609199992</v>
      </c>
      <c r="E97" s="37">
        <f>SUMIFS(СВЦЭМ!$C$34:$C$777,СВЦЭМ!$A$34:$A$777,$A97,СВЦЭМ!$B$34:$B$777,E$83)+'СЕТ СН'!$H$9+СВЦЭМ!$D$10+'СЕТ СН'!$H$5</f>
        <v>5310.2131843699999</v>
      </c>
      <c r="F97" s="37">
        <f>SUMIFS(СВЦЭМ!$C$34:$C$777,СВЦЭМ!$A$34:$A$777,$A97,СВЦЭМ!$B$34:$B$777,F$83)+'СЕТ СН'!$H$9+СВЦЭМ!$D$10+'СЕТ СН'!$H$5</f>
        <v>5306.5123193500003</v>
      </c>
      <c r="G97" s="37">
        <f>SUMIFS(СВЦЭМ!$C$34:$C$777,СВЦЭМ!$A$34:$A$777,$A97,СВЦЭМ!$B$34:$B$777,G$83)+'СЕТ СН'!$H$9+СВЦЭМ!$D$10+'СЕТ СН'!$H$5</f>
        <v>5394.4861633999999</v>
      </c>
      <c r="H97" s="37">
        <f>SUMIFS(СВЦЭМ!$C$34:$C$777,СВЦЭМ!$A$34:$A$777,$A97,СВЦЭМ!$B$34:$B$777,H$83)+'СЕТ СН'!$H$9+СВЦЭМ!$D$10+'СЕТ СН'!$H$5</f>
        <v>5378.9307582499996</v>
      </c>
      <c r="I97" s="37">
        <f>SUMIFS(СВЦЭМ!$C$34:$C$777,СВЦЭМ!$A$34:$A$777,$A97,СВЦЭМ!$B$34:$B$777,I$83)+'СЕТ СН'!$H$9+СВЦЭМ!$D$10+'СЕТ СН'!$H$5</f>
        <v>5255.7417430200003</v>
      </c>
      <c r="J97" s="37">
        <f>SUMIFS(СВЦЭМ!$C$34:$C$777,СВЦЭМ!$A$34:$A$777,$A97,СВЦЭМ!$B$34:$B$777,J$83)+'СЕТ СН'!$H$9+СВЦЭМ!$D$10+'СЕТ СН'!$H$5</f>
        <v>5169.0053867999995</v>
      </c>
      <c r="K97" s="37">
        <f>SUMIFS(СВЦЭМ!$C$34:$C$777,СВЦЭМ!$A$34:$A$777,$A97,СВЦЭМ!$B$34:$B$777,K$83)+'СЕТ СН'!$H$9+СВЦЭМ!$D$10+'СЕТ СН'!$H$5</f>
        <v>5008.8362629399999</v>
      </c>
      <c r="L97" s="37">
        <f>SUMIFS(СВЦЭМ!$C$34:$C$777,СВЦЭМ!$A$34:$A$777,$A97,СВЦЭМ!$B$34:$B$777,L$83)+'СЕТ СН'!$H$9+СВЦЭМ!$D$10+'СЕТ СН'!$H$5</f>
        <v>4978.6334187800003</v>
      </c>
      <c r="M97" s="37">
        <f>SUMIFS(СВЦЭМ!$C$34:$C$777,СВЦЭМ!$A$34:$A$777,$A97,СВЦЭМ!$B$34:$B$777,M$83)+'СЕТ СН'!$H$9+СВЦЭМ!$D$10+'СЕТ СН'!$H$5</f>
        <v>4973.3045810100002</v>
      </c>
      <c r="N97" s="37">
        <f>SUMIFS(СВЦЭМ!$C$34:$C$777,СВЦЭМ!$A$34:$A$777,$A97,СВЦЭМ!$B$34:$B$777,N$83)+'СЕТ СН'!$H$9+СВЦЭМ!$D$10+'СЕТ СН'!$H$5</f>
        <v>4975.63933636</v>
      </c>
      <c r="O97" s="37">
        <f>SUMIFS(СВЦЭМ!$C$34:$C$777,СВЦЭМ!$A$34:$A$777,$A97,СВЦЭМ!$B$34:$B$777,O$83)+'СЕТ СН'!$H$9+СВЦЭМ!$D$10+'СЕТ СН'!$H$5</f>
        <v>4962.6785938699995</v>
      </c>
      <c r="P97" s="37">
        <f>SUMIFS(СВЦЭМ!$C$34:$C$777,СВЦЭМ!$A$34:$A$777,$A97,СВЦЭМ!$B$34:$B$777,P$83)+'СЕТ СН'!$H$9+СВЦЭМ!$D$10+'СЕТ СН'!$H$5</f>
        <v>4948.1578184</v>
      </c>
      <c r="Q97" s="37">
        <f>SUMIFS(СВЦЭМ!$C$34:$C$777,СВЦЭМ!$A$34:$A$777,$A97,СВЦЭМ!$B$34:$B$777,Q$83)+'СЕТ СН'!$H$9+СВЦЭМ!$D$10+'СЕТ СН'!$H$5</f>
        <v>4957.6425430399995</v>
      </c>
      <c r="R97" s="37">
        <f>SUMIFS(СВЦЭМ!$C$34:$C$777,СВЦЭМ!$A$34:$A$777,$A97,СВЦЭМ!$B$34:$B$777,R$83)+'СЕТ СН'!$H$9+СВЦЭМ!$D$10+'СЕТ СН'!$H$5</f>
        <v>4958.1207566399999</v>
      </c>
      <c r="S97" s="37">
        <f>SUMIFS(СВЦЭМ!$C$34:$C$777,СВЦЭМ!$A$34:$A$777,$A97,СВЦЭМ!$B$34:$B$777,S$83)+'СЕТ СН'!$H$9+СВЦЭМ!$D$10+'СЕТ СН'!$H$5</f>
        <v>5016.9873043500002</v>
      </c>
      <c r="T97" s="37">
        <f>SUMIFS(СВЦЭМ!$C$34:$C$777,СВЦЭМ!$A$34:$A$777,$A97,СВЦЭМ!$B$34:$B$777,T$83)+'СЕТ СН'!$H$9+СВЦЭМ!$D$10+'СЕТ СН'!$H$5</f>
        <v>4987.9553765700002</v>
      </c>
      <c r="U97" s="37">
        <f>SUMIFS(СВЦЭМ!$C$34:$C$777,СВЦЭМ!$A$34:$A$777,$A97,СВЦЭМ!$B$34:$B$777,U$83)+'СЕТ СН'!$H$9+СВЦЭМ!$D$10+'СЕТ СН'!$H$5</f>
        <v>5020.0777082599998</v>
      </c>
      <c r="V97" s="37">
        <f>SUMIFS(СВЦЭМ!$C$34:$C$777,СВЦЭМ!$A$34:$A$777,$A97,СВЦЭМ!$B$34:$B$777,V$83)+'СЕТ СН'!$H$9+СВЦЭМ!$D$10+'СЕТ СН'!$H$5</f>
        <v>5042.9095256700002</v>
      </c>
      <c r="W97" s="37">
        <f>SUMIFS(СВЦЭМ!$C$34:$C$777,СВЦЭМ!$A$34:$A$777,$A97,СВЦЭМ!$B$34:$B$777,W$83)+'СЕТ СН'!$H$9+СВЦЭМ!$D$10+'СЕТ СН'!$H$5</f>
        <v>5039.7543188500003</v>
      </c>
      <c r="X97" s="37">
        <f>SUMIFS(СВЦЭМ!$C$34:$C$777,СВЦЭМ!$A$34:$A$777,$A97,СВЦЭМ!$B$34:$B$777,X$83)+'СЕТ СН'!$H$9+СВЦЭМ!$D$10+'СЕТ СН'!$H$5</f>
        <v>5030.2218619100004</v>
      </c>
      <c r="Y97" s="37">
        <f>SUMIFS(СВЦЭМ!$C$34:$C$777,СВЦЭМ!$A$34:$A$777,$A97,СВЦЭМ!$B$34:$B$777,Y$83)+'СЕТ СН'!$H$9+СВЦЭМ!$D$10+'СЕТ СН'!$H$5</f>
        <v>5061.0663849499997</v>
      </c>
    </row>
    <row r="98" spans="1:25" ht="15.75" x14ac:dyDescent="0.2">
      <c r="A98" s="36">
        <f t="shared" si="2"/>
        <v>42658</v>
      </c>
      <c r="B98" s="37">
        <f>SUMIFS(СВЦЭМ!$C$34:$C$777,СВЦЭМ!$A$34:$A$777,$A98,СВЦЭМ!$B$34:$B$777,B$83)+'СЕТ СН'!$H$9+СВЦЭМ!$D$10+'СЕТ СН'!$H$5</f>
        <v>5193.7201253399999</v>
      </c>
      <c r="C98" s="37">
        <f>SUMIFS(СВЦЭМ!$C$34:$C$777,СВЦЭМ!$A$34:$A$777,$A98,СВЦЭМ!$B$34:$B$777,C$83)+'СЕТ СН'!$H$9+СВЦЭМ!$D$10+'СЕТ СН'!$H$5</f>
        <v>5285.48654833</v>
      </c>
      <c r="D98" s="37">
        <f>SUMIFS(СВЦЭМ!$C$34:$C$777,СВЦЭМ!$A$34:$A$777,$A98,СВЦЭМ!$B$34:$B$777,D$83)+'СЕТ СН'!$H$9+СВЦЭМ!$D$10+'СЕТ СН'!$H$5</f>
        <v>5361.0375273699992</v>
      </c>
      <c r="E98" s="37">
        <f>SUMIFS(СВЦЭМ!$C$34:$C$777,СВЦЭМ!$A$34:$A$777,$A98,СВЦЭМ!$B$34:$B$777,E$83)+'СЕТ СН'!$H$9+СВЦЭМ!$D$10+'СЕТ СН'!$H$5</f>
        <v>5372.5002396899999</v>
      </c>
      <c r="F98" s="37">
        <f>SUMIFS(СВЦЭМ!$C$34:$C$777,СВЦЭМ!$A$34:$A$777,$A98,СВЦЭМ!$B$34:$B$777,F$83)+'СЕТ СН'!$H$9+СВЦЭМ!$D$10+'СЕТ СН'!$H$5</f>
        <v>5377.2965921300001</v>
      </c>
      <c r="G98" s="37">
        <f>SUMIFS(СВЦЭМ!$C$34:$C$777,СВЦЭМ!$A$34:$A$777,$A98,СВЦЭМ!$B$34:$B$777,G$83)+'СЕТ СН'!$H$9+СВЦЭМ!$D$10+'СЕТ СН'!$H$5</f>
        <v>5393.0938807900002</v>
      </c>
      <c r="H98" s="37">
        <f>SUMIFS(СВЦЭМ!$C$34:$C$777,СВЦЭМ!$A$34:$A$777,$A98,СВЦЭМ!$B$34:$B$777,H$83)+'СЕТ СН'!$H$9+СВЦЭМ!$D$10+'СЕТ СН'!$H$5</f>
        <v>5384.9411181199994</v>
      </c>
      <c r="I98" s="37">
        <f>SUMIFS(СВЦЭМ!$C$34:$C$777,СВЦЭМ!$A$34:$A$777,$A98,СВЦЭМ!$B$34:$B$777,I$83)+'СЕТ СН'!$H$9+СВЦЭМ!$D$10+'СЕТ СН'!$H$5</f>
        <v>5349.4731355499998</v>
      </c>
      <c r="J98" s="37">
        <f>SUMIFS(СВЦЭМ!$C$34:$C$777,СВЦЭМ!$A$34:$A$777,$A98,СВЦЭМ!$B$34:$B$777,J$83)+'СЕТ СН'!$H$9+СВЦЭМ!$D$10+'СЕТ СН'!$H$5</f>
        <v>5181.1058691399994</v>
      </c>
      <c r="K98" s="37">
        <f>SUMIFS(СВЦЭМ!$C$34:$C$777,СВЦЭМ!$A$34:$A$777,$A98,СВЦЭМ!$B$34:$B$777,K$83)+'СЕТ СН'!$H$9+СВЦЭМ!$D$10+'СЕТ СН'!$H$5</f>
        <v>5099.0643313</v>
      </c>
      <c r="L98" s="37">
        <f>SUMIFS(СВЦЭМ!$C$34:$C$777,СВЦЭМ!$A$34:$A$777,$A98,СВЦЭМ!$B$34:$B$777,L$83)+'СЕТ СН'!$H$9+СВЦЭМ!$D$10+'СЕТ СН'!$H$5</f>
        <v>5050.17145729</v>
      </c>
      <c r="M98" s="37">
        <f>SUMIFS(СВЦЭМ!$C$34:$C$777,СВЦЭМ!$A$34:$A$777,$A98,СВЦЭМ!$B$34:$B$777,M$83)+'СЕТ СН'!$H$9+СВЦЭМ!$D$10+'СЕТ СН'!$H$5</f>
        <v>5042.0073924999997</v>
      </c>
      <c r="N98" s="37">
        <f>SUMIFS(СВЦЭМ!$C$34:$C$777,СВЦЭМ!$A$34:$A$777,$A98,СВЦЭМ!$B$34:$B$777,N$83)+'СЕТ СН'!$H$9+СВЦЭМ!$D$10+'СЕТ СН'!$H$5</f>
        <v>5024.4651452500002</v>
      </c>
      <c r="O98" s="37">
        <f>SUMIFS(СВЦЭМ!$C$34:$C$777,СВЦЭМ!$A$34:$A$777,$A98,СВЦЭМ!$B$34:$B$777,O$83)+'СЕТ СН'!$H$9+СВЦЭМ!$D$10+'СЕТ СН'!$H$5</f>
        <v>5029.45859784</v>
      </c>
      <c r="P98" s="37">
        <f>SUMIFS(СВЦЭМ!$C$34:$C$777,СВЦЭМ!$A$34:$A$777,$A98,СВЦЭМ!$B$34:$B$777,P$83)+'СЕТ СН'!$H$9+СВЦЭМ!$D$10+'СЕТ СН'!$H$5</f>
        <v>5022.2271539900003</v>
      </c>
      <c r="Q98" s="37">
        <f>SUMIFS(СВЦЭМ!$C$34:$C$777,СВЦЭМ!$A$34:$A$777,$A98,СВЦЭМ!$B$34:$B$777,Q$83)+'СЕТ СН'!$H$9+СВЦЭМ!$D$10+'СЕТ СН'!$H$5</f>
        <v>5035.4621323499996</v>
      </c>
      <c r="R98" s="37">
        <f>SUMIFS(СВЦЭМ!$C$34:$C$777,СВЦЭМ!$A$34:$A$777,$A98,СВЦЭМ!$B$34:$B$777,R$83)+'СЕТ СН'!$H$9+СВЦЭМ!$D$10+'СЕТ СН'!$H$5</f>
        <v>5056.2321738099999</v>
      </c>
      <c r="S98" s="37">
        <f>SUMIFS(СВЦЭМ!$C$34:$C$777,СВЦЭМ!$A$34:$A$777,$A98,СВЦЭМ!$B$34:$B$777,S$83)+'СЕТ СН'!$H$9+СВЦЭМ!$D$10+'СЕТ СН'!$H$5</f>
        <v>5093.4323123699996</v>
      </c>
      <c r="T98" s="37">
        <f>SUMIFS(СВЦЭМ!$C$34:$C$777,СВЦЭМ!$A$34:$A$777,$A98,СВЦЭМ!$B$34:$B$777,T$83)+'СЕТ СН'!$H$9+СВЦЭМ!$D$10+'СЕТ СН'!$H$5</f>
        <v>5089.58454411</v>
      </c>
      <c r="U98" s="37">
        <f>SUMIFS(СВЦЭМ!$C$34:$C$777,СВЦЭМ!$A$34:$A$777,$A98,СВЦЭМ!$B$34:$B$777,U$83)+'СЕТ СН'!$H$9+СВЦЭМ!$D$10+'СЕТ СН'!$H$5</f>
        <v>5090.03549114</v>
      </c>
      <c r="V98" s="37">
        <f>SUMIFS(СВЦЭМ!$C$34:$C$777,СВЦЭМ!$A$34:$A$777,$A98,СВЦЭМ!$B$34:$B$777,V$83)+'СЕТ СН'!$H$9+СВЦЭМ!$D$10+'СЕТ СН'!$H$5</f>
        <v>5056.0103088400001</v>
      </c>
      <c r="W98" s="37">
        <f>SUMIFS(СВЦЭМ!$C$34:$C$777,СВЦЭМ!$A$34:$A$777,$A98,СВЦЭМ!$B$34:$B$777,W$83)+'СЕТ СН'!$H$9+СВЦЭМ!$D$10+'СЕТ СН'!$H$5</f>
        <v>5078.3877256599999</v>
      </c>
      <c r="X98" s="37">
        <f>SUMIFS(СВЦЭМ!$C$34:$C$777,СВЦЭМ!$A$34:$A$777,$A98,СВЦЭМ!$B$34:$B$777,X$83)+'СЕТ СН'!$H$9+СВЦЭМ!$D$10+'СЕТ СН'!$H$5</f>
        <v>5050.7378189800002</v>
      </c>
      <c r="Y98" s="37">
        <f>SUMIFS(СВЦЭМ!$C$34:$C$777,СВЦЭМ!$A$34:$A$777,$A98,СВЦЭМ!$B$34:$B$777,Y$83)+'СЕТ СН'!$H$9+СВЦЭМ!$D$10+'СЕТ СН'!$H$5</f>
        <v>5100.8176249600001</v>
      </c>
    </row>
    <row r="99" spans="1:25" ht="15.75" x14ac:dyDescent="0.2">
      <c r="A99" s="36">
        <f t="shared" si="2"/>
        <v>42659</v>
      </c>
      <c r="B99" s="37">
        <f>SUMIFS(СВЦЭМ!$C$34:$C$777,СВЦЭМ!$A$34:$A$777,$A99,СВЦЭМ!$B$34:$B$777,B$83)+'СЕТ СН'!$H$9+СВЦЭМ!$D$10+'СЕТ СН'!$H$5</f>
        <v>5251.7693977999998</v>
      </c>
      <c r="C99" s="37">
        <f>SUMIFS(СВЦЭМ!$C$34:$C$777,СВЦЭМ!$A$34:$A$777,$A99,СВЦЭМ!$B$34:$B$777,C$83)+'СЕТ СН'!$H$9+СВЦЭМ!$D$10+'СЕТ СН'!$H$5</f>
        <v>5495.2048846899997</v>
      </c>
      <c r="D99" s="37">
        <f>SUMIFS(СВЦЭМ!$C$34:$C$777,СВЦЭМ!$A$34:$A$777,$A99,СВЦЭМ!$B$34:$B$777,D$83)+'СЕТ СН'!$H$9+СВЦЭМ!$D$10+'СЕТ СН'!$H$5</f>
        <v>5589.7427266699997</v>
      </c>
      <c r="E99" s="37">
        <f>SUMIFS(СВЦЭМ!$C$34:$C$777,СВЦЭМ!$A$34:$A$777,$A99,СВЦЭМ!$B$34:$B$777,E$83)+'СЕТ СН'!$H$9+СВЦЭМ!$D$10+'СЕТ СН'!$H$5</f>
        <v>5524.0176711499998</v>
      </c>
      <c r="F99" s="37">
        <f>SUMIFS(СВЦЭМ!$C$34:$C$777,СВЦЭМ!$A$34:$A$777,$A99,СВЦЭМ!$B$34:$B$777,F$83)+'СЕТ СН'!$H$9+СВЦЭМ!$D$10+'СЕТ СН'!$H$5</f>
        <v>5392.9002284899998</v>
      </c>
      <c r="G99" s="37">
        <f>SUMIFS(СВЦЭМ!$C$34:$C$777,СВЦЭМ!$A$34:$A$777,$A99,СВЦЭМ!$B$34:$B$777,G$83)+'СЕТ СН'!$H$9+СВЦЭМ!$D$10+'СЕТ СН'!$H$5</f>
        <v>5359.1382748599999</v>
      </c>
      <c r="H99" s="37">
        <f>SUMIFS(СВЦЭМ!$C$34:$C$777,СВЦЭМ!$A$34:$A$777,$A99,СВЦЭМ!$B$34:$B$777,H$83)+'СЕТ СН'!$H$9+СВЦЭМ!$D$10+'СЕТ СН'!$H$5</f>
        <v>5518.6204923599998</v>
      </c>
      <c r="I99" s="37">
        <f>SUMIFS(СВЦЭМ!$C$34:$C$777,СВЦЭМ!$A$34:$A$777,$A99,СВЦЭМ!$B$34:$B$777,I$83)+'СЕТ СН'!$H$9+СВЦЭМ!$D$10+'СЕТ СН'!$H$5</f>
        <v>5385.26792303</v>
      </c>
      <c r="J99" s="37">
        <f>SUMIFS(СВЦЭМ!$C$34:$C$777,СВЦЭМ!$A$34:$A$777,$A99,СВЦЭМ!$B$34:$B$777,J$83)+'СЕТ СН'!$H$9+СВЦЭМ!$D$10+'СЕТ СН'!$H$5</f>
        <v>5316.3988968100002</v>
      </c>
      <c r="K99" s="37">
        <f>SUMIFS(СВЦЭМ!$C$34:$C$777,СВЦЭМ!$A$34:$A$777,$A99,СВЦЭМ!$B$34:$B$777,K$83)+'СЕТ СН'!$H$9+СВЦЭМ!$D$10+'СЕТ СН'!$H$5</f>
        <v>5253.2011345299998</v>
      </c>
      <c r="L99" s="37">
        <f>SUMIFS(СВЦЭМ!$C$34:$C$777,СВЦЭМ!$A$34:$A$777,$A99,СВЦЭМ!$B$34:$B$777,L$83)+'СЕТ СН'!$H$9+СВЦЭМ!$D$10+'СЕТ СН'!$H$5</f>
        <v>5146.9034075899999</v>
      </c>
      <c r="M99" s="37">
        <f>SUMIFS(СВЦЭМ!$C$34:$C$777,СВЦЭМ!$A$34:$A$777,$A99,СВЦЭМ!$B$34:$B$777,M$83)+'СЕТ СН'!$H$9+СВЦЭМ!$D$10+'СЕТ СН'!$H$5</f>
        <v>5209.1538843399994</v>
      </c>
      <c r="N99" s="37">
        <f>SUMIFS(СВЦЭМ!$C$34:$C$777,СВЦЭМ!$A$34:$A$777,$A99,СВЦЭМ!$B$34:$B$777,N$83)+'СЕТ СН'!$H$9+СВЦЭМ!$D$10+'СЕТ СН'!$H$5</f>
        <v>5501.2038247799992</v>
      </c>
      <c r="O99" s="37">
        <f>SUMIFS(СВЦЭМ!$C$34:$C$777,СВЦЭМ!$A$34:$A$777,$A99,СВЦЭМ!$B$34:$B$777,O$83)+'СЕТ СН'!$H$9+СВЦЭМ!$D$10+'СЕТ СН'!$H$5</f>
        <v>5286.2182236899998</v>
      </c>
      <c r="P99" s="37">
        <f>SUMIFS(СВЦЭМ!$C$34:$C$777,СВЦЭМ!$A$34:$A$777,$A99,СВЦЭМ!$B$34:$B$777,P$83)+'СЕТ СН'!$H$9+СВЦЭМ!$D$10+'СЕТ СН'!$H$5</f>
        <v>5086.8863956599998</v>
      </c>
      <c r="Q99" s="37">
        <f>SUMIFS(СВЦЭМ!$C$34:$C$777,СВЦЭМ!$A$34:$A$777,$A99,СВЦЭМ!$B$34:$B$777,Q$83)+'СЕТ СН'!$H$9+СВЦЭМ!$D$10+'СЕТ СН'!$H$5</f>
        <v>5087.0985855099998</v>
      </c>
      <c r="R99" s="37">
        <f>SUMIFS(СВЦЭМ!$C$34:$C$777,СВЦЭМ!$A$34:$A$777,$A99,СВЦЭМ!$B$34:$B$777,R$83)+'СЕТ СН'!$H$9+СВЦЭМ!$D$10+'СЕТ СН'!$H$5</f>
        <v>5092.00686795</v>
      </c>
      <c r="S99" s="37">
        <f>SUMIFS(СВЦЭМ!$C$34:$C$777,СВЦЭМ!$A$34:$A$777,$A99,СВЦЭМ!$B$34:$B$777,S$83)+'СЕТ СН'!$H$9+СВЦЭМ!$D$10+'СЕТ СН'!$H$5</f>
        <v>5050.9242748099996</v>
      </c>
      <c r="T99" s="37">
        <f>SUMIFS(СВЦЭМ!$C$34:$C$777,СВЦЭМ!$A$34:$A$777,$A99,СВЦЭМ!$B$34:$B$777,T$83)+'СЕТ СН'!$H$9+СВЦЭМ!$D$10+'СЕТ СН'!$H$5</f>
        <v>5077.9343570199999</v>
      </c>
      <c r="U99" s="37">
        <f>SUMIFS(СВЦЭМ!$C$34:$C$777,СВЦЭМ!$A$34:$A$777,$A99,СВЦЭМ!$B$34:$B$777,U$83)+'СЕТ СН'!$H$9+СВЦЭМ!$D$10+'СЕТ СН'!$H$5</f>
        <v>5127.7115510000003</v>
      </c>
      <c r="V99" s="37">
        <f>SUMIFS(СВЦЭМ!$C$34:$C$777,СВЦЭМ!$A$34:$A$777,$A99,СВЦЭМ!$B$34:$B$777,V$83)+'СЕТ СН'!$H$9+СВЦЭМ!$D$10+'СЕТ СН'!$H$5</f>
        <v>5096.6325158399995</v>
      </c>
      <c r="W99" s="37">
        <f>SUMIFS(СВЦЭМ!$C$34:$C$777,СВЦЭМ!$A$34:$A$777,$A99,СВЦЭМ!$B$34:$B$777,W$83)+'СЕТ СН'!$H$9+СВЦЭМ!$D$10+'СЕТ СН'!$H$5</f>
        <v>5053.3375338699998</v>
      </c>
      <c r="X99" s="37">
        <f>SUMIFS(СВЦЭМ!$C$34:$C$777,СВЦЭМ!$A$34:$A$777,$A99,СВЦЭМ!$B$34:$B$777,X$83)+'СЕТ СН'!$H$9+СВЦЭМ!$D$10+'СЕТ СН'!$H$5</f>
        <v>5058.08328618</v>
      </c>
      <c r="Y99" s="37">
        <f>SUMIFS(СВЦЭМ!$C$34:$C$777,СВЦЭМ!$A$34:$A$777,$A99,СВЦЭМ!$B$34:$B$777,Y$83)+'СЕТ СН'!$H$9+СВЦЭМ!$D$10+'СЕТ СН'!$H$5</f>
        <v>5137.5242276899999</v>
      </c>
    </row>
    <row r="100" spans="1:25" ht="15.75" x14ac:dyDescent="0.2">
      <c r="A100" s="36">
        <f t="shared" si="2"/>
        <v>42660</v>
      </c>
      <c r="B100" s="37">
        <f>SUMIFS(СВЦЭМ!$C$34:$C$777,СВЦЭМ!$A$34:$A$777,$A100,СВЦЭМ!$B$34:$B$777,B$83)+'СЕТ СН'!$H$9+СВЦЭМ!$D$10+'СЕТ СН'!$H$5</f>
        <v>5144.2418713400002</v>
      </c>
      <c r="C100" s="37">
        <f>SUMIFS(СВЦЭМ!$C$34:$C$777,СВЦЭМ!$A$34:$A$777,$A100,СВЦЭМ!$B$34:$B$777,C$83)+'СЕТ СН'!$H$9+СВЦЭМ!$D$10+'СЕТ СН'!$H$5</f>
        <v>5226.7356706399996</v>
      </c>
      <c r="D100" s="37">
        <f>SUMIFS(СВЦЭМ!$C$34:$C$777,СВЦЭМ!$A$34:$A$777,$A100,СВЦЭМ!$B$34:$B$777,D$83)+'СЕТ СН'!$H$9+СВЦЭМ!$D$10+'СЕТ СН'!$H$5</f>
        <v>5320.0762921799997</v>
      </c>
      <c r="E100" s="37">
        <f>SUMIFS(СВЦЭМ!$C$34:$C$777,СВЦЭМ!$A$34:$A$777,$A100,СВЦЭМ!$B$34:$B$777,E$83)+'СЕТ СН'!$H$9+СВЦЭМ!$D$10+'СЕТ СН'!$H$5</f>
        <v>5478.4420644499996</v>
      </c>
      <c r="F100" s="37">
        <f>SUMIFS(СВЦЭМ!$C$34:$C$777,СВЦЭМ!$A$34:$A$777,$A100,СВЦЭМ!$B$34:$B$777,F$83)+'СЕТ СН'!$H$9+СВЦЭМ!$D$10+'СЕТ СН'!$H$5</f>
        <v>5382.5660096399997</v>
      </c>
      <c r="G100" s="37">
        <f>SUMIFS(СВЦЭМ!$C$34:$C$777,СВЦЭМ!$A$34:$A$777,$A100,СВЦЭМ!$B$34:$B$777,G$83)+'СЕТ СН'!$H$9+СВЦЭМ!$D$10+'СЕТ СН'!$H$5</f>
        <v>5376.2696684399998</v>
      </c>
      <c r="H100" s="37">
        <f>SUMIFS(СВЦЭМ!$C$34:$C$777,СВЦЭМ!$A$34:$A$777,$A100,СВЦЭМ!$B$34:$B$777,H$83)+'СЕТ СН'!$H$9+СВЦЭМ!$D$10+'СЕТ СН'!$H$5</f>
        <v>5288.6248354599993</v>
      </c>
      <c r="I100" s="37">
        <f>SUMIFS(СВЦЭМ!$C$34:$C$777,СВЦЭМ!$A$34:$A$777,$A100,СВЦЭМ!$B$34:$B$777,I$83)+'СЕТ СН'!$H$9+СВЦЭМ!$D$10+'СЕТ СН'!$H$5</f>
        <v>5289.4516391300003</v>
      </c>
      <c r="J100" s="37">
        <f>SUMIFS(СВЦЭМ!$C$34:$C$777,СВЦЭМ!$A$34:$A$777,$A100,СВЦЭМ!$B$34:$B$777,J$83)+'СЕТ СН'!$H$9+СВЦЭМ!$D$10+'СЕТ СН'!$H$5</f>
        <v>5313.8732505600001</v>
      </c>
      <c r="K100" s="37">
        <f>SUMIFS(СВЦЭМ!$C$34:$C$777,СВЦЭМ!$A$34:$A$777,$A100,СВЦЭМ!$B$34:$B$777,K$83)+'СЕТ СН'!$H$9+СВЦЭМ!$D$10+'СЕТ СН'!$H$5</f>
        <v>5175.7152640200002</v>
      </c>
      <c r="L100" s="37">
        <f>SUMIFS(СВЦЭМ!$C$34:$C$777,СВЦЭМ!$A$34:$A$777,$A100,СВЦЭМ!$B$34:$B$777,L$83)+'СЕТ СН'!$H$9+СВЦЭМ!$D$10+'СЕТ СН'!$H$5</f>
        <v>5385.2976572099997</v>
      </c>
      <c r="M100" s="37">
        <f>SUMIFS(СВЦЭМ!$C$34:$C$777,СВЦЭМ!$A$34:$A$777,$A100,СВЦЭМ!$B$34:$B$777,M$83)+'СЕТ СН'!$H$9+СВЦЭМ!$D$10+'СЕТ СН'!$H$5</f>
        <v>5609.6383043999995</v>
      </c>
      <c r="N100" s="37">
        <f>SUMIFS(СВЦЭМ!$C$34:$C$777,СВЦЭМ!$A$34:$A$777,$A100,СВЦЭМ!$B$34:$B$777,N$83)+'СЕТ СН'!$H$9+СВЦЭМ!$D$10+'СЕТ СН'!$H$5</f>
        <v>5461.2840142099994</v>
      </c>
      <c r="O100" s="37">
        <f>SUMIFS(СВЦЭМ!$C$34:$C$777,СВЦЭМ!$A$34:$A$777,$A100,СВЦЭМ!$B$34:$B$777,O$83)+'СЕТ СН'!$H$9+СВЦЭМ!$D$10+'СЕТ СН'!$H$5</f>
        <v>5468.4578098000002</v>
      </c>
      <c r="P100" s="37">
        <f>SUMIFS(СВЦЭМ!$C$34:$C$777,СВЦЭМ!$A$34:$A$777,$A100,СВЦЭМ!$B$34:$B$777,P$83)+'СЕТ СН'!$H$9+СВЦЭМ!$D$10+'СЕТ СН'!$H$5</f>
        <v>5157.9661647699995</v>
      </c>
      <c r="Q100" s="37">
        <f>SUMIFS(СВЦЭМ!$C$34:$C$777,СВЦЭМ!$A$34:$A$777,$A100,СВЦЭМ!$B$34:$B$777,Q$83)+'СЕТ СН'!$H$9+СВЦЭМ!$D$10+'СЕТ СН'!$H$5</f>
        <v>5106.2198952799999</v>
      </c>
      <c r="R100" s="37">
        <f>SUMIFS(СВЦЭМ!$C$34:$C$777,СВЦЭМ!$A$34:$A$777,$A100,СВЦЭМ!$B$34:$B$777,R$83)+'СЕТ СН'!$H$9+СВЦЭМ!$D$10+'СЕТ СН'!$H$5</f>
        <v>5139.4113201500004</v>
      </c>
      <c r="S100" s="37">
        <f>SUMIFS(СВЦЭМ!$C$34:$C$777,СВЦЭМ!$A$34:$A$777,$A100,СВЦЭМ!$B$34:$B$777,S$83)+'СЕТ СН'!$H$9+СВЦЭМ!$D$10+'СЕТ СН'!$H$5</f>
        <v>5224.1343062799997</v>
      </c>
      <c r="T100" s="37">
        <f>SUMIFS(СВЦЭМ!$C$34:$C$777,СВЦЭМ!$A$34:$A$777,$A100,СВЦЭМ!$B$34:$B$777,T$83)+'СЕТ СН'!$H$9+СВЦЭМ!$D$10+'СЕТ СН'!$H$5</f>
        <v>5234.6838537900003</v>
      </c>
      <c r="U100" s="37">
        <f>SUMIFS(СВЦЭМ!$C$34:$C$777,СВЦЭМ!$A$34:$A$777,$A100,СВЦЭМ!$B$34:$B$777,U$83)+'СЕТ СН'!$H$9+СВЦЭМ!$D$10+'СЕТ СН'!$H$5</f>
        <v>5330.5496175600001</v>
      </c>
      <c r="V100" s="37">
        <f>SUMIFS(СВЦЭМ!$C$34:$C$777,СВЦЭМ!$A$34:$A$777,$A100,СВЦЭМ!$B$34:$B$777,V$83)+'СЕТ СН'!$H$9+СВЦЭМ!$D$10+'СЕТ СН'!$H$5</f>
        <v>5340.0332723499996</v>
      </c>
      <c r="W100" s="37">
        <f>SUMIFS(СВЦЭМ!$C$34:$C$777,СВЦЭМ!$A$34:$A$777,$A100,СВЦЭМ!$B$34:$B$777,W$83)+'СЕТ СН'!$H$9+СВЦЭМ!$D$10+'СЕТ СН'!$H$5</f>
        <v>5311.2484055900004</v>
      </c>
      <c r="X100" s="37">
        <f>SUMIFS(СВЦЭМ!$C$34:$C$777,СВЦЭМ!$A$34:$A$777,$A100,СВЦЭМ!$B$34:$B$777,X$83)+'СЕТ СН'!$H$9+СВЦЭМ!$D$10+'СЕТ СН'!$H$5</f>
        <v>5202.4806357099997</v>
      </c>
      <c r="Y100" s="37">
        <f>SUMIFS(СВЦЭМ!$C$34:$C$777,СВЦЭМ!$A$34:$A$777,$A100,СВЦЭМ!$B$34:$B$777,Y$83)+'СЕТ СН'!$H$9+СВЦЭМ!$D$10+'СЕТ СН'!$H$5</f>
        <v>5161.3701127699997</v>
      </c>
    </row>
    <row r="101" spans="1:25" ht="15.75" x14ac:dyDescent="0.2">
      <c r="A101" s="36">
        <f t="shared" si="2"/>
        <v>42661</v>
      </c>
      <c r="B101" s="37">
        <f>SUMIFS(СВЦЭМ!$C$34:$C$777,СВЦЭМ!$A$34:$A$777,$A101,СВЦЭМ!$B$34:$B$777,B$83)+'СЕТ СН'!$H$9+СВЦЭМ!$D$10+'СЕТ СН'!$H$5</f>
        <v>5433.1966888199995</v>
      </c>
      <c r="C101" s="37">
        <f>SUMIFS(СВЦЭМ!$C$34:$C$777,СВЦЭМ!$A$34:$A$777,$A101,СВЦЭМ!$B$34:$B$777,C$83)+'СЕТ СН'!$H$9+СВЦЭМ!$D$10+'СЕТ СН'!$H$5</f>
        <v>5619.84313879</v>
      </c>
      <c r="D101" s="37">
        <f>SUMIFS(СВЦЭМ!$C$34:$C$777,СВЦЭМ!$A$34:$A$777,$A101,СВЦЭМ!$B$34:$B$777,D$83)+'СЕТ СН'!$H$9+СВЦЭМ!$D$10+'СЕТ СН'!$H$5</f>
        <v>5718.3444778399999</v>
      </c>
      <c r="E101" s="37">
        <f>SUMIFS(СВЦЭМ!$C$34:$C$777,СВЦЭМ!$A$34:$A$777,$A101,СВЦЭМ!$B$34:$B$777,E$83)+'СЕТ СН'!$H$9+СВЦЭМ!$D$10+'СЕТ СН'!$H$5</f>
        <v>5722.6707002399999</v>
      </c>
      <c r="F101" s="37">
        <f>SUMIFS(СВЦЭМ!$C$34:$C$777,СВЦЭМ!$A$34:$A$777,$A101,СВЦЭМ!$B$34:$B$777,F$83)+'СЕТ СН'!$H$9+СВЦЭМ!$D$10+'СЕТ СН'!$H$5</f>
        <v>5696.5148985100004</v>
      </c>
      <c r="G101" s="37">
        <f>SUMIFS(СВЦЭМ!$C$34:$C$777,СВЦЭМ!$A$34:$A$777,$A101,СВЦЭМ!$B$34:$B$777,G$83)+'СЕТ СН'!$H$9+СВЦЭМ!$D$10+'СЕТ СН'!$H$5</f>
        <v>5694.02732595</v>
      </c>
      <c r="H101" s="37">
        <f>SUMIFS(СВЦЭМ!$C$34:$C$777,СВЦЭМ!$A$34:$A$777,$A101,СВЦЭМ!$B$34:$B$777,H$83)+'СЕТ СН'!$H$9+СВЦЭМ!$D$10+'СЕТ СН'!$H$5</f>
        <v>5619.4169159800003</v>
      </c>
      <c r="I101" s="37">
        <f>SUMIFS(СВЦЭМ!$C$34:$C$777,СВЦЭМ!$A$34:$A$777,$A101,СВЦЭМ!$B$34:$B$777,I$83)+'СЕТ СН'!$H$9+СВЦЭМ!$D$10+'СЕТ СН'!$H$5</f>
        <v>5551.7214401599995</v>
      </c>
      <c r="J101" s="37">
        <f>SUMIFS(СВЦЭМ!$C$34:$C$777,СВЦЭМ!$A$34:$A$777,$A101,СВЦЭМ!$B$34:$B$777,J$83)+'СЕТ СН'!$H$9+СВЦЭМ!$D$10+'СЕТ СН'!$H$5</f>
        <v>5480.70195504</v>
      </c>
      <c r="K101" s="37">
        <f>SUMIFS(СВЦЭМ!$C$34:$C$777,СВЦЭМ!$A$34:$A$777,$A101,СВЦЭМ!$B$34:$B$777,K$83)+'СЕТ СН'!$H$9+СВЦЭМ!$D$10+'СЕТ СН'!$H$5</f>
        <v>5267.9267408799997</v>
      </c>
      <c r="L101" s="37">
        <f>SUMIFS(СВЦЭМ!$C$34:$C$777,СВЦЭМ!$A$34:$A$777,$A101,СВЦЭМ!$B$34:$B$777,L$83)+'СЕТ СН'!$H$9+СВЦЭМ!$D$10+'СЕТ СН'!$H$5</f>
        <v>5149.3832394499996</v>
      </c>
      <c r="M101" s="37">
        <f>SUMIFS(СВЦЭМ!$C$34:$C$777,СВЦЭМ!$A$34:$A$777,$A101,СВЦЭМ!$B$34:$B$777,M$83)+'СЕТ СН'!$H$9+СВЦЭМ!$D$10+'СЕТ СН'!$H$5</f>
        <v>5086.1946246500002</v>
      </c>
      <c r="N101" s="37">
        <f>SUMIFS(СВЦЭМ!$C$34:$C$777,СВЦЭМ!$A$34:$A$777,$A101,СВЦЭМ!$B$34:$B$777,N$83)+'СЕТ СН'!$H$9+СВЦЭМ!$D$10+'СЕТ СН'!$H$5</f>
        <v>5107.48411906</v>
      </c>
      <c r="O101" s="37">
        <f>SUMIFS(СВЦЭМ!$C$34:$C$777,СВЦЭМ!$A$34:$A$777,$A101,СВЦЭМ!$B$34:$B$777,O$83)+'СЕТ СН'!$H$9+СВЦЭМ!$D$10+'СЕТ СН'!$H$5</f>
        <v>5116.9962308300001</v>
      </c>
      <c r="P101" s="37">
        <f>SUMIFS(СВЦЭМ!$C$34:$C$777,СВЦЭМ!$A$34:$A$777,$A101,СВЦЭМ!$B$34:$B$777,P$83)+'СЕТ СН'!$H$9+СВЦЭМ!$D$10+'СЕТ СН'!$H$5</f>
        <v>5161.8665198199997</v>
      </c>
      <c r="Q101" s="37">
        <f>SUMIFS(СВЦЭМ!$C$34:$C$777,СВЦЭМ!$A$34:$A$777,$A101,СВЦЭМ!$B$34:$B$777,Q$83)+'СЕТ СН'!$H$9+СВЦЭМ!$D$10+'СЕТ СН'!$H$5</f>
        <v>5208.3856749799997</v>
      </c>
      <c r="R101" s="37">
        <f>SUMIFS(СВЦЭМ!$C$34:$C$777,СВЦЭМ!$A$34:$A$777,$A101,СВЦЭМ!$B$34:$B$777,R$83)+'СЕТ СН'!$H$9+СВЦЭМ!$D$10+'СЕТ СН'!$H$5</f>
        <v>5116.4617407099995</v>
      </c>
      <c r="S101" s="37">
        <f>SUMIFS(СВЦЭМ!$C$34:$C$777,СВЦЭМ!$A$34:$A$777,$A101,СВЦЭМ!$B$34:$B$777,S$83)+'СЕТ СН'!$H$9+СВЦЭМ!$D$10+'СЕТ СН'!$H$5</f>
        <v>5213.1425607299998</v>
      </c>
      <c r="T101" s="37">
        <f>SUMIFS(СВЦЭМ!$C$34:$C$777,СВЦЭМ!$A$34:$A$777,$A101,СВЦЭМ!$B$34:$B$777,T$83)+'СЕТ СН'!$H$9+СВЦЭМ!$D$10+'СЕТ СН'!$H$5</f>
        <v>5227.2793083500001</v>
      </c>
      <c r="U101" s="37">
        <f>SUMIFS(СВЦЭМ!$C$34:$C$777,СВЦЭМ!$A$34:$A$777,$A101,СВЦЭМ!$B$34:$B$777,U$83)+'СЕТ СН'!$H$9+СВЦЭМ!$D$10+'СЕТ СН'!$H$5</f>
        <v>5243.3591308699997</v>
      </c>
      <c r="V101" s="37">
        <f>SUMIFS(СВЦЭМ!$C$34:$C$777,СВЦЭМ!$A$34:$A$777,$A101,СВЦЭМ!$B$34:$B$777,V$83)+'СЕТ СН'!$H$9+СВЦЭМ!$D$10+'СЕТ СН'!$H$5</f>
        <v>5244.2571143200003</v>
      </c>
      <c r="W101" s="37">
        <f>SUMIFS(СВЦЭМ!$C$34:$C$777,СВЦЭМ!$A$34:$A$777,$A101,СВЦЭМ!$B$34:$B$777,W$83)+'СЕТ СН'!$H$9+СВЦЭМ!$D$10+'СЕТ СН'!$H$5</f>
        <v>5248.37315012</v>
      </c>
      <c r="X101" s="37">
        <f>SUMIFS(СВЦЭМ!$C$34:$C$777,СВЦЭМ!$A$34:$A$777,$A101,СВЦЭМ!$B$34:$B$777,X$83)+'СЕТ СН'!$H$9+СВЦЭМ!$D$10+'СЕТ СН'!$H$5</f>
        <v>5245.7064687299999</v>
      </c>
      <c r="Y101" s="37">
        <f>SUMIFS(СВЦЭМ!$C$34:$C$777,СВЦЭМ!$A$34:$A$777,$A101,СВЦЭМ!$B$34:$B$777,Y$83)+'СЕТ СН'!$H$9+СВЦЭМ!$D$10+'СЕТ СН'!$H$5</f>
        <v>5311.2885184699999</v>
      </c>
    </row>
    <row r="102" spans="1:25" ht="15.75" x14ac:dyDescent="0.2">
      <c r="A102" s="36">
        <f t="shared" si="2"/>
        <v>42662</v>
      </c>
      <c r="B102" s="37">
        <f>SUMIFS(СВЦЭМ!$C$34:$C$777,СВЦЭМ!$A$34:$A$777,$A102,СВЦЭМ!$B$34:$B$777,B$83)+'СЕТ СН'!$H$9+СВЦЭМ!$D$10+'СЕТ СН'!$H$5</f>
        <v>5310.6123772600004</v>
      </c>
      <c r="C102" s="37">
        <f>SUMIFS(СВЦЭМ!$C$34:$C$777,СВЦЭМ!$A$34:$A$777,$A102,СВЦЭМ!$B$34:$B$777,C$83)+'СЕТ СН'!$H$9+СВЦЭМ!$D$10+'СЕТ СН'!$H$5</f>
        <v>5522.8348804300003</v>
      </c>
      <c r="D102" s="37">
        <f>SUMIFS(СВЦЭМ!$C$34:$C$777,СВЦЭМ!$A$34:$A$777,$A102,СВЦЭМ!$B$34:$B$777,D$83)+'СЕТ СН'!$H$9+СВЦЭМ!$D$10+'СЕТ СН'!$H$5</f>
        <v>5547.8832799399997</v>
      </c>
      <c r="E102" s="37">
        <f>SUMIFS(СВЦЭМ!$C$34:$C$777,СВЦЭМ!$A$34:$A$777,$A102,СВЦЭМ!$B$34:$B$777,E$83)+'СЕТ СН'!$H$9+СВЦЭМ!$D$10+'СЕТ СН'!$H$5</f>
        <v>5494.7177769299997</v>
      </c>
      <c r="F102" s="37">
        <f>SUMIFS(СВЦЭМ!$C$34:$C$777,СВЦЭМ!$A$34:$A$777,$A102,СВЦЭМ!$B$34:$B$777,F$83)+'СЕТ СН'!$H$9+СВЦЭМ!$D$10+'СЕТ СН'!$H$5</f>
        <v>5582.9012999699999</v>
      </c>
      <c r="G102" s="37">
        <f>SUMIFS(СВЦЭМ!$C$34:$C$777,СВЦЭМ!$A$34:$A$777,$A102,СВЦЭМ!$B$34:$B$777,G$83)+'СЕТ СН'!$H$9+СВЦЭМ!$D$10+'СЕТ СН'!$H$5</f>
        <v>5498.0182804899996</v>
      </c>
      <c r="H102" s="37">
        <f>SUMIFS(СВЦЭМ!$C$34:$C$777,СВЦЭМ!$A$34:$A$777,$A102,СВЦЭМ!$B$34:$B$777,H$83)+'СЕТ СН'!$H$9+СВЦЭМ!$D$10+'СЕТ СН'!$H$5</f>
        <v>5438.1175768399999</v>
      </c>
      <c r="I102" s="37">
        <f>SUMIFS(СВЦЭМ!$C$34:$C$777,СВЦЭМ!$A$34:$A$777,$A102,СВЦЭМ!$B$34:$B$777,I$83)+'СЕТ СН'!$H$9+СВЦЭМ!$D$10+'СЕТ СН'!$H$5</f>
        <v>5371.8419972800002</v>
      </c>
      <c r="J102" s="37">
        <f>SUMIFS(СВЦЭМ!$C$34:$C$777,СВЦЭМ!$A$34:$A$777,$A102,СВЦЭМ!$B$34:$B$777,J$83)+'СЕТ СН'!$H$9+СВЦЭМ!$D$10+'СЕТ СН'!$H$5</f>
        <v>5304.5721292299995</v>
      </c>
      <c r="K102" s="37">
        <f>SUMIFS(СВЦЭМ!$C$34:$C$777,СВЦЭМ!$A$34:$A$777,$A102,СВЦЭМ!$B$34:$B$777,K$83)+'СЕТ СН'!$H$9+СВЦЭМ!$D$10+'СЕТ СН'!$H$5</f>
        <v>5253.0163830399997</v>
      </c>
      <c r="L102" s="37">
        <f>SUMIFS(СВЦЭМ!$C$34:$C$777,СВЦЭМ!$A$34:$A$777,$A102,СВЦЭМ!$B$34:$B$777,L$83)+'СЕТ СН'!$H$9+СВЦЭМ!$D$10+'СЕТ СН'!$H$5</f>
        <v>5112.2367879900003</v>
      </c>
      <c r="M102" s="37">
        <f>SUMIFS(СВЦЭМ!$C$34:$C$777,СВЦЭМ!$A$34:$A$777,$A102,СВЦЭМ!$B$34:$B$777,M$83)+'СЕТ СН'!$H$9+СВЦЭМ!$D$10+'СЕТ СН'!$H$5</f>
        <v>5095.2720236799996</v>
      </c>
      <c r="N102" s="37">
        <f>SUMIFS(СВЦЭМ!$C$34:$C$777,СВЦЭМ!$A$34:$A$777,$A102,СВЦЭМ!$B$34:$B$777,N$83)+'СЕТ СН'!$H$9+СВЦЭМ!$D$10+'СЕТ СН'!$H$5</f>
        <v>5109.6547296199997</v>
      </c>
      <c r="O102" s="37">
        <f>SUMIFS(СВЦЭМ!$C$34:$C$777,СВЦЭМ!$A$34:$A$777,$A102,СВЦЭМ!$B$34:$B$777,O$83)+'СЕТ СН'!$H$9+СВЦЭМ!$D$10+'СЕТ СН'!$H$5</f>
        <v>5098.8067946900001</v>
      </c>
      <c r="P102" s="37">
        <f>SUMIFS(СВЦЭМ!$C$34:$C$777,СВЦЭМ!$A$34:$A$777,$A102,СВЦЭМ!$B$34:$B$777,P$83)+'СЕТ СН'!$H$9+СВЦЭМ!$D$10+'СЕТ СН'!$H$5</f>
        <v>5077.7505172499996</v>
      </c>
      <c r="Q102" s="37">
        <f>SUMIFS(СВЦЭМ!$C$34:$C$777,СВЦЭМ!$A$34:$A$777,$A102,СВЦЭМ!$B$34:$B$777,Q$83)+'СЕТ СН'!$H$9+СВЦЭМ!$D$10+'СЕТ СН'!$H$5</f>
        <v>5119.8131697899998</v>
      </c>
      <c r="R102" s="37">
        <f>SUMIFS(СВЦЭМ!$C$34:$C$777,СВЦЭМ!$A$34:$A$777,$A102,СВЦЭМ!$B$34:$B$777,R$83)+'СЕТ СН'!$H$9+СВЦЭМ!$D$10+'СЕТ СН'!$H$5</f>
        <v>5064.2613450899998</v>
      </c>
      <c r="S102" s="37">
        <f>SUMIFS(СВЦЭМ!$C$34:$C$777,СВЦЭМ!$A$34:$A$777,$A102,СВЦЭМ!$B$34:$B$777,S$83)+'СЕТ СН'!$H$9+СВЦЭМ!$D$10+'СЕТ СН'!$H$5</f>
        <v>5260.1618719399994</v>
      </c>
      <c r="T102" s="37">
        <f>SUMIFS(СВЦЭМ!$C$34:$C$777,СВЦЭМ!$A$34:$A$777,$A102,СВЦЭМ!$B$34:$B$777,T$83)+'СЕТ СН'!$H$9+СВЦЭМ!$D$10+'СЕТ СН'!$H$5</f>
        <v>5239.7209357800002</v>
      </c>
      <c r="U102" s="37">
        <f>SUMIFS(СВЦЭМ!$C$34:$C$777,СВЦЭМ!$A$34:$A$777,$A102,СВЦЭМ!$B$34:$B$777,U$83)+'СЕТ СН'!$H$9+СВЦЭМ!$D$10+'СЕТ СН'!$H$5</f>
        <v>5187.8011709100001</v>
      </c>
      <c r="V102" s="37">
        <f>SUMIFS(СВЦЭМ!$C$34:$C$777,СВЦЭМ!$A$34:$A$777,$A102,СВЦЭМ!$B$34:$B$777,V$83)+'СЕТ СН'!$H$9+СВЦЭМ!$D$10+'СЕТ СН'!$H$5</f>
        <v>5182.5797213999995</v>
      </c>
      <c r="W102" s="37">
        <f>SUMIFS(СВЦЭМ!$C$34:$C$777,СВЦЭМ!$A$34:$A$777,$A102,СВЦЭМ!$B$34:$B$777,W$83)+'СЕТ СН'!$H$9+СВЦЭМ!$D$10+'СЕТ СН'!$H$5</f>
        <v>5162.3466072299998</v>
      </c>
      <c r="X102" s="37">
        <f>SUMIFS(СВЦЭМ!$C$34:$C$777,СВЦЭМ!$A$34:$A$777,$A102,СВЦЭМ!$B$34:$B$777,X$83)+'СЕТ СН'!$H$9+СВЦЭМ!$D$10+'СЕТ СН'!$H$5</f>
        <v>5096.6672229099995</v>
      </c>
      <c r="Y102" s="37">
        <f>SUMIFS(СВЦЭМ!$C$34:$C$777,СВЦЭМ!$A$34:$A$777,$A102,СВЦЭМ!$B$34:$B$777,Y$83)+'СЕТ СН'!$H$9+СВЦЭМ!$D$10+'СЕТ СН'!$H$5</f>
        <v>5184.7127902000002</v>
      </c>
    </row>
    <row r="103" spans="1:25" ht="15.75" x14ac:dyDescent="0.2">
      <c r="A103" s="36">
        <f t="shared" si="2"/>
        <v>42663</v>
      </c>
      <c r="B103" s="37">
        <f>SUMIFS(СВЦЭМ!$C$34:$C$777,СВЦЭМ!$A$34:$A$777,$A103,СВЦЭМ!$B$34:$B$777,B$83)+'СЕТ СН'!$H$9+СВЦЭМ!$D$10+'СЕТ СН'!$H$5</f>
        <v>5239.0695905100001</v>
      </c>
      <c r="C103" s="37">
        <f>SUMIFS(СВЦЭМ!$C$34:$C$777,СВЦЭМ!$A$34:$A$777,$A103,СВЦЭМ!$B$34:$B$777,C$83)+'СЕТ СН'!$H$9+СВЦЭМ!$D$10+'СЕТ СН'!$H$5</f>
        <v>5333.6366289500002</v>
      </c>
      <c r="D103" s="37">
        <f>SUMIFS(СВЦЭМ!$C$34:$C$777,СВЦЭМ!$A$34:$A$777,$A103,СВЦЭМ!$B$34:$B$777,D$83)+'СЕТ СН'!$H$9+СВЦЭМ!$D$10+'СЕТ СН'!$H$5</f>
        <v>5398.3305843299995</v>
      </c>
      <c r="E103" s="37">
        <f>SUMIFS(СВЦЭМ!$C$34:$C$777,СВЦЭМ!$A$34:$A$777,$A103,СВЦЭМ!$B$34:$B$777,E$83)+'СЕТ СН'!$H$9+СВЦЭМ!$D$10+'СЕТ СН'!$H$5</f>
        <v>5418.0313706199995</v>
      </c>
      <c r="F103" s="37">
        <f>SUMIFS(СВЦЭМ!$C$34:$C$777,СВЦЭМ!$A$34:$A$777,$A103,СВЦЭМ!$B$34:$B$777,F$83)+'СЕТ СН'!$H$9+СВЦЭМ!$D$10+'СЕТ СН'!$H$5</f>
        <v>5354.78375736</v>
      </c>
      <c r="G103" s="37">
        <f>SUMIFS(СВЦЭМ!$C$34:$C$777,СВЦЭМ!$A$34:$A$777,$A103,СВЦЭМ!$B$34:$B$777,G$83)+'СЕТ СН'!$H$9+СВЦЭМ!$D$10+'СЕТ СН'!$H$5</f>
        <v>5342.4239904999995</v>
      </c>
      <c r="H103" s="37">
        <f>SUMIFS(СВЦЭМ!$C$34:$C$777,СВЦЭМ!$A$34:$A$777,$A103,СВЦЭМ!$B$34:$B$777,H$83)+'СЕТ СН'!$H$9+СВЦЭМ!$D$10+'СЕТ СН'!$H$5</f>
        <v>5320.1510703099993</v>
      </c>
      <c r="I103" s="37">
        <f>SUMIFS(СВЦЭМ!$C$34:$C$777,СВЦЭМ!$A$34:$A$777,$A103,СВЦЭМ!$B$34:$B$777,I$83)+'СЕТ СН'!$H$9+СВЦЭМ!$D$10+'СЕТ СН'!$H$5</f>
        <v>5220.2931178500003</v>
      </c>
      <c r="J103" s="37">
        <f>SUMIFS(СВЦЭМ!$C$34:$C$777,СВЦЭМ!$A$34:$A$777,$A103,СВЦЭМ!$B$34:$B$777,J$83)+'СЕТ СН'!$H$9+СВЦЭМ!$D$10+'СЕТ СН'!$H$5</f>
        <v>5162.1607630299995</v>
      </c>
      <c r="K103" s="37">
        <f>SUMIFS(СВЦЭМ!$C$34:$C$777,СВЦЭМ!$A$34:$A$777,$A103,СВЦЭМ!$B$34:$B$777,K$83)+'СЕТ СН'!$H$9+СВЦЭМ!$D$10+'СЕТ СН'!$H$5</f>
        <v>5078.7253461299997</v>
      </c>
      <c r="L103" s="37">
        <f>SUMIFS(СВЦЭМ!$C$34:$C$777,СВЦЭМ!$A$34:$A$777,$A103,СВЦЭМ!$B$34:$B$777,L$83)+'СЕТ СН'!$H$9+СВЦЭМ!$D$10+'СЕТ СН'!$H$5</f>
        <v>5530.5318862699996</v>
      </c>
      <c r="M103" s="37">
        <f>SUMIFS(СВЦЭМ!$C$34:$C$777,СВЦЭМ!$A$34:$A$777,$A103,СВЦЭМ!$B$34:$B$777,M$83)+'СЕТ СН'!$H$9+СВЦЭМ!$D$10+'СЕТ СН'!$H$5</f>
        <v>5835.6164155299994</v>
      </c>
      <c r="N103" s="37">
        <f>SUMIFS(СВЦЭМ!$C$34:$C$777,СВЦЭМ!$A$34:$A$777,$A103,СВЦЭМ!$B$34:$B$777,N$83)+'СЕТ СН'!$H$9+СВЦЭМ!$D$10+'СЕТ СН'!$H$5</f>
        <v>5837.3306744799993</v>
      </c>
      <c r="O103" s="37">
        <f>SUMIFS(СВЦЭМ!$C$34:$C$777,СВЦЭМ!$A$34:$A$777,$A103,СВЦЭМ!$B$34:$B$777,O$83)+'СЕТ СН'!$H$9+СВЦЭМ!$D$10+'СЕТ СН'!$H$5</f>
        <v>5649.1993727099998</v>
      </c>
      <c r="P103" s="37">
        <f>SUMIFS(СВЦЭМ!$C$34:$C$777,СВЦЭМ!$A$34:$A$777,$A103,СВЦЭМ!$B$34:$B$777,P$83)+'СЕТ СН'!$H$9+СВЦЭМ!$D$10+'СЕТ СН'!$H$5</f>
        <v>5264.4482869200001</v>
      </c>
      <c r="Q103" s="37">
        <f>SUMIFS(СВЦЭМ!$C$34:$C$777,СВЦЭМ!$A$34:$A$777,$A103,СВЦЭМ!$B$34:$B$777,Q$83)+'СЕТ СН'!$H$9+СВЦЭМ!$D$10+'СЕТ СН'!$H$5</f>
        <v>5233.59165209</v>
      </c>
      <c r="R103" s="37">
        <f>SUMIFS(СВЦЭМ!$C$34:$C$777,СВЦЭМ!$A$34:$A$777,$A103,СВЦЭМ!$B$34:$B$777,R$83)+'СЕТ СН'!$H$9+СВЦЭМ!$D$10+'СЕТ СН'!$H$5</f>
        <v>5234.8858989099999</v>
      </c>
      <c r="S103" s="37">
        <f>SUMIFS(СВЦЭМ!$C$34:$C$777,СВЦЭМ!$A$34:$A$777,$A103,СВЦЭМ!$B$34:$B$777,S$83)+'СЕТ СН'!$H$9+СВЦЭМ!$D$10+'СЕТ СН'!$H$5</f>
        <v>5376.6761901999998</v>
      </c>
      <c r="T103" s="37">
        <f>SUMIFS(СВЦЭМ!$C$34:$C$777,СВЦЭМ!$A$34:$A$777,$A103,СВЦЭМ!$B$34:$B$777,T$83)+'СЕТ СН'!$H$9+СВЦЭМ!$D$10+'СЕТ СН'!$H$5</f>
        <v>5332.3338041499992</v>
      </c>
      <c r="U103" s="37">
        <f>SUMIFS(СВЦЭМ!$C$34:$C$777,СВЦЭМ!$A$34:$A$777,$A103,СВЦЭМ!$B$34:$B$777,U$83)+'СЕТ СН'!$H$9+СВЦЭМ!$D$10+'СЕТ СН'!$H$5</f>
        <v>5215.5184876499998</v>
      </c>
      <c r="V103" s="37">
        <f>SUMIFS(СВЦЭМ!$C$34:$C$777,СВЦЭМ!$A$34:$A$777,$A103,СВЦЭМ!$B$34:$B$777,V$83)+'СЕТ СН'!$H$9+СВЦЭМ!$D$10+'СЕТ СН'!$H$5</f>
        <v>5155.7788478499997</v>
      </c>
      <c r="W103" s="37">
        <f>SUMIFS(СВЦЭМ!$C$34:$C$777,СВЦЭМ!$A$34:$A$777,$A103,СВЦЭМ!$B$34:$B$777,W$83)+'СЕТ СН'!$H$9+СВЦЭМ!$D$10+'СЕТ СН'!$H$5</f>
        <v>5216.8297362699996</v>
      </c>
      <c r="X103" s="37">
        <f>SUMIFS(СВЦЭМ!$C$34:$C$777,СВЦЭМ!$A$34:$A$777,$A103,СВЦЭМ!$B$34:$B$777,X$83)+'СЕТ СН'!$H$9+СВЦЭМ!$D$10+'СЕТ СН'!$H$5</f>
        <v>5228.7010289399996</v>
      </c>
      <c r="Y103" s="37">
        <f>SUMIFS(СВЦЭМ!$C$34:$C$777,СВЦЭМ!$A$34:$A$777,$A103,СВЦЭМ!$B$34:$B$777,Y$83)+'СЕТ СН'!$H$9+СВЦЭМ!$D$10+'СЕТ СН'!$H$5</f>
        <v>5258.8203893999998</v>
      </c>
    </row>
    <row r="104" spans="1:25" ht="15.75" x14ac:dyDescent="0.2">
      <c r="A104" s="36">
        <f t="shared" si="2"/>
        <v>42664</v>
      </c>
      <c r="B104" s="37">
        <f>SUMIFS(СВЦЭМ!$C$34:$C$777,СВЦЭМ!$A$34:$A$777,$A104,СВЦЭМ!$B$34:$B$777,B$83)+'СЕТ СН'!$H$9+СВЦЭМ!$D$10+'СЕТ СН'!$H$5</f>
        <v>5274.4851910300004</v>
      </c>
      <c r="C104" s="37">
        <f>SUMIFS(СВЦЭМ!$C$34:$C$777,СВЦЭМ!$A$34:$A$777,$A104,СВЦЭМ!$B$34:$B$777,C$83)+'СЕТ СН'!$H$9+СВЦЭМ!$D$10+'СЕТ СН'!$H$5</f>
        <v>5394.9102072400001</v>
      </c>
      <c r="D104" s="37">
        <f>SUMIFS(СВЦЭМ!$C$34:$C$777,СВЦЭМ!$A$34:$A$777,$A104,СВЦЭМ!$B$34:$B$777,D$83)+'СЕТ СН'!$H$9+СВЦЭМ!$D$10+'СЕТ СН'!$H$5</f>
        <v>5448.3757803799999</v>
      </c>
      <c r="E104" s="37">
        <f>SUMIFS(СВЦЭМ!$C$34:$C$777,СВЦЭМ!$A$34:$A$777,$A104,СВЦЭМ!$B$34:$B$777,E$83)+'СЕТ СН'!$H$9+СВЦЭМ!$D$10+'СЕТ СН'!$H$5</f>
        <v>5485.7983161399998</v>
      </c>
      <c r="F104" s="37">
        <f>SUMIFS(СВЦЭМ!$C$34:$C$777,СВЦЭМ!$A$34:$A$777,$A104,СВЦЭМ!$B$34:$B$777,F$83)+'СЕТ СН'!$H$9+СВЦЭМ!$D$10+'СЕТ СН'!$H$5</f>
        <v>5520.9418674299995</v>
      </c>
      <c r="G104" s="37">
        <f>SUMIFS(СВЦЭМ!$C$34:$C$777,СВЦЭМ!$A$34:$A$777,$A104,СВЦЭМ!$B$34:$B$777,G$83)+'СЕТ СН'!$H$9+СВЦЭМ!$D$10+'СЕТ СН'!$H$5</f>
        <v>5463.2012415099998</v>
      </c>
      <c r="H104" s="37">
        <f>SUMIFS(СВЦЭМ!$C$34:$C$777,СВЦЭМ!$A$34:$A$777,$A104,СВЦЭМ!$B$34:$B$777,H$83)+'СЕТ СН'!$H$9+СВЦЭМ!$D$10+'СЕТ СН'!$H$5</f>
        <v>5459.5729011599997</v>
      </c>
      <c r="I104" s="37">
        <f>SUMIFS(СВЦЭМ!$C$34:$C$777,СВЦЭМ!$A$34:$A$777,$A104,СВЦЭМ!$B$34:$B$777,I$83)+'СЕТ СН'!$H$9+СВЦЭМ!$D$10+'СЕТ СН'!$H$5</f>
        <v>5331.9921883199995</v>
      </c>
      <c r="J104" s="37">
        <f>SUMIFS(СВЦЭМ!$C$34:$C$777,СВЦЭМ!$A$34:$A$777,$A104,СВЦЭМ!$B$34:$B$777,J$83)+'СЕТ СН'!$H$9+СВЦЭМ!$D$10+'СЕТ СН'!$H$5</f>
        <v>5259.3988006</v>
      </c>
      <c r="K104" s="37">
        <f>SUMIFS(СВЦЭМ!$C$34:$C$777,СВЦЭМ!$A$34:$A$777,$A104,СВЦЭМ!$B$34:$B$777,K$83)+'СЕТ СН'!$H$9+СВЦЭМ!$D$10+'СЕТ СН'!$H$5</f>
        <v>5071.2573129599996</v>
      </c>
      <c r="L104" s="37">
        <f>SUMIFS(СВЦЭМ!$C$34:$C$777,СВЦЭМ!$A$34:$A$777,$A104,СВЦЭМ!$B$34:$B$777,L$83)+'СЕТ СН'!$H$9+СВЦЭМ!$D$10+'СЕТ СН'!$H$5</f>
        <v>5023.4127609799998</v>
      </c>
      <c r="M104" s="37">
        <f>SUMIFS(СВЦЭМ!$C$34:$C$777,СВЦЭМ!$A$34:$A$777,$A104,СВЦЭМ!$B$34:$B$777,M$83)+'СЕТ СН'!$H$9+СВЦЭМ!$D$10+'СЕТ СН'!$H$5</f>
        <v>4992.7586879</v>
      </c>
      <c r="N104" s="37">
        <f>SUMIFS(СВЦЭМ!$C$34:$C$777,СВЦЭМ!$A$34:$A$777,$A104,СВЦЭМ!$B$34:$B$777,N$83)+'СЕТ СН'!$H$9+СВЦЭМ!$D$10+'СЕТ СН'!$H$5</f>
        <v>4991.95104885</v>
      </c>
      <c r="O104" s="37">
        <f>SUMIFS(СВЦЭМ!$C$34:$C$777,СВЦЭМ!$A$34:$A$777,$A104,СВЦЭМ!$B$34:$B$777,O$83)+'СЕТ СН'!$H$9+СВЦЭМ!$D$10+'СЕТ СН'!$H$5</f>
        <v>4968.2497973399995</v>
      </c>
      <c r="P104" s="37">
        <f>SUMIFS(СВЦЭМ!$C$34:$C$777,СВЦЭМ!$A$34:$A$777,$A104,СВЦЭМ!$B$34:$B$777,P$83)+'СЕТ СН'!$H$9+СВЦЭМ!$D$10+'СЕТ СН'!$H$5</f>
        <v>4952.7645815799997</v>
      </c>
      <c r="Q104" s="37">
        <f>SUMIFS(СВЦЭМ!$C$34:$C$777,СВЦЭМ!$A$34:$A$777,$A104,СВЦЭМ!$B$34:$B$777,Q$83)+'СЕТ СН'!$H$9+СВЦЭМ!$D$10+'СЕТ СН'!$H$5</f>
        <v>4969.18579632</v>
      </c>
      <c r="R104" s="37">
        <f>SUMIFS(СВЦЭМ!$C$34:$C$777,СВЦЭМ!$A$34:$A$777,$A104,СВЦЭМ!$B$34:$B$777,R$83)+'СЕТ СН'!$H$9+СВЦЭМ!$D$10+'СЕТ СН'!$H$5</f>
        <v>4975.4473966899996</v>
      </c>
      <c r="S104" s="37">
        <f>SUMIFS(СВЦЭМ!$C$34:$C$777,СВЦЭМ!$A$34:$A$777,$A104,СВЦЭМ!$B$34:$B$777,S$83)+'СЕТ СН'!$H$9+СВЦЭМ!$D$10+'СЕТ СН'!$H$5</f>
        <v>5046.5811203800004</v>
      </c>
      <c r="T104" s="37">
        <f>SUMIFS(СВЦЭМ!$C$34:$C$777,СВЦЭМ!$A$34:$A$777,$A104,СВЦЭМ!$B$34:$B$777,T$83)+'СЕТ СН'!$H$9+СВЦЭМ!$D$10+'СЕТ СН'!$H$5</f>
        <v>5048.7090909399994</v>
      </c>
      <c r="U104" s="37">
        <f>SUMIFS(СВЦЭМ!$C$34:$C$777,СВЦЭМ!$A$34:$A$777,$A104,СВЦЭМ!$B$34:$B$777,U$83)+'СЕТ СН'!$H$9+СВЦЭМ!$D$10+'СЕТ СН'!$H$5</f>
        <v>5070.2351331199998</v>
      </c>
      <c r="V104" s="37">
        <f>SUMIFS(СВЦЭМ!$C$34:$C$777,СВЦЭМ!$A$34:$A$777,$A104,СВЦЭМ!$B$34:$B$777,V$83)+'СЕТ СН'!$H$9+СВЦЭМ!$D$10+'СЕТ СН'!$H$5</f>
        <v>5065.3029242900002</v>
      </c>
      <c r="W104" s="37">
        <f>SUMIFS(СВЦЭМ!$C$34:$C$777,СВЦЭМ!$A$34:$A$777,$A104,СВЦЭМ!$B$34:$B$777,W$83)+'СЕТ СН'!$H$9+СВЦЭМ!$D$10+'СЕТ СН'!$H$5</f>
        <v>5055.0660938399997</v>
      </c>
      <c r="X104" s="37">
        <f>SUMIFS(СВЦЭМ!$C$34:$C$777,СВЦЭМ!$A$34:$A$777,$A104,СВЦЭМ!$B$34:$B$777,X$83)+'СЕТ СН'!$H$9+СВЦЭМ!$D$10+'СЕТ СН'!$H$5</f>
        <v>5040.5185238799995</v>
      </c>
      <c r="Y104" s="37">
        <f>SUMIFS(СВЦЭМ!$C$34:$C$777,СВЦЭМ!$A$34:$A$777,$A104,СВЦЭМ!$B$34:$B$777,Y$83)+'СЕТ СН'!$H$9+СВЦЭМ!$D$10+'СЕТ СН'!$H$5</f>
        <v>5100.0041480099999</v>
      </c>
    </row>
    <row r="105" spans="1:25" ht="15.75" x14ac:dyDescent="0.2">
      <c r="A105" s="36">
        <f t="shared" si="2"/>
        <v>42665</v>
      </c>
      <c r="B105" s="37">
        <f>SUMIFS(СВЦЭМ!$C$34:$C$777,СВЦЭМ!$A$34:$A$777,$A105,СВЦЭМ!$B$34:$B$777,B$83)+'СЕТ СН'!$H$9+СВЦЭМ!$D$10+'СЕТ СН'!$H$5</f>
        <v>5163.1425411800001</v>
      </c>
      <c r="C105" s="37">
        <f>SUMIFS(СВЦЭМ!$C$34:$C$777,СВЦЭМ!$A$34:$A$777,$A105,СВЦЭМ!$B$34:$B$777,C$83)+'СЕТ СН'!$H$9+СВЦЭМ!$D$10+'СЕТ СН'!$H$5</f>
        <v>5294.3635540100004</v>
      </c>
      <c r="D105" s="37">
        <f>SUMIFS(СВЦЭМ!$C$34:$C$777,СВЦЭМ!$A$34:$A$777,$A105,СВЦЭМ!$B$34:$B$777,D$83)+'СЕТ СН'!$H$9+СВЦЭМ!$D$10+'СЕТ СН'!$H$5</f>
        <v>5339.5684466599996</v>
      </c>
      <c r="E105" s="37">
        <f>SUMIFS(СВЦЭМ!$C$34:$C$777,СВЦЭМ!$A$34:$A$777,$A105,СВЦЭМ!$B$34:$B$777,E$83)+'СЕТ СН'!$H$9+СВЦЭМ!$D$10+'СЕТ СН'!$H$5</f>
        <v>5354.0925572199994</v>
      </c>
      <c r="F105" s="37">
        <f>SUMIFS(СВЦЭМ!$C$34:$C$777,СВЦЭМ!$A$34:$A$777,$A105,СВЦЭМ!$B$34:$B$777,F$83)+'СЕТ СН'!$H$9+СВЦЭМ!$D$10+'СЕТ СН'!$H$5</f>
        <v>5397.9346039699994</v>
      </c>
      <c r="G105" s="37">
        <f>SUMIFS(СВЦЭМ!$C$34:$C$777,СВЦЭМ!$A$34:$A$777,$A105,СВЦЭМ!$B$34:$B$777,G$83)+'СЕТ СН'!$H$9+СВЦЭМ!$D$10+'СЕТ СН'!$H$5</f>
        <v>5406.5969159300003</v>
      </c>
      <c r="H105" s="37">
        <f>SUMIFS(СВЦЭМ!$C$34:$C$777,СВЦЭМ!$A$34:$A$777,$A105,СВЦЭМ!$B$34:$B$777,H$83)+'СЕТ СН'!$H$9+СВЦЭМ!$D$10+'СЕТ СН'!$H$5</f>
        <v>5388.4164630599998</v>
      </c>
      <c r="I105" s="37">
        <f>SUMIFS(СВЦЭМ!$C$34:$C$777,СВЦЭМ!$A$34:$A$777,$A105,СВЦЭМ!$B$34:$B$777,I$83)+'СЕТ СН'!$H$9+СВЦЭМ!$D$10+'СЕТ СН'!$H$5</f>
        <v>5325.4198142699997</v>
      </c>
      <c r="J105" s="37">
        <f>SUMIFS(СВЦЭМ!$C$34:$C$777,СВЦЭМ!$A$34:$A$777,$A105,СВЦЭМ!$B$34:$B$777,J$83)+'СЕТ СН'!$H$9+СВЦЭМ!$D$10+'СЕТ СН'!$H$5</f>
        <v>5245.6756885899995</v>
      </c>
      <c r="K105" s="37">
        <f>SUMIFS(СВЦЭМ!$C$34:$C$777,СВЦЭМ!$A$34:$A$777,$A105,СВЦЭМ!$B$34:$B$777,K$83)+'СЕТ СН'!$H$9+СВЦЭМ!$D$10+'СЕТ СН'!$H$5</f>
        <v>5177.9068403700003</v>
      </c>
      <c r="L105" s="37">
        <f>SUMIFS(СВЦЭМ!$C$34:$C$777,СВЦЭМ!$A$34:$A$777,$A105,СВЦЭМ!$B$34:$B$777,L$83)+'СЕТ СН'!$H$9+СВЦЭМ!$D$10+'СЕТ СН'!$H$5</f>
        <v>5138.5861341099999</v>
      </c>
      <c r="M105" s="37">
        <f>SUMIFS(СВЦЭМ!$C$34:$C$777,СВЦЭМ!$A$34:$A$777,$A105,СВЦЭМ!$B$34:$B$777,M$83)+'СЕТ СН'!$H$9+СВЦЭМ!$D$10+'СЕТ СН'!$H$5</f>
        <v>5114.48897167</v>
      </c>
      <c r="N105" s="37">
        <f>SUMIFS(СВЦЭМ!$C$34:$C$777,СВЦЭМ!$A$34:$A$777,$A105,СВЦЭМ!$B$34:$B$777,N$83)+'СЕТ СН'!$H$9+СВЦЭМ!$D$10+'СЕТ СН'!$H$5</f>
        <v>5104.8068190599997</v>
      </c>
      <c r="O105" s="37">
        <f>SUMIFS(СВЦЭМ!$C$34:$C$777,СВЦЭМ!$A$34:$A$777,$A105,СВЦЭМ!$B$34:$B$777,O$83)+'СЕТ СН'!$H$9+СВЦЭМ!$D$10+'СЕТ СН'!$H$5</f>
        <v>5140.8270243699999</v>
      </c>
      <c r="P105" s="37">
        <f>SUMIFS(СВЦЭМ!$C$34:$C$777,СВЦЭМ!$A$34:$A$777,$A105,СВЦЭМ!$B$34:$B$777,P$83)+'СЕТ СН'!$H$9+СВЦЭМ!$D$10+'СЕТ СН'!$H$5</f>
        <v>5164.0725062800002</v>
      </c>
      <c r="Q105" s="37">
        <f>SUMIFS(СВЦЭМ!$C$34:$C$777,СВЦЭМ!$A$34:$A$777,$A105,СВЦЭМ!$B$34:$B$777,Q$83)+'СЕТ СН'!$H$9+СВЦЭМ!$D$10+'СЕТ СН'!$H$5</f>
        <v>5153.0181546499998</v>
      </c>
      <c r="R105" s="37">
        <f>SUMIFS(СВЦЭМ!$C$34:$C$777,СВЦЭМ!$A$34:$A$777,$A105,СВЦЭМ!$B$34:$B$777,R$83)+'СЕТ СН'!$H$9+СВЦЭМ!$D$10+'СЕТ СН'!$H$5</f>
        <v>5138.1644658099995</v>
      </c>
      <c r="S105" s="37">
        <f>SUMIFS(СВЦЭМ!$C$34:$C$777,СВЦЭМ!$A$34:$A$777,$A105,СВЦЭМ!$B$34:$B$777,S$83)+'СЕТ СН'!$H$9+СВЦЭМ!$D$10+'СЕТ СН'!$H$5</f>
        <v>5133.7397138400001</v>
      </c>
      <c r="T105" s="37">
        <f>SUMIFS(СВЦЭМ!$C$34:$C$777,СВЦЭМ!$A$34:$A$777,$A105,СВЦЭМ!$B$34:$B$777,T$83)+'СЕТ СН'!$H$9+СВЦЭМ!$D$10+'СЕТ СН'!$H$5</f>
        <v>5088.0883420299997</v>
      </c>
      <c r="U105" s="37">
        <f>SUMIFS(СВЦЭМ!$C$34:$C$777,СВЦЭМ!$A$34:$A$777,$A105,СВЦЭМ!$B$34:$B$777,U$83)+'СЕТ СН'!$H$9+СВЦЭМ!$D$10+'СЕТ СН'!$H$5</f>
        <v>5066.2774118999996</v>
      </c>
      <c r="V105" s="37">
        <f>SUMIFS(СВЦЭМ!$C$34:$C$777,СВЦЭМ!$A$34:$A$777,$A105,СВЦЭМ!$B$34:$B$777,V$83)+'СЕТ СН'!$H$9+СВЦЭМ!$D$10+'СЕТ СН'!$H$5</f>
        <v>5051.1404399100002</v>
      </c>
      <c r="W105" s="37">
        <f>SUMIFS(СВЦЭМ!$C$34:$C$777,СВЦЭМ!$A$34:$A$777,$A105,СВЦЭМ!$B$34:$B$777,W$83)+'СЕТ СН'!$H$9+СВЦЭМ!$D$10+'СЕТ СН'!$H$5</f>
        <v>5084.2052002</v>
      </c>
      <c r="X105" s="37">
        <f>SUMIFS(СВЦЭМ!$C$34:$C$777,СВЦЭМ!$A$34:$A$777,$A105,СВЦЭМ!$B$34:$B$777,X$83)+'СЕТ СН'!$H$9+СВЦЭМ!$D$10+'СЕТ СН'!$H$5</f>
        <v>5071.5795127900001</v>
      </c>
      <c r="Y105" s="37">
        <f>SUMIFS(СВЦЭМ!$C$34:$C$777,СВЦЭМ!$A$34:$A$777,$A105,СВЦЭМ!$B$34:$B$777,Y$83)+'СЕТ СН'!$H$9+СВЦЭМ!$D$10+'СЕТ СН'!$H$5</f>
        <v>5168.3555456899994</v>
      </c>
    </row>
    <row r="106" spans="1:25" ht="15.75" x14ac:dyDescent="0.2">
      <c r="A106" s="36">
        <f t="shared" si="2"/>
        <v>42666</v>
      </c>
      <c r="B106" s="37">
        <f>SUMIFS(СВЦЭМ!$C$34:$C$777,СВЦЭМ!$A$34:$A$777,$A106,СВЦЭМ!$B$34:$B$777,B$83)+'СЕТ СН'!$H$9+СВЦЭМ!$D$10+'СЕТ СН'!$H$5</f>
        <v>5235.2750560299992</v>
      </c>
      <c r="C106" s="37">
        <f>SUMIFS(СВЦЭМ!$C$34:$C$777,СВЦЭМ!$A$34:$A$777,$A106,СВЦЭМ!$B$34:$B$777,C$83)+'СЕТ СН'!$H$9+СВЦЭМ!$D$10+'СЕТ СН'!$H$5</f>
        <v>5337.5393909599998</v>
      </c>
      <c r="D106" s="37">
        <f>SUMIFS(СВЦЭМ!$C$34:$C$777,СВЦЭМ!$A$34:$A$777,$A106,СВЦЭМ!$B$34:$B$777,D$83)+'СЕТ СН'!$H$9+СВЦЭМ!$D$10+'СЕТ СН'!$H$5</f>
        <v>5410.0077788799999</v>
      </c>
      <c r="E106" s="37">
        <f>SUMIFS(СВЦЭМ!$C$34:$C$777,СВЦЭМ!$A$34:$A$777,$A106,СВЦЭМ!$B$34:$B$777,E$83)+'СЕТ СН'!$H$9+СВЦЭМ!$D$10+'СЕТ СН'!$H$5</f>
        <v>5426.1195076000004</v>
      </c>
      <c r="F106" s="37">
        <f>SUMIFS(СВЦЭМ!$C$34:$C$777,СВЦЭМ!$A$34:$A$777,$A106,СВЦЭМ!$B$34:$B$777,F$83)+'СЕТ СН'!$H$9+СВЦЭМ!$D$10+'СЕТ СН'!$H$5</f>
        <v>5405.9681070799998</v>
      </c>
      <c r="G106" s="37">
        <f>SUMIFS(СВЦЭМ!$C$34:$C$777,СВЦЭМ!$A$34:$A$777,$A106,СВЦЭМ!$B$34:$B$777,G$83)+'СЕТ СН'!$H$9+СВЦЭМ!$D$10+'СЕТ СН'!$H$5</f>
        <v>5409.22890431</v>
      </c>
      <c r="H106" s="37">
        <f>SUMIFS(СВЦЭМ!$C$34:$C$777,СВЦЭМ!$A$34:$A$777,$A106,СВЦЭМ!$B$34:$B$777,H$83)+'СЕТ СН'!$H$9+СВЦЭМ!$D$10+'СЕТ СН'!$H$5</f>
        <v>5390.0024526500001</v>
      </c>
      <c r="I106" s="37">
        <f>SUMIFS(СВЦЭМ!$C$34:$C$777,СВЦЭМ!$A$34:$A$777,$A106,СВЦЭМ!$B$34:$B$777,I$83)+'СЕТ СН'!$H$9+СВЦЭМ!$D$10+'СЕТ СН'!$H$5</f>
        <v>5318.2526378599996</v>
      </c>
      <c r="J106" s="37">
        <f>SUMIFS(СВЦЭМ!$C$34:$C$777,СВЦЭМ!$A$34:$A$777,$A106,СВЦЭМ!$B$34:$B$777,J$83)+'СЕТ СН'!$H$9+СВЦЭМ!$D$10+'СЕТ СН'!$H$5</f>
        <v>5225.8886256699998</v>
      </c>
      <c r="K106" s="37">
        <f>SUMIFS(СВЦЭМ!$C$34:$C$777,СВЦЭМ!$A$34:$A$777,$A106,СВЦЭМ!$B$34:$B$777,K$83)+'СЕТ СН'!$H$9+СВЦЭМ!$D$10+'СЕТ СН'!$H$5</f>
        <v>5153.7430852699999</v>
      </c>
      <c r="L106" s="37">
        <f>SUMIFS(СВЦЭМ!$C$34:$C$777,СВЦЭМ!$A$34:$A$777,$A106,СВЦЭМ!$B$34:$B$777,L$83)+'СЕТ СН'!$H$9+СВЦЭМ!$D$10+'СЕТ СН'!$H$5</f>
        <v>5111.7053161799995</v>
      </c>
      <c r="M106" s="37">
        <f>SUMIFS(СВЦЭМ!$C$34:$C$777,СВЦЭМ!$A$34:$A$777,$A106,СВЦЭМ!$B$34:$B$777,M$83)+'СЕТ СН'!$H$9+СВЦЭМ!$D$10+'СЕТ СН'!$H$5</f>
        <v>5137.0224439599997</v>
      </c>
      <c r="N106" s="37">
        <f>SUMIFS(СВЦЭМ!$C$34:$C$777,СВЦЭМ!$A$34:$A$777,$A106,СВЦЭМ!$B$34:$B$777,N$83)+'СЕТ СН'!$H$9+СВЦЭМ!$D$10+'СЕТ СН'!$H$5</f>
        <v>5105.8110729999999</v>
      </c>
      <c r="O106" s="37">
        <f>SUMIFS(СВЦЭМ!$C$34:$C$777,СВЦЭМ!$A$34:$A$777,$A106,СВЦЭМ!$B$34:$B$777,O$83)+'СЕТ СН'!$H$9+СВЦЭМ!$D$10+'СЕТ СН'!$H$5</f>
        <v>5083.67765495</v>
      </c>
      <c r="P106" s="37">
        <f>SUMIFS(СВЦЭМ!$C$34:$C$777,СВЦЭМ!$A$34:$A$777,$A106,СВЦЭМ!$B$34:$B$777,P$83)+'СЕТ СН'!$H$9+СВЦЭМ!$D$10+'СЕТ СН'!$H$5</f>
        <v>5089.1925218300003</v>
      </c>
      <c r="Q106" s="37">
        <f>SUMIFS(СВЦЭМ!$C$34:$C$777,СВЦЭМ!$A$34:$A$777,$A106,СВЦЭМ!$B$34:$B$777,Q$83)+'СЕТ СН'!$H$9+СВЦЭМ!$D$10+'СЕТ СН'!$H$5</f>
        <v>5141.7038522000003</v>
      </c>
      <c r="R106" s="37">
        <f>SUMIFS(СВЦЭМ!$C$34:$C$777,СВЦЭМ!$A$34:$A$777,$A106,СВЦЭМ!$B$34:$B$777,R$83)+'СЕТ СН'!$H$9+СВЦЭМ!$D$10+'СЕТ СН'!$H$5</f>
        <v>5162.4236923199996</v>
      </c>
      <c r="S106" s="37">
        <f>SUMIFS(СВЦЭМ!$C$34:$C$777,СВЦЭМ!$A$34:$A$777,$A106,СВЦЭМ!$B$34:$B$777,S$83)+'СЕТ СН'!$H$9+СВЦЭМ!$D$10+'СЕТ СН'!$H$5</f>
        <v>5323.9248347699995</v>
      </c>
      <c r="T106" s="37">
        <f>SUMIFS(СВЦЭМ!$C$34:$C$777,СВЦЭМ!$A$34:$A$777,$A106,СВЦЭМ!$B$34:$B$777,T$83)+'СЕТ СН'!$H$9+СВЦЭМ!$D$10+'СЕТ СН'!$H$5</f>
        <v>5354.9913417799999</v>
      </c>
      <c r="U106" s="37">
        <f>SUMIFS(СВЦЭМ!$C$34:$C$777,СВЦЭМ!$A$34:$A$777,$A106,СВЦЭМ!$B$34:$B$777,U$83)+'СЕТ СН'!$H$9+СВЦЭМ!$D$10+'СЕТ СН'!$H$5</f>
        <v>5191.6292075399997</v>
      </c>
      <c r="V106" s="37">
        <f>SUMIFS(СВЦЭМ!$C$34:$C$777,СВЦЭМ!$A$34:$A$777,$A106,СВЦЭМ!$B$34:$B$777,V$83)+'СЕТ СН'!$H$9+СВЦЭМ!$D$10+'СЕТ СН'!$H$5</f>
        <v>5094.6547754100002</v>
      </c>
      <c r="W106" s="37">
        <f>SUMIFS(СВЦЭМ!$C$34:$C$777,СВЦЭМ!$A$34:$A$777,$A106,СВЦЭМ!$B$34:$B$777,W$83)+'СЕТ СН'!$H$9+СВЦЭМ!$D$10+'СЕТ СН'!$H$5</f>
        <v>5091.32437441</v>
      </c>
      <c r="X106" s="37">
        <f>SUMIFS(СВЦЭМ!$C$34:$C$777,СВЦЭМ!$A$34:$A$777,$A106,СВЦЭМ!$B$34:$B$777,X$83)+'СЕТ СН'!$H$9+СВЦЭМ!$D$10+'СЕТ СН'!$H$5</f>
        <v>5080.6329078899998</v>
      </c>
      <c r="Y106" s="37">
        <f>SUMIFS(СВЦЭМ!$C$34:$C$777,СВЦЭМ!$A$34:$A$777,$A106,СВЦЭМ!$B$34:$B$777,Y$83)+'СЕТ СН'!$H$9+СВЦЭМ!$D$10+'СЕТ СН'!$H$5</f>
        <v>5134.5851423000004</v>
      </c>
    </row>
    <row r="107" spans="1:25" ht="15.75" x14ac:dyDescent="0.2">
      <c r="A107" s="36">
        <f t="shared" si="2"/>
        <v>42667</v>
      </c>
      <c r="B107" s="37">
        <f>SUMIFS(СВЦЭМ!$C$34:$C$777,СВЦЭМ!$A$34:$A$777,$A107,СВЦЭМ!$B$34:$B$777,B$83)+'СЕТ СН'!$H$9+СВЦЭМ!$D$10+'СЕТ СН'!$H$5</f>
        <v>5217.3028168199999</v>
      </c>
      <c r="C107" s="37">
        <f>SUMIFS(СВЦЭМ!$C$34:$C$777,СВЦЭМ!$A$34:$A$777,$A107,СВЦЭМ!$B$34:$B$777,C$83)+'СЕТ СН'!$H$9+СВЦЭМ!$D$10+'СЕТ СН'!$H$5</f>
        <v>5316.51843912</v>
      </c>
      <c r="D107" s="37">
        <f>SUMIFS(СВЦЭМ!$C$34:$C$777,СВЦЭМ!$A$34:$A$777,$A107,СВЦЭМ!$B$34:$B$777,D$83)+'СЕТ СН'!$H$9+СВЦЭМ!$D$10+'СЕТ СН'!$H$5</f>
        <v>5380.7488662300002</v>
      </c>
      <c r="E107" s="37">
        <f>SUMIFS(СВЦЭМ!$C$34:$C$777,СВЦЭМ!$A$34:$A$777,$A107,СВЦЭМ!$B$34:$B$777,E$83)+'СЕТ СН'!$H$9+СВЦЭМ!$D$10+'СЕТ СН'!$H$5</f>
        <v>5391.6897148099997</v>
      </c>
      <c r="F107" s="37">
        <f>SUMIFS(СВЦЭМ!$C$34:$C$777,СВЦЭМ!$A$34:$A$777,$A107,СВЦЭМ!$B$34:$B$777,F$83)+'СЕТ СН'!$H$9+СВЦЭМ!$D$10+'СЕТ СН'!$H$5</f>
        <v>5398.5227518800002</v>
      </c>
      <c r="G107" s="37">
        <f>SUMIFS(СВЦЭМ!$C$34:$C$777,СВЦЭМ!$A$34:$A$777,$A107,СВЦЭМ!$B$34:$B$777,G$83)+'СЕТ СН'!$H$9+СВЦЭМ!$D$10+'СЕТ СН'!$H$5</f>
        <v>5382.5549908599996</v>
      </c>
      <c r="H107" s="37">
        <f>SUMIFS(СВЦЭМ!$C$34:$C$777,СВЦЭМ!$A$34:$A$777,$A107,СВЦЭМ!$B$34:$B$777,H$83)+'СЕТ СН'!$H$9+СВЦЭМ!$D$10+'СЕТ СН'!$H$5</f>
        <v>5335.6536078299996</v>
      </c>
      <c r="I107" s="37">
        <f>SUMIFS(СВЦЭМ!$C$34:$C$777,СВЦЭМ!$A$34:$A$777,$A107,СВЦЭМ!$B$34:$B$777,I$83)+'СЕТ СН'!$H$9+СВЦЭМ!$D$10+'СЕТ СН'!$H$5</f>
        <v>5297.0720551599998</v>
      </c>
      <c r="J107" s="37">
        <f>SUMIFS(СВЦЭМ!$C$34:$C$777,СВЦЭМ!$A$34:$A$777,$A107,СВЦЭМ!$B$34:$B$777,J$83)+'СЕТ СН'!$H$9+СВЦЭМ!$D$10+'СЕТ СН'!$H$5</f>
        <v>5240.8573029299996</v>
      </c>
      <c r="K107" s="37">
        <f>SUMIFS(СВЦЭМ!$C$34:$C$777,СВЦЭМ!$A$34:$A$777,$A107,СВЦЭМ!$B$34:$B$777,K$83)+'СЕТ СН'!$H$9+СВЦЭМ!$D$10+'СЕТ СН'!$H$5</f>
        <v>5076.8434126699995</v>
      </c>
      <c r="L107" s="37">
        <f>SUMIFS(СВЦЭМ!$C$34:$C$777,СВЦЭМ!$A$34:$A$777,$A107,СВЦЭМ!$B$34:$B$777,L$83)+'СЕТ СН'!$H$9+СВЦЭМ!$D$10+'СЕТ СН'!$H$5</f>
        <v>5051.7926558299996</v>
      </c>
      <c r="M107" s="37">
        <f>SUMIFS(СВЦЭМ!$C$34:$C$777,СВЦЭМ!$A$34:$A$777,$A107,СВЦЭМ!$B$34:$B$777,M$83)+'СЕТ СН'!$H$9+СВЦЭМ!$D$10+'СЕТ СН'!$H$5</f>
        <v>5103.7308824299998</v>
      </c>
      <c r="N107" s="37">
        <f>SUMIFS(СВЦЭМ!$C$34:$C$777,СВЦЭМ!$A$34:$A$777,$A107,СВЦЭМ!$B$34:$B$777,N$83)+'СЕТ СН'!$H$9+СВЦЭМ!$D$10+'СЕТ СН'!$H$5</f>
        <v>5103.4729178099997</v>
      </c>
      <c r="O107" s="37">
        <f>SUMIFS(СВЦЭМ!$C$34:$C$777,СВЦЭМ!$A$34:$A$777,$A107,СВЦЭМ!$B$34:$B$777,O$83)+'СЕТ СН'!$H$9+СВЦЭМ!$D$10+'СЕТ СН'!$H$5</f>
        <v>5100.7024935899999</v>
      </c>
      <c r="P107" s="37">
        <f>SUMIFS(СВЦЭМ!$C$34:$C$777,СВЦЭМ!$A$34:$A$777,$A107,СВЦЭМ!$B$34:$B$777,P$83)+'СЕТ СН'!$H$9+СВЦЭМ!$D$10+'СЕТ СН'!$H$5</f>
        <v>5104.32869484</v>
      </c>
      <c r="Q107" s="37">
        <f>SUMIFS(СВЦЭМ!$C$34:$C$777,СВЦЭМ!$A$34:$A$777,$A107,СВЦЭМ!$B$34:$B$777,Q$83)+'СЕТ СН'!$H$9+СВЦЭМ!$D$10+'СЕТ СН'!$H$5</f>
        <v>5115.4351679900001</v>
      </c>
      <c r="R107" s="37">
        <f>SUMIFS(СВЦЭМ!$C$34:$C$777,СВЦЭМ!$A$34:$A$777,$A107,СВЦЭМ!$B$34:$B$777,R$83)+'СЕТ СН'!$H$9+СВЦЭМ!$D$10+'СЕТ СН'!$H$5</f>
        <v>5124.27166605</v>
      </c>
      <c r="S107" s="37">
        <f>SUMIFS(СВЦЭМ!$C$34:$C$777,СВЦЭМ!$A$34:$A$777,$A107,СВЦЭМ!$B$34:$B$777,S$83)+'СЕТ СН'!$H$9+СВЦЭМ!$D$10+'СЕТ СН'!$H$5</f>
        <v>5204.40329208</v>
      </c>
      <c r="T107" s="37">
        <f>SUMIFS(СВЦЭМ!$C$34:$C$777,СВЦЭМ!$A$34:$A$777,$A107,СВЦЭМ!$B$34:$B$777,T$83)+'СЕТ СН'!$H$9+СВЦЭМ!$D$10+'СЕТ СН'!$H$5</f>
        <v>5221.9037011299997</v>
      </c>
      <c r="U107" s="37">
        <f>SUMIFS(СВЦЭМ!$C$34:$C$777,СВЦЭМ!$A$34:$A$777,$A107,СВЦЭМ!$B$34:$B$777,U$83)+'СЕТ СН'!$H$9+СВЦЭМ!$D$10+'СЕТ СН'!$H$5</f>
        <v>5211.7297835399995</v>
      </c>
      <c r="V107" s="37">
        <f>SUMIFS(СВЦЭМ!$C$34:$C$777,СВЦЭМ!$A$34:$A$777,$A107,СВЦЭМ!$B$34:$B$777,V$83)+'СЕТ СН'!$H$9+СВЦЭМ!$D$10+'СЕТ СН'!$H$5</f>
        <v>5153.8857226299997</v>
      </c>
      <c r="W107" s="37">
        <f>SUMIFS(СВЦЭМ!$C$34:$C$777,СВЦЭМ!$A$34:$A$777,$A107,СВЦЭМ!$B$34:$B$777,W$83)+'СЕТ СН'!$H$9+СВЦЭМ!$D$10+'СЕТ СН'!$H$5</f>
        <v>5150.7721060200001</v>
      </c>
      <c r="X107" s="37">
        <f>SUMIFS(СВЦЭМ!$C$34:$C$777,СВЦЭМ!$A$34:$A$777,$A107,СВЦЭМ!$B$34:$B$777,X$83)+'СЕТ СН'!$H$9+СВЦЭМ!$D$10+'СЕТ СН'!$H$5</f>
        <v>5105.9080818599996</v>
      </c>
      <c r="Y107" s="37">
        <f>SUMIFS(СВЦЭМ!$C$34:$C$777,СВЦЭМ!$A$34:$A$777,$A107,СВЦЭМ!$B$34:$B$777,Y$83)+'СЕТ СН'!$H$9+СВЦЭМ!$D$10+'СЕТ СН'!$H$5</f>
        <v>5190.4543776700002</v>
      </c>
    </row>
    <row r="108" spans="1:25" ht="15.75" x14ac:dyDescent="0.2">
      <c r="A108" s="36">
        <f t="shared" si="2"/>
        <v>42668</v>
      </c>
      <c r="B108" s="37">
        <f>SUMIFS(СВЦЭМ!$C$34:$C$777,СВЦЭМ!$A$34:$A$777,$A108,СВЦЭМ!$B$34:$B$777,B$83)+'СЕТ СН'!$H$9+СВЦЭМ!$D$10+'СЕТ СН'!$H$5</f>
        <v>5307.1106221600003</v>
      </c>
      <c r="C108" s="37">
        <f>SUMIFS(СВЦЭМ!$C$34:$C$777,СВЦЭМ!$A$34:$A$777,$A108,СВЦЭМ!$B$34:$B$777,C$83)+'СЕТ СН'!$H$9+СВЦЭМ!$D$10+'СЕТ СН'!$H$5</f>
        <v>5421.9441316399998</v>
      </c>
      <c r="D108" s="37">
        <f>SUMIFS(СВЦЭМ!$C$34:$C$777,СВЦЭМ!$A$34:$A$777,$A108,СВЦЭМ!$B$34:$B$777,D$83)+'СЕТ СН'!$H$9+СВЦЭМ!$D$10+'СЕТ СН'!$H$5</f>
        <v>5535.1847537899994</v>
      </c>
      <c r="E108" s="37">
        <f>SUMIFS(СВЦЭМ!$C$34:$C$777,СВЦЭМ!$A$34:$A$777,$A108,СВЦЭМ!$B$34:$B$777,E$83)+'СЕТ СН'!$H$9+СВЦЭМ!$D$10+'СЕТ СН'!$H$5</f>
        <v>5553.0762550899999</v>
      </c>
      <c r="F108" s="37">
        <f>SUMIFS(СВЦЭМ!$C$34:$C$777,СВЦЭМ!$A$34:$A$777,$A108,СВЦЭМ!$B$34:$B$777,F$83)+'СЕТ СН'!$H$9+СВЦЭМ!$D$10+'СЕТ СН'!$H$5</f>
        <v>5530.3071010799995</v>
      </c>
      <c r="G108" s="37">
        <f>SUMIFS(СВЦЭМ!$C$34:$C$777,СВЦЭМ!$A$34:$A$777,$A108,СВЦЭМ!$B$34:$B$777,G$83)+'СЕТ СН'!$H$9+СВЦЭМ!$D$10+'СЕТ СН'!$H$5</f>
        <v>5501.5286121699992</v>
      </c>
      <c r="H108" s="37">
        <f>SUMIFS(СВЦЭМ!$C$34:$C$777,СВЦЭМ!$A$34:$A$777,$A108,СВЦЭМ!$B$34:$B$777,H$83)+'СЕТ СН'!$H$9+СВЦЭМ!$D$10+'СЕТ СН'!$H$5</f>
        <v>5422.8934987800003</v>
      </c>
      <c r="I108" s="37">
        <f>SUMIFS(СВЦЭМ!$C$34:$C$777,СВЦЭМ!$A$34:$A$777,$A108,СВЦЭМ!$B$34:$B$777,I$83)+'СЕТ СН'!$H$9+СВЦЭМ!$D$10+'СЕТ СН'!$H$5</f>
        <v>5423.6258569700003</v>
      </c>
      <c r="J108" s="37">
        <f>SUMIFS(СВЦЭМ!$C$34:$C$777,СВЦЭМ!$A$34:$A$777,$A108,СВЦЭМ!$B$34:$B$777,J$83)+'СЕТ СН'!$H$9+СВЦЭМ!$D$10+'СЕТ СН'!$H$5</f>
        <v>5361.2416701499997</v>
      </c>
      <c r="K108" s="37">
        <f>SUMIFS(СВЦЭМ!$C$34:$C$777,СВЦЭМ!$A$34:$A$777,$A108,СВЦЭМ!$B$34:$B$777,K$83)+'СЕТ СН'!$H$9+СВЦЭМ!$D$10+'СЕТ СН'!$H$5</f>
        <v>5190.7799335899999</v>
      </c>
      <c r="L108" s="37">
        <f>SUMIFS(СВЦЭМ!$C$34:$C$777,СВЦЭМ!$A$34:$A$777,$A108,СВЦЭМ!$B$34:$B$777,L$83)+'СЕТ СН'!$H$9+СВЦЭМ!$D$10+'СЕТ СН'!$H$5</f>
        <v>5103.8864209000003</v>
      </c>
      <c r="M108" s="37">
        <f>SUMIFS(СВЦЭМ!$C$34:$C$777,СВЦЭМ!$A$34:$A$777,$A108,СВЦЭМ!$B$34:$B$777,M$83)+'СЕТ СН'!$H$9+СВЦЭМ!$D$10+'СЕТ СН'!$H$5</f>
        <v>5088.8615282499995</v>
      </c>
      <c r="N108" s="37">
        <f>SUMIFS(СВЦЭМ!$C$34:$C$777,СВЦЭМ!$A$34:$A$777,$A108,СВЦЭМ!$B$34:$B$777,N$83)+'СЕТ СН'!$H$9+СВЦЭМ!$D$10+'СЕТ СН'!$H$5</f>
        <v>5028.2793959600003</v>
      </c>
      <c r="O108" s="37">
        <f>SUMIFS(СВЦЭМ!$C$34:$C$777,СВЦЭМ!$A$34:$A$777,$A108,СВЦЭМ!$B$34:$B$777,O$83)+'СЕТ СН'!$H$9+СВЦЭМ!$D$10+'СЕТ СН'!$H$5</f>
        <v>4981.80253094</v>
      </c>
      <c r="P108" s="37">
        <f>SUMIFS(СВЦЭМ!$C$34:$C$777,СВЦЭМ!$A$34:$A$777,$A108,СВЦЭМ!$B$34:$B$777,P$83)+'СЕТ СН'!$H$9+СВЦЭМ!$D$10+'СЕТ СН'!$H$5</f>
        <v>4973.1327996600003</v>
      </c>
      <c r="Q108" s="37">
        <f>SUMIFS(СВЦЭМ!$C$34:$C$777,СВЦЭМ!$A$34:$A$777,$A108,СВЦЭМ!$B$34:$B$777,Q$83)+'СЕТ СН'!$H$9+СВЦЭМ!$D$10+'СЕТ СН'!$H$5</f>
        <v>4993.41996191</v>
      </c>
      <c r="R108" s="37">
        <f>SUMIFS(СВЦЭМ!$C$34:$C$777,СВЦЭМ!$A$34:$A$777,$A108,СВЦЭМ!$B$34:$B$777,R$83)+'СЕТ СН'!$H$9+СВЦЭМ!$D$10+'СЕТ СН'!$H$5</f>
        <v>4982.8091876399994</v>
      </c>
      <c r="S108" s="37">
        <f>SUMIFS(СВЦЭМ!$C$34:$C$777,СВЦЭМ!$A$34:$A$777,$A108,СВЦЭМ!$B$34:$B$777,S$83)+'СЕТ СН'!$H$9+СВЦЭМ!$D$10+'СЕТ СН'!$H$5</f>
        <v>5082.91128166</v>
      </c>
      <c r="T108" s="37">
        <f>SUMIFS(СВЦЭМ!$C$34:$C$777,СВЦЭМ!$A$34:$A$777,$A108,СВЦЭМ!$B$34:$B$777,T$83)+'СЕТ СН'!$H$9+СВЦЭМ!$D$10+'СЕТ СН'!$H$5</f>
        <v>5092.1663007699999</v>
      </c>
      <c r="U108" s="37">
        <f>SUMIFS(СВЦЭМ!$C$34:$C$777,СВЦЭМ!$A$34:$A$777,$A108,СВЦЭМ!$B$34:$B$777,U$83)+'СЕТ СН'!$H$9+СВЦЭМ!$D$10+'СЕТ СН'!$H$5</f>
        <v>5086.98515314</v>
      </c>
      <c r="V108" s="37">
        <f>SUMIFS(СВЦЭМ!$C$34:$C$777,СВЦЭМ!$A$34:$A$777,$A108,СВЦЭМ!$B$34:$B$777,V$83)+'СЕТ СН'!$H$9+СВЦЭМ!$D$10+'СЕТ СН'!$H$5</f>
        <v>5077.3566311499999</v>
      </c>
      <c r="W108" s="37">
        <f>SUMIFS(СВЦЭМ!$C$34:$C$777,СВЦЭМ!$A$34:$A$777,$A108,СВЦЭМ!$B$34:$B$777,W$83)+'СЕТ СН'!$H$9+СВЦЭМ!$D$10+'СЕТ СН'!$H$5</f>
        <v>5093.7896926699996</v>
      </c>
      <c r="X108" s="37">
        <f>SUMIFS(СВЦЭМ!$C$34:$C$777,СВЦЭМ!$A$34:$A$777,$A108,СВЦЭМ!$B$34:$B$777,X$83)+'СЕТ СН'!$H$9+СВЦЭМ!$D$10+'СЕТ СН'!$H$5</f>
        <v>5093.30062516</v>
      </c>
      <c r="Y108" s="37">
        <f>SUMIFS(СВЦЭМ!$C$34:$C$777,СВЦЭМ!$A$34:$A$777,$A108,СВЦЭМ!$B$34:$B$777,Y$83)+'СЕТ СН'!$H$9+СВЦЭМ!$D$10+'СЕТ СН'!$H$5</f>
        <v>5165.3765754199994</v>
      </c>
    </row>
    <row r="109" spans="1:25" ht="15.75" x14ac:dyDescent="0.2">
      <c r="A109" s="36">
        <f t="shared" si="2"/>
        <v>42669</v>
      </c>
      <c r="B109" s="37">
        <f>SUMIFS(СВЦЭМ!$C$34:$C$777,СВЦЭМ!$A$34:$A$777,$A109,СВЦЭМ!$B$34:$B$777,B$83)+'СЕТ СН'!$H$9+СВЦЭМ!$D$10+'СЕТ СН'!$H$5</f>
        <v>5228.7707443399995</v>
      </c>
      <c r="C109" s="37">
        <f>SUMIFS(СВЦЭМ!$C$34:$C$777,СВЦЭМ!$A$34:$A$777,$A109,СВЦЭМ!$B$34:$B$777,C$83)+'СЕТ СН'!$H$9+СВЦЭМ!$D$10+'СЕТ СН'!$H$5</f>
        <v>5327.2397438400003</v>
      </c>
      <c r="D109" s="37">
        <f>SUMIFS(СВЦЭМ!$C$34:$C$777,СВЦЭМ!$A$34:$A$777,$A109,СВЦЭМ!$B$34:$B$777,D$83)+'СЕТ СН'!$H$9+СВЦЭМ!$D$10+'СЕТ СН'!$H$5</f>
        <v>5393.4263419700001</v>
      </c>
      <c r="E109" s="37">
        <f>SUMIFS(СВЦЭМ!$C$34:$C$777,СВЦЭМ!$A$34:$A$777,$A109,СВЦЭМ!$B$34:$B$777,E$83)+'СЕТ СН'!$H$9+СВЦЭМ!$D$10+'СЕТ СН'!$H$5</f>
        <v>5391.0738961099996</v>
      </c>
      <c r="F109" s="37">
        <f>SUMIFS(СВЦЭМ!$C$34:$C$777,СВЦЭМ!$A$34:$A$777,$A109,СВЦЭМ!$B$34:$B$777,F$83)+'СЕТ СН'!$H$9+СВЦЭМ!$D$10+'СЕТ СН'!$H$5</f>
        <v>5396.3582422399995</v>
      </c>
      <c r="G109" s="37">
        <f>SUMIFS(СВЦЭМ!$C$34:$C$777,СВЦЭМ!$A$34:$A$777,$A109,СВЦЭМ!$B$34:$B$777,G$83)+'СЕТ СН'!$H$9+СВЦЭМ!$D$10+'СЕТ СН'!$H$5</f>
        <v>5425.1670764999999</v>
      </c>
      <c r="H109" s="37">
        <f>SUMIFS(СВЦЭМ!$C$34:$C$777,СВЦЭМ!$A$34:$A$777,$A109,СВЦЭМ!$B$34:$B$777,H$83)+'СЕТ СН'!$H$9+СВЦЭМ!$D$10+'СЕТ СН'!$H$5</f>
        <v>5351.5663638200003</v>
      </c>
      <c r="I109" s="37">
        <f>SUMIFS(СВЦЭМ!$C$34:$C$777,СВЦЭМ!$A$34:$A$777,$A109,СВЦЭМ!$B$34:$B$777,I$83)+'СЕТ СН'!$H$9+СВЦЭМ!$D$10+'СЕТ СН'!$H$5</f>
        <v>5306.4281343499997</v>
      </c>
      <c r="J109" s="37">
        <f>SUMIFS(СВЦЭМ!$C$34:$C$777,СВЦЭМ!$A$34:$A$777,$A109,СВЦЭМ!$B$34:$B$777,J$83)+'СЕТ СН'!$H$9+СВЦЭМ!$D$10+'СЕТ СН'!$H$5</f>
        <v>5245.9462393799995</v>
      </c>
      <c r="K109" s="37">
        <f>SUMIFS(СВЦЭМ!$C$34:$C$777,СВЦЭМ!$A$34:$A$777,$A109,СВЦЭМ!$B$34:$B$777,K$83)+'СЕТ СН'!$H$9+СВЦЭМ!$D$10+'СЕТ СН'!$H$5</f>
        <v>5085.3292652</v>
      </c>
      <c r="L109" s="37">
        <f>SUMIFS(СВЦЭМ!$C$34:$C$777,СВЦЭМ!$A$34:$A$777,$A109,СВЦЭМ!$B$34:$B$777,L$83)+'СЕТ СН'!$H$9+СВЦЭМ!$D$10+'СЕТ СН'!$H$5</f>
        <v>5031.5660410499995</v>
      </c>
      <c r="M109" s="37">
        <f>SUMIFS(СВЦЭМ!$C$34:$C$777,СВЦЭМ!$A$34:$A$777,$A109,СВЦЭМ!$B$34:$B$777,M$83)+'СЕТ СН'!$H$9+СВЦЭМ!$D$10+'СЕТ СН'!$H$5</f>
        <v>4999.4411917400002</v>
      </c>
      <c r="N109" s="37">
        <f>SUMIFS(СВЦЭМ!$C$34:$C$777,СВЦЭМ!$A$34:$A$777,$A109,СВЦЭМ!$B$34:$B$777,N$83)+'СЕТ СН'!$H$9+СВЦЭМ!$D$10+'СЕТ СН'!$H$5</f>
        <v>5011.4926026200001</v>
      </c>
      <c r="O109" s="37">
        <f>SUMIFS(СВЦЭМ!$C$34:$C$777,СВЦЭМ!$A$34:$A$777,$A109,СВЦЭМ!$B$34:$B$777,O$83)+'СЕТ СН'!$H$9+СВЦЭМ!$D$10+'СЕТ СН'!$H$5</f>
        <v>5021.0291442500002</v>
      </c>
      <c r="P109" s="37">
        <f>SUMIFS(СВЦЭМ!$C$34:$C$777,СВЦЭМ!$A$34:$A$777,$A109,СВЦЭМ!$B$34:$B$777,P$83)+'СЕТ СН'!$H$9+СВЦЭМ!$D$10+'СЕТ СН'!$H$5</f>
        <v>5002.5513030700004</v>
      </c>
      <c r="Q109" s="37">
        <f>SUMIFS(СВЦЭМ!$C$34:$C$777,СВЦЭМ!$A$34:$A$777,$A109,СВЦЭМ!$B$34:$B$777,Q$83)+'СЕТ СН'!$H$9+СВЦЭМ!$D$10+'СЕТ СН'!$H$5</f>
        <v>4999.6451216999994</v>
      </c>
      <c r="R109" s="37">
        <f>SUMIFS(СВЦЭМ!$C$34:$C$777,СВЦЭМ!$A$34:$A$777,$A109,СВЦЭМ!$B$34:$B$777,R$83)+'СЕТ СН'!$H$9+СВЦЭМ!$D$10+'СЕТ СН'!$H$5</f>
        <v>4979.4448949999996</v>
      </c>
      <c r="S109" s="37">
        <f>SUMIFS(СВЦЭМ!$C$34:$C$777,СВЦЭМ!$A$34:$A$777,$A109,СВЦЭМ!$B$34:$B$777,S$83)+'СЕТ СН'!$H$9+СВЦЭМ!$D$10+'СЕТ СН'!$H$5</f>
        <v>5089.9064304799995</v>
      </c>
      <c r="T109" s="37">
        <f>SUMIFS(СВЦЭМ!$C$34:$C$777,СВЦЭМ!$A$34:$A$777,$A109,СВЦЭМ!$B$34:$B$777,T$83)+'СЕТ СН'!$H$9+СВЦЭМ!$D$10+'СЕТ СН'!$H$5</f>
        <v>5064.3841619699997</v>
      </c>
      <c r="U109" s="37">
        <f>SUMIFS(СВЦЭМ!$C$34:$C$777,СВЦЭМ!$A$34:$A$777,$A109,СВЦЭМ!$B$34:$B$777,U$83)+'СЕТ СН'!$H$9+СВЦЭМ!$D$10+'СЕТ СН'!$H$5</f>
        <v>5076.7684987399998</v>
      </c>
      <c r="V109" s="37">
        <f>SUMIFS(СВЦЭМ!$C$34:$C$777,СВЦЭМ!$A$34:$A$777,$A109,СВЦЭМ!$B$34:$B$777,V$83)+'СЕТ СН'!$H$9+СВЦЭМ!$D$10+'СЕТ СН'!$H$5</f>
        <v>5095.8270005599998</v>
      </c>
      <c r="W109" s="37">
        <f>SUMIFS(СВЦЭМ!$C$34:$C$777,СВЦЭМ!$A$34:$A$777,$A109,СВЦЭМ!$B$34:$B$777,W$83)+'СЕТ СН'!$H$9+СВЦЭМ!$D$10+'СЕТ СН'!$H$5</f>
        <v>5107.6954898000004</v>
      </c>
      <c r="X109" s="37">
        <f>SUMIFS(СВЦЭМ!$C$34:$C$777,СВЦЭМ!$A$34:$A$777,$A109,СВЦЭМ!$B$34:$B$777,X$83)+'СЕТ СН'!$H$9+СВЦЭМ!$D$10+'СЕТ СН'!$H$5</f>
        <v>5123.9596217500002</v>
      </c>
      <c r="Y109" s="37">
        <f>SUMIFS(СВЦЭМ!$C$34:$C$777,СВЦЭМ!$A$34:$A$777,$A109,СВЦЭМ!$B$34:$B$777,Y$83)+'СЕТ СН'!$H$9+СВЦЭМ!$D$10+'СЕТ СН'!$H$5</f>
        <v>5165.8486842900002</v>
      </c>
    </row>
    <row r="110" spans="1:25" ht="15.75" x14ac:dyDescent="0.2">
      <c r="A110" s="36">
        <f t="shared" si="2"/>
        <v>42670</v>
      </c>
      <c r="B110" s="37">
        <f>SUMIFS(СВЦЭМ!$C$34:$C$777,СВЦЭМ!$A$34:$A$777,$A110,СВЦЭМ!$B$34:$B$777,B$83)+'СЕТ СН'!$H$9+СВЦЭМ!$D$10+'СЕТ СН'!$H$5</f>
        <v>5285.7774458900003</v>
      </c>
      <c r="C110" s="37">
        <f>SUMIFS(СВЦЭМ!$C$34:$C$777,СВЦЭМ!$A$34:$A$777,$A110,СВЦЭМ!$B$34:$B$777,C$83)+'СЕТ СН'!$H$9+СВЦЭМ!$D$10+'СЕТ СН'!$H$5</f>
        <v>5363.9276726799999</v>
      </c>
      <c r="D110" s="37">
        <f>SUMIFS(СВЦЭМ!$C$34:$C$777,СВЦЭМ!$A$34:$A$777,$A110,СВЦЭМ!$B$34:$B$777,D$83)+'СЕТ СН'!$H$9+СВЦЭМ!$D$10+'СЕТ СН'!$H$5</f>
        <v>5436.6018740700001</v>
      </c>
      <c r="E110" s="37">
        <f>SUMIFS(СВЦЭМ!$C$34:$C$777,СВЦЭМ!$A$34:$A$777,$A110,СВЦЭМ!$B$34:$B$777,E$83)+'СЕТ СН'!$H$9+СВЦЭМ!$D$10+'СЕТ СН'!$H$5</f>
        <v>5449.6282018399997</v>
      </c>
      <c r="F110" s="37">
        <f>SUMIFS(СВЦЭМ!$C$34:$C$777,СВЦЭМ!$A$34:$A$777,$A110,СВЦЭМ!$B$34:$B$777,F$83)+'СЕТ СН'!$H$9+СВЦЭМ!$D$10+'СЕТ СН'!$H$5</f>
        <v>5443.3183931000003</v>
      </c>
      <c r="G110" s="37">
        <f>SUMIFS(СВЦЭМ!$C$34:$C$777,СВЦЭМ!$A$34:$A$777,$A110,СВЦЭМ!$B$34:$B$777,G$83)+'СЕТ СН'!$H$9+СВЦЭМ!$D$10+'СЕТ СН'!$H$5</f>
        <v>5487.1089299899995</v>
      </c>
      <c r="H110" s="37">
        <f>SUMIFS(СВЦЭМ!$C$34:$C$777,СВЦЭМ!$A$34:$A$777,$A110,СВЦЭМ!$B$34:$B$777,H$83)+'СЕТ СН'!$H$9+СВЦЭМ!$D$10+'СЕТ СН'!$H$5</f>
        <v>5410.5265550099994</v>
      </c>
      <c r="I110" s="37">
        <f>SUMIFS(СВЦЭМ!$C$34:$C$777,СВЦЭМ!$A$34:$A$777,$A110,СВЦЭМ!$B$34:$B$777,I$83)+'СЕТ СН'!$H$9+СВЦЭМ!$D$10+'СЕТ СН'!$H$5</f>
        <v>5394.0492542899992</v>
      </c>
      <c r="J110" s="37">
        <f>SUMIFS(СВЦЭМ!$C$34:$C$777,СВЦЭМ!$A$34:$A$777,$A110,СВЦЭМ!$B$34:$B$777,J$83)+'СЕТ СН'!$H$9+СВЦЭМ!$D$10+'СЕТ СН'!$H$5</f>
        <v>5330.2059517899997</v>
      </c>
      <c r="K110" s="37">
        <f>SUMIFS(СВЦЭМ!$C$34:$C$777,СВЦЭМ!$A$34:$A$777,$A110,СВЦЭМ!$B$34:$B$777,K$83)+'СЕТ СН'!$H$9+СВЦЭМ!$D$10+'СЕТ СН'!$H$5</f>
        <v>5182.0185208699995</v>
      </c>
      <c r="L110" s="37">
        <f>SUMIFS(СВЦЭМ!$C$34:$C$777,СВЦЭМ!$A$34:$A$777,$A110,СВЦЭМ!$B$34:$B$777,L$83)+'СЕТ СН'!$H$9+СВЦЭМ!$D$10+'СЕТ СН'!$H$5</f>
        <v>5133.5788632000003</v>
      </c>
      <c r="M110" s="37">
        <f>SUMIFS(СВЦЭМ!$C$34:$C$777,СВЦЭМ!$A$34:$A$777,$A110,СВЦЭМ!$B$34:$B$777,M$83)+'СЕТ СН'!$H$9+СВЦЭМ!$D$10+'СЕТ СН'!$H$5</f>
        <v>5136.3146938299997</v>
      </c>
      <c r="N110" s="37">
        <f>SUMIFS(СВЦЭМ!$C$34:$C$777,СВЦЭМ!$A$34:$A$777,$A110,СВЦЭМ!$B$34:$B$777,N$83)+'СЕТ СН'!$H$9+СВЦЭМ!$D$10+'СЕТ СН'!$H$5</f>
        <v>5136.93666183</v>
      </c>
      <c r="O110" s="37">
        <f>SUMIFS(СВЦЭМ!$C$34:$C$777,СВЦЭМ!$A$34:$A$777,$A110,СВЦЭМ!$B$34:$B$777,O$83)+'СЕТ СН'!$H$9+СВЦЭМ!$D$10+'СЕТ СН'!$H$5</f>
        <v>5129.6731215700001</v>
      </c>
      <c r="P110" s="37">
        <f>SUMIFS(СВЦЭМ!$C$34:$C$777,СВЦЭМ!$A$34:$A$777,$A110,СВЦЭМ!$B$34:$B$777,P$83)+'СЕТ СН'!$H$9+СВЦЭМ!$D$10+'СЕТ СН'!$H$5</f>
        <v>5047.7199071699997</v>
      </c>
      <c r="Q110" s="37">
        <f>SUMIFS(СВЦЭМ!$C$34:$C$777,СВЦЭМ!$A$34:$A$777,$A110,СВЦЭМ!$B$34:$B$777,Q$83)+'СЕТ СН'!$H$9+СВЦЭМ!$D$10+'СЕТ СН'!$H$5</f>
        <v>5025.8424014699995</v>
      </c>
      <c r="R110" s="37">
        <f>SUMIFS(СВЦЭМ!$C$34:$C$777,СВЦЭМ!$A$34:$A$777,$A110,СВЦЭМ!$B$34:$B$777,R$83)+'СЕТ СН'!$H$9+СВЦЭМ!$D$10+'СЕТ СН'!$H$5</f>
        <v>5041.4824780500003</v>
      </c>
      <c r="S110" s="37">
        <f>SUMIFS(СВЦЭМ!$C$34:$C$777,СВЦЭМ!$A$34:$A$777,$A110,СВЦЭМ!$B$34:$B$777,S$83)+'СЕТ СН'!$H$9+СВЦЭМ!$D$10+'СЕТ СН'!$H$5</f>
        <v>5145.9590602999997</v>
      </c>
      <c r="T110" s="37">
        <f>SUMIFS(СВЦЭМ!$C$34:$C$777,СВЦЭМ!$A$34:$A$777,$A110,СВЦЭМ!$B$34:$B$777,T$83)+'СЕТ СН'!$H$9+СВЦЭМ!$D$10+'СЕТ СН'!$H$5</f>
        <v>5119.2355548300002</v>
      </c>
      <c r="U110" s="37">
        <f>SUMIFS(СВЦЭМ!$C$34:$C$777,СВЦЭМ!$A$34:$A$777,$A110,СВЦЭМ!$B$34:$B$777,U$83)+'СЕТ СН'!$H$9+СВЦЭМ!$D$10+'СЕТ СН'!$H$5</f>
        <v>5126.9517720200001</v>
      </c>
      <c r="V110" s="37">
        <f>SUMIFS(СВЦЭМ!$C$34:$C$777,СВЦЭМ!$A$34:$A$777,$A110,СВЦЭМ!$B$34:$B$777,V$83)+'СЕТ СН'!$H$9+СВЦЭМ!$D$10+'СЕТ СН'!$H$5</f>
        <v>5132.2414877000001</v>
      </c>
      <c r="W110" s="37">
        <f>SUMIFS(СВЦЭМ!$C$34:$C$777,СВЦЭМ!$A$34:$A$777,$A110,СВЦЭМ!$B$34:$B$777,W$83)+'СЕТ СН'!$H$9+СВЦЭМ!$D$10+'СЕТ СН'!$H$5</f>
        <v>5147.8763617699997</v>
      </c>
      <c r="X110" s="37">
        <f>SUMIFS(СВЦЭМ!$C$34:$C$777,СВЦЭМ!$A$34:$A$777,$A110,СВЦЭМ!$B$34:$B$777,X$83)+'СЕТ СН'!$H$9+СВЦЭМ!$D$10+'СЕТ СН'!$H$5</f>
        <v>5161.3515915899998</v>
      </c>
      <c r="Y110" s="37">
        <f>SUMIFS(СВЦЭМ!$C$34:$C$777,СВЦЭМ!$A$34:$A$777,$A110,СВЦЭМ!$B$34:$B$777,Y$83)+'СЕТ СН'!$H$9+СВЦЭМ!$D$10+'СЕТ СН'!$H$5</f>
        <v>5249.3985739500004</v>
      </c>
    </row>
    <row r="111" spans="1:25" ht="15.75" x14ac:dyDescent="0.2">
      <c r="A111" s="36">
        <f t="shared" si="2"/>
        <v>42671</v>
      </c>
      <c r="B111" s="37">
        <f>SUMIFS(СВЦЭМ!$C$34:$C$777,СВЦЭМ!$A$34:$A$777,$A111,СВЦЭМ!$B$34:$B$777,B$83)+'СЕТ СН'!$H$9+СВЦЭМ!$D$10+'СЕТ СН'!$H$5</f>
        <v>5184.9119407199996</v>
      </c>
      <c r="C111" s="37">
        <f>SUMIFS(СВЦЭМ!$C$34:$C$777,СВЦЭМ!$A$34:$A$777,$A111,СВЦЭМ!$B$34:$B$777,C$83)+'СЕТ СН'!$H$9+СВЦЭМ!$D$10+'СЕТ СН'!$H$5</f>
        <v>5270.8313539299998</v>
      </c>
      <c r="D111" s="37">
        <f>SUMIFS(СВЦЭМ!$C$34:$C$777,СВЦЭМ!$A$34:$A$777,$A111,СВЦЭМ!$B$34:$B$777,D$83)+'СЕТ СН'!$H$9+СВЦЭМ!$D$10+'СЕТ СН'!$H$5</f>
        <v>5366.4980653599996</v>
      </c>
      <c r="E111" s="37">
        <f>SUMIFS(СВЦЭМ!$C$34:$C$777,СВЦЭМ!$A$34:$A$777,$A111,СВЦЭМ!$B$34:$B$777,E$83)+'СЕТ СН'!$H$9+СВЦЭМ!$D$10+'СЕТ СН'!$H$5</f>
        <v>5378.2524679999997</v>
      </c>
      <c r="F111" s="37">
        <f>SUMIFS(СВЦЭМ!$C$34:$C$777,СВЦЭМ!$A$34:$A$777,$A111,СВЦЭМ!$B$34:$B$777,F$83)+'СЕТ СН'!$H$9+СВЦЭМ!$D$10+'СЕТ СН'!$H$5</f>
        <v>5370.3763228499993</v>
      </c>
      <c r="G111" s="37">
        <f>SUMIFS(СВЦЭМ!$C$34:$C$777,СВЦЭМ!$A$34:$A$777,$A111,СВЦЭМ!$B$34:$B$777,G$83)+'СЕТ СН'!$H$9+СВЦЭМ!$D$10+'СЕТ СН'!$H$5</f>
        <v>5373.8930011399998</v>
      </c>
      <c r="H111" s="37">
        <f>SUMIFS(СВЦЭМ!$C$34:$C$777,СВЦЭМ!$A$34:$A$777,$A111,СВЦЭМ!$B$34:$B$777,H$83)+'СЕТ СН'!$H$9+СВЦЭМ!$D$10+'СЕТ СН'!$H$5</f>
        <v>5333.0697547</v>
      </c>
      <c r="I111" s="37">
        <f>SUMIFS(СВЦЭМ!$C$34:$C$777,СВЦЭМ!$A$34:$A$777,$A111,СВЦЭМ!$B$34:$B$777,I$83)+'СЕТ СН'!$H$9+СВЦЭМ!$D$10+'СЕТ СН'!$H$5</f>
        <v>5412.8701005200001</v>
      </c>
      <c r="J111" s="37">
        <f>SUMIFS(СВЦЭМ!$C$34:$C$777,СВЦЭМ!$A$34:$A$777,$A111,СВЦЭМ!$B$34:$B$777,J$83)+'СЕТ СН'!$H$9+СВЦЭМ!$D$10+'СЕТ СН'!$H$5</f>
        <v>5481.6504656300003</v>
      </c>
      <c r="K111" s="37">
        <f>SUMIFS(СВЦЭМ!$C$34:$C$777,СВЦЭМ!$A$34:$A$777,$A111,СВЦЭМ!$B$34:$B$777,K$83)+'СЕТ СН'!$H$9+СВЦЭМ!$D$10+'СЕТ СН'!$H$5</f>
        <v>5375.1414298899999</v>
      </c>
      <c r="L111" s="37">
        <f>SUMIFS(СВЦЭМ!$C$34:$C$777,СВЦЭМ!$A$34:$A$777,$A111,СВЦЭМ!$B$34:$B$777,L$83)+'СЕТ СН'!$H$9+СВЦЭМ!$D$10+'СЕТ СН'!$H$5</f>
        <v>5834.2179989599999</v>
      </c>
      <c r="M111" s="37">
        <f>SUMIFS(СВЦЭМ!$C$34:$C$777,СВЦЭМ!$A$34:$A$777,$A111,СВЦЭМ!$B$34:$B$777,M$83)+'СЕТ СН'!$H$9+СВЦЭМ!$D$10+'СЕТ СН'!$H$5</f>
        <v>5727.1267753299999</v>
      </c>
      <c r="N111" s="37">
        <f>SUMIFS(СВЦЭМ!$C$34:$C$777,СВЦЭМ!$A$34:$A$777,$A111,СВЦЭМ!$B$34:$B$777,N$83)+'СЕТ СН'!$H$9+СВЦЭМ!$D$10+'СЕТ СН'!$H$5</f>
        <v>5553.7491722499999</v>
      </c>
      <c r="O111" s="37">
        <f>SUMIFS(СВЦЭМ!$C$34:$C$777,СВЦЭМ!$A$34:$A$777,$A111,СВЦЭМ!$B$34:$B$777,O$83)+'СЕТ СН'!$H$9+СВЦЭМ!$D$10+'СЕТ СН'!$H$5</f>
        <v>5370.99276216</v>
      </c>
      <c r="P111" s="37">
        <f>SUMIFS(СВЦЭМ!$C$34:$C$777,СВЦЭМ!$A$34:$A$777,$A111,СВЦЭМ!$B$34:$B$777,P$83)+'СЕТ СН'!$H$9+СВЦЭМ!$D$10+'СЕТ СН'!$H$5</f>
        <v>5341.0071223599998</v>
      </c>
      <c r="Q111" s="37">
        <f>SUMIFS(СВЦЭМ!$C$34:$C$777,СВЦЭМ!$A$34:$A$777,$A111,СВЦЭМ!$B$34:$B$777,Q$83)+'СЕТ СН'!$H$9+СВЦЭМ!$D$10+'СЕТ СН'!$H$5</f>
        <v>5306.0079953900004</v>
      </c>
      <c r="R111" s="37">
        <f>SUMIFS(СВЦЭМ!$C$34:$C$777,СВЦЭМ!$A$34:$A$777,$A111,СВЦЭМ!$B$34:$B$777,R$83)+'СЕТ СН'!$H$9+СВЦЭМ!$D$10+'СЕТ СН'!$H$5</f>
        <v>5248.2272917699993</v>
      </c>
      <c r="S111" s="37">
        <f>SUMIFS(СВЦЭМ!$C$34:$C$777,СВЦЭМ!$A$34:$A$777,$A111,СВЦЭМ!$B$34:$B$777,S$83)+'СЕТ СН'!$H$9+СВЦЭМ!$D$10+'СЕТ СН'!$H$5</f>
        <v>5345.6528187099993</v>
      </c>
      <c r="T111" s="37">
        <f>SUMIFS(СВЦЭМ!$C$34:$C$777,СВЦЭМ!$A$34:$A$777,$A111,СВЦЭМ!$B$34:$B$777,T$83)+'СЕТ СН'!$H$9+СВЦЭМ!$D$10+'СЕТ СН'!$H$5</f>
        <v>5386.1065522400004</v>
      </c>
      <c r="U111" s="37">
        <f>SUMIFS(СВЦЭМ!$C$34:$C$777,СВЦЭМ!$A$34:$A$777,$A111,СВЦЭМ!$B$34:$B$777,U$83)+'СЕТ СН'!$H$9+СВЦЭМ!$D$10+'СЕТ СН'!$H$5</f>
        <v>5410.50434288</v>
      </c>
      <c r="V111" s="37">
        <f>SUMIFS(СВЦЭМ!$C$34:$C$777,СВЦЭМ!$A$34:$A$777,$A111,СВЦЭМ!$B$34:$B$777,V$83)+'СЕТ СН'!$H$9+СВЦЭМ!$D$10+'СЕТ СН'!$H$5</f>
        <v>5427.4622863099994</v>
      </c>
      <c r="W111" s="37">
        <f>SUMIFS(СВЦЭМ!$C$34:$C$777,СВЦЭМ!$A$34:$A$777,$A111,СВЦЭМ!$B$34:$B$777,W$83)+'СЕТ СН'!$H$9+СВЦЭМ!$D$10+'СЕТ СН'!$H$5</f>
        <v>5344.9265664599998</v>
      </c>
      <c r="X111" s="37">
        <f>SUMIFS(СВЦЭМ!$C$34:$C$777,СВЦЭМ!$A$34:$A$777,$A111,СВЦЭМ!$B$34:$B$777,X$83)+'СЕТ СН'!$H$9+СВЦЭМ!$D$10+'СЕТ СН'!$H$5</f>
        <v>5252.45902518</v>
      </c>
      <c r="Y111" s="37">
        <f>SUMIFS(СВЦЭМ!$C$34:$C$777,СВЦЭМ!$A$34:$A$777,$A111,СВЦЭМ!$B$34:$B$777,Y$83)+'СЕТ СН'!$H$9+СВЦЭМ!$D$10+'СЕТ СН'!$H$5</f>
        <v>5262.7771130599995</v>
      </c>
    </row>
    <row r="112" spans="1:25" ht="15.75" x14ac:dyDescent="0.2">
      <c r="A112" s="36">
        <f t="shared" si="2"/>
        <v>42672</v>
      </c>
      <c r="B112" s="37">
        <f>SUMIFS(СВЦЭМ!$C$34:$C$777,СВЦЭМ!$A$34:$A$777,$A112,СВЦЭМ!$B$34:$B$777,B$83)+'СЕТ СН'!$H$9+СВЦЭМ!$D$10+'СЕТ СН'!$H$5</f>
        <v>5354.7221089699997</v>
      </c>
      <c r="C112" s="37">
        <f>SUMIFS(СВЦЭМ!$C$34:$C$777,СВЦЭМ!$A$34:$A$777,$A112,СВЦЭМ!$B$34:$B$777,C$83)+'СЕТ СН'!$H$9+СВЦЭМ!$D$10+'СЕТ СН'!$H$5</f>
        <v>5461.96117753</v>
      </c>
      <c r="D112" s="37">
        <f>SUMIFS(СВЦЭМ!$C$34:$C$777,СВЦЭМ!$A$34:$A$777,$A112,СВЦЭМ!$B$34:$B$777,D$83)+'СЕТ СН'!$H$9+СВЦЭМ!$D$10+'СЕТ СН'!$H$5</f>
        <v>5581.6998422199995</v>
      </c>
      <c r="E112" s="37">
        <f>SUMIFS(СВЦЭМ!$C$34:$C$777,СВЦЭМ!$A$34:$A$777,$A112,СВЦЭМ!$B$34:$B$777,E$83)+'СЕТ СН'!$H$9+СВЦЭМ!$D$10+'СЕТ СН'!$H$5</f>
        <v>5574.3604648599994</v>
      </c>
      <c r="F112" s="37">
        <f>SUMIFS(СВЦЭМ!$C$34:$C$777,СВЦЭМ!$A$34:$A$777,$A112,СВЦЭМ!$B$34:$B$777,F$83)+'СЕТ СН'!$H$9+СВЦЭМ!$D$10+'СЕТ СН'!$H$5</f>
        <v>5671.9867852099997</v>
      </c>
      <c r="G112" s="37">
        <f>SUMIFS(СВЦЭМ!$C$34:$C$777,СВЦЭМ!$A$34:$A$777,$A112,СВЦЭМ!$B$34:$B$777,G$83)+'СЕТ СН'!$H$9+СВЦЭМ!$D$10+'СЕТ СН'!$H$5</f>
        <v>5721.2499836099996</v>
      </c>
      <c r="H112" s="37">
        <f>SUMIFS(СВЦЭМ!$C$34:$C$777,СВЦЭМ!$A$34:$A$777,$A112,СВЦЭМ!$B$34:$B$777,H$83)+'СЕТ СН'!$H$9+СВЦЭМ!$D$10+'СЕТ СН'!$H$5</f>
        <v>5533.4431550400004</v>
      </c>
      <c r="I112" s="37">
        <f>SUMIFS(СВЦЭМ!$C$34:$C$777,СВЦЭМ!$A$34:$A$777,$A112,СВЦЭМ!$B$34:$B$777,I$83)+'СЕТ СН'!$H$9+СВЦЭМ!$D$10+'СЕТ СН'!$H$5</f>
        <v>5399.3387070299996</v>
      </c>
      <c r="J112" s="37">
        <f>SUMIFS(СВЦЭМ!$C$34:$C$777,СВЦЭМ!$A$34:$A$777,$A112,СВЦЭМ!$B$34:$B$777,J$83)+'СЕТ СН'!$H$9+СВЦЭМ!$D$10+'СЕТ СН'!$H$5</f>
        <v>5301.2826825899992</v>
      </c>
      <c r="K112" s="37">
        <f>SUMIFS(СВЦЭМ!$C$34:$C$777,СВЦЭМ!$A$34:$A$777,$A112,СВЦЭМ!$B$34:$B$777,K$83)+'СЕТ СН'!$H$9+СВЦЭМ!$D$10+'СЕТ СН'!$H$5</f>
        <v>5243.9327971099992</v>
      </c>
      <c r="L112" s="37">
        <f>SUMIFS(СВЦЭМ!$C$34:$C$777,СВЦЭМ!$A$34:$A$777,$A112,СВЦЭМ!$B$34:$B$777,L$83)+'СЕТ СН'!$H$9+СВЦЭМ!$D$10+'СЕТ СН'!$H$5</f>
        <v>5185.8058985199996</v>
      </c>
      <c r="M112" s="37">
        <f>SUMIFS(СВЦЭМ!$C$34:$C$777,СВЦЭМ!$A$34:$A$777,$A112,СВЦЭМ!$B$34:$B$777,M$83)+'СЕТ СН'!$H$9+СВЦЭМ!$D$10+'СЕТ СН'!$H$5</f>
        <v>5142.7513175100003</v>
      </c>
      <c r="N112" s="37">
        <f>SUMIFS(СВЦЭМ!$C$34:$C$777,СВЦЭМ!$A$34:$A$777,$A112,СВЦЭМ!$B$34:$B$777,N$83)+'СЕТ СН'!$H$9+СВЦЭМ!$D$10+'СЕТ СН'!$H$5</f>
        <v>5131.1420456099995</v>
      </c>
      <c r="O112" s="37">
        <f>SUMIFS(СВЦЭМ!$C$34:$C$777,СВЦЭМ!$A$34:$A$777,$A112,СВЦЭМ!$B$34:$B$777,O$83)+'СЕТ СН'!$H$9+СВЦЭМ!$D$10+'СЕТ СН'!$H$5</f>
        <v>5121.61525239</v>
      </c>
      <c r="P112" s="37">
        <f>SUMIFS(СВЦЭМ!$C$34:$C$777,СВЦЭМ!$A$34:$A$777,$A112,СВЦЭМ!$B$34:$B$777,P$83)+'СЕТ СН'!$H$9+СВЦЭМ!$D$10+'СЕТ СН'!$H$5</f>
        <v>5130.4152287099996</v>
      </c>
      <c r="Q112" s="37">
        <f>SUMIFS(СВЦЭМ!$C$34:$C$777,СВЦЭМ!$A$34:$A$777,$A112,СВЦЭМ!$B$34:$B$777,Q$83)+'СЕТ СН'!$H$9+СВЦЭМ!$D$10+'СЕТ СН'!$H$5</f>
        <v>5139.7174077399995</v>
      </c>
      <c r="R112" s="37">
        <f>SUMIFS(СВЦЭМ!$C$34:$C$777,СВЦЭМ!$A$34:$A$777,$A112,СВЦЭМ!$B$34:$B$777,R$83)+'СЕТ СН'!$H$9+СВЦЭМ!$D$10+'СЕТ СН'!$H$5</f>
        <v>5202.3392626099994</v>
      </c>
      <c r="S112" s="37">
        <f>SUMIFS(СВЦЭМ!$C$34:$C$777,СВЦЭМ!$A$34:$A$777,$A112,СВЦЭМ!$B$34:$B$777,S$83)+'СЕТ СН'!$H$9+СВЦЭМ!$D$10+'СЕТ СН'!$H$5</f>
        <v>5185.6651620900002</v>
      </c>
      <c r="T112" s="37">
        <f>SUMIFS(СВЦЭМ!$C$34:$C$777,СВЦЭМ!$A$34:$A$777,$A112,СВЦЭМ!$B$34:$B$777,T$83)+'СЕТ СН'!$H$9+СВЦЭМ!$D$10+'СЕТ СН'!$H$5</f>
        <v>5194.9312598500001</v>
      </c>
      <c r="U112" s="37">
        <f>SUMIFS(СВЦЭМ!$C$34:$C$777,СВЦЭМ!$A$34:$A$777,$A112,СВЦЭМ!$B$34:$B$777,U$83)+'СЕТ СН'!$H$9+СВЦЭМ!$D$10+'СЕТ СН'!$H$5</f>
        <v>5218.3208986199998</v>
      </c>
      <c r="V112" s="37">
        <f>SUMIFS(СВЦЭМ!$C$34:$C$777,СВЦЭМ!$A$34:$A$777,$A112,СВЦЭМ!$B$34:$B$777,V$83)+'СЕТ СН'!$H$9+СВЦЭМ!$D$10+'СЕТ СН'!$H$5</f>
        <v>5206.7494078999998</v>
      </c>
      <c r="W112" s="37">
        <f>SUMIFS(СВЦЭМ!$C$34:$C$777,СВЦЭМ!$A$34:$A$777,$A112,СВЦЭМ!$B$34:$B$777,W$83)+'СЕТ СН'!$H$9+СВЦЭМ!$D$10+'СЕТ СН'!$H$5</f>
        <v>5217.1986434</v>
      </c>
      <c r="X112" s="37">
        <f>SUMIFS(СВЦЭМ!$C$34:$C$777,СВЦЭМ!$A$34:$A$777,$A112,СВЦЭМ!$B$34:$B$777,X$83)+'СЕТ СН'!$H$9+СВЦЭМ!$D$10+'СЕТ СН'!$H$5</f>
        <v>5235.33484529</v>
      </c>
      <c r="Y112" s="37">
        <f>SUMIFS(СВЦЭМ!$C$34:$C$777,СВЦЭМ!$A$34:$A$777,$A112,СВЦЭМ!$B$34:$B$777,Y$83)+'СЕТ СН'!$H$9+СВЦЭМ!$D$10+'СЕТ СН'!$H$5</f>
        <v>5410.4941811499993</v>
      </c>
    </row>
    <row r="113" spans="1:27" ht="15.75" x14ac:dyDescent="0.2">
      <c r="A113" s="36">
        <f t="shared" si="2"/>
        <v>42673</v>
      </c>
      <c r="B113" s="37">
        <f>SUMIFS(СВЦЭМ!$C$34:$C$777,СВЦЭМ!$A$34:$A$777,$A113,СВЦЭМ!$B$34:$B$777,B$83)+'СЕТ СН'!$H$9+СВЦЭМ!$D$10+'СЕТ СН'!$H$5</f>
        <v>5315.9640065200001</v>
      </c>
      <c r="C113" s="37">
        <f>SUMIFS(СВЦЭМ!$C$34:$C$777,СВЦЭМ!$A$34:$A$777,$A113,СВЦЭМ!$B$34:$B$777,C$83)+'СЕТ СН'!$H$9+СВЦЭМ!$D$10+'СЕТ СН'!$H$5</f>
        <v>5453.7487470199994</v>
      </c>
      <c r="D113" s="37">
        <f>SUMIFS(СВЦЭМ!$C$34:$C$777,СВЦЭМ!$A$34:$A$777,$A113,СВЦЭМ!$B$34:$B$777,D$83)+'СЕТ СН'!$H$9+СВЦЭМ!$D$10+'СЕТ СН'!$H$5</f>
        <v>5557.73133246</v>
      </c>
      <c r="E113" s="37">
        <f>SUMIFS(СВЦЭМ!$C$34:$C$777,СВЦЭМ!$A$34:$A$777,$A113,СВЦЭМ!$B$34:$B$777,E$83)+'СЕТ СН'!$H$9+СВЦЭМ!$D$10+'СЕТ СН'!$H$5</f>
        <v>5473.2209804599997</v>
      </c>
      <c r="F113" s="37">
        <f>SUMIFS(СВЦЭМ!$C$34:$C$777,СВЦЭМ!$A$34:$A$777,$A113,СВЦЭМ!$B$34:$B$777,F$83)+'СЕТ СН'!$H$9+СВЦЭМ!$D$10+'СЕТ СН'!$H$5</f>
        <v>5418.0813934899998</v>
      </c>
      <c r="G113" s="37">
        <f>SUMIFS(СВЦЭМ!$C$34:$C$777,СВЦЭМ!$A$34:$A$777,$A113,СВЦЭМ!$B$34:$B$777,G$83)+'СЕТ СН'!$H$9+СВЦЭМ!$D$10+'СЕТ СН'!$H$5</f>
        <v>5412.7021845599993</v>
      </c>
      <c r="H113" s="37">
        <f>SUMIFS(СВЦЭМ!$C$34:$C$777,СВЦЭМ!$A$34:$A$777,$A113,СВЦЭМ!$B$34:$B$777,H$83)+'СЕТ СН'!$H$9+СВЦЭМ!$D$10+'СЕТ СН'!$H$5</f>
        <v>5434.7293677600001</v>
      </c>
      <c r="I113" s="37">
        <f>SUMIFS(СВЦЭМ!$C$34:$C$777,СВЦЭМ!$A$34:$A$777,$A113,СВЦЭМ!$B$34:$B$777,I$83)+'СЕТ СН'!$H$9+СВЦЭМ!$D$10+'СЕТ СН'!$H$5</f>
        <v>5480.71759647</v>
      </c>
      <c r="J113" s="37">
        <f>SUMIFS(СВЦЭМ!$C$34:$C$777,СВЦЭМ!$A$34:$A$777,$A113,СВЦЭМ!$B$34:$B$777,J$83)+'СЕТ СН'!$H$9+СВЦЭМ!$D$10+'СЕТ СН'!$H$5</f>
        <v>5282.9240728099994</v>
      </c>
      <c r="K113" s="37">
        <f>SUMIFS(СВЦЭМ!$C$34:$C$777,СВЦЭМ!$A$34:$A$777,$A113,СВЦЭМ!$B$34:$B$777,K$83)+'СЕТ СН'!$H$9+СВЦЭМ!$D$10+'СЕТ СН'!$H$5</f>
        <v>5191.0083422799999</v>
      </c>
      <c r="L113" s="37">
        <f>SUMIFS(СВЦЭМ!$C$34:$C$777,СВЦЭМ!$A$34:$A$777,$A113,СВЦЭМ!$B$34:$B$777,L$83)+'СЕТ СН'!$H$9+СВЦЭМ!$D$10+'СЕТ СН'!$H$5</f>
        <v>5141.8140512999998</v>
      </c>
      <c r="M113" s="37">
        <f>SUMIFS(СВЦЭМ!$C$34:$C$777,СВЦЭМ!$A$34:$A$777,$A113,СВЦЭМ!$B$34:$B$777,M$83)+'СЕТ СН'!$H$9+СВЦЭМ!$D$10+'СЕТ СН'!$H$5</f>
        <v>5179.2107832900001</v>
      </c>
      <c r="N113" s="37">
        <f>SUMIFS(СВЦЭМ!$C$34:$C$777,СВЦЭМ!$A$34:$A$777,$A113,СВЦЭМ!$B$34:$B$777,N$83)+'СЕТ СН'!$H$9+СВЦЭМ!$D$10+'СЕТ СН'!$H$5</f>
        <v>5184.6135975099996</v>
      </c>
      <c r="O113" s="37">
        <f>SUMIFS(СВЦЭМ!$C$34:$C$777,СВЦЭМ!$A$34:$A$777,$A113,СВЦЭМ!$B$34:$B$777,O$83)+'СЕТ СН'!$H$9+СВЦЭМ!$D$10+'СЕТ СН'!$H$5</f>
        <v>5102.97198278</v>
      </c>
      <c r="P113" s="37">
        <f>SUMIFS(СВЦЭМ!$C$34:$C$777,СВЦЭМ!$A$34:$A$777,$A113,СВЦЭМ!$B$34:$B$777,P$83)+'СЕТ СН'!$H$9+СВЦЭМ!$D$10+'СЕТ СН'!$H$5</f>
        <v>5117.4960686200002</v>
      </c>
      <c r="Q113" s="37">
        <f>SUMIFS(СВЦЭМ!$C$34:$C$777,СВЦЭМ!$A$34:$A$777,$A113,СВЦЭМ!$B$34:$B$777,Q$83)+'СЕТ СН'!$H$9+СВЦЭМ!$D$10+'СЕТ СН'!$H$5</f>
        <v>5118.7596638100003</v>
      </c>
      <c r="R113" s="37">
        <f>SUMIFS(СВЦЭМ!$C$34:$C$777,СВЦЭМ!$A$34:$A$777,$A113,СВЦЭМ!$B$34:$B$777,R$83)+'СЕТ СН'!$H$9+СВЦЭМ!$D$10+'СЕТ СН'!$H$5</f>
        <v>5113.4474868099996</v>
      </c>
      <c r="S113" s="37">
        <f>SUMIFS(СВЦЭМ!$C$34:$C$777,СВЦЭМ!$A$34:$A$777,$A113,СВЦЭМ!$B$34:$B$777,S$83)+'СЕТ СН'!$H$9+СВЦЭМ!$D$10+'СЕТ СН'!$H$5</f>
        <v>5088.18608812</v>
      </c>
      <c r="T113" s="37">
        <f>SUMIFS(СВЦЭМ!$C$34:$C$777,СВЦЭМ!$A$34:$A$777,$A113,СВЦЭМ!$B$34:$B$777,T$83)+'СЕТ СН'!$H$9+СВЦЭМ!$D$10+'СЕТ СН'!$H$5</f>
        <v>5103.36586721</v>
      </c>
      <c r="U113" s="37">
        <f>SUMIFS(СВЦЭМ!$C$34:$C$777,СВЦЭМ!$A$34:$A$777,$A113,СВЦЭМ!$B$34:$B$777,U$83)+'СЕТ СН'!$H$9+СВЦЭМ!$D$10+'СЕТ СН'!$H$5</f>
        <v>5125.6226362899997</v>
      </c>
      <c r="V113" s="37">
        <f>SUMIFS(СВЦЭМ!$C$34:$C$777,СВЦЭМ!$A$34:$A$777,$A113,СВЦЭМ!$B$34:$B$777,V$83)+'СЕТ СН'!$H$9+СВЦЭМ!$D$10+'СЕТ СН'!$H$5</f>
        <v>5128.7345864700001</v>
      </c>
      <c r="W113" s="37">
        <f>SUMIFS(СВЦЭМ!$C$34:$C$777,СВЦЭМ!$A$34:$A$777,$A113,СВЦЭМ!$B$34:$B$777,W$83)+'СЕТ СН'!$H$9+СВЦЭМ!$D$10+'СЕТ СН'!$H$5</f>
        <v>5112.9258075999996</v>
      </c>
      <c r="X113" s="37">
        <f>SUMIFS(СВЦЭМ!$C$34:$C$777,СВЦЭМ!$A$34:$A$777,$A113,СВЦЭМ!$B$34:$B$777,X$83)+'СЕТ СН'!$H$9+СВЦЭМ!$D$10+'СЕТ СН'!$H$5</f>
        <v>5067.9265841799997</v>
      </c>
      <c r="Y113" s="37">
        <f>SUMIFS(СВЦЭМ!$C$34:$C$777,СВЦЭМ!$A$34:$A$777,$A113,СВЦЭМ!$B$34:$B$777,Y$83)+'СЕТ СН'!$H$9+СВЦЭМ!$D$10+'СЕТ СН'!$H$5</f>
        <v>5126.9840103099996</v>
      </c>
      <c r="AA113" s="38"/>
    </row>
    <row r="114" spans="1:27" ht="15.75" x14ac:dyDescent="0.2">
      <c r="A114" s="36">
        <f t="shared" si="2"/>
        <v>42674</v>
      </c>
      <c r="B114" s="37">
        <f>SUMIFS(СВЦЭМ!$C$34:$C$777,СВЦЭМ!$A$34:$A$777,$A114,СВЦЭМ!$B$34:$B$777,B$83)+'СЕТ СН'!$H$9+СВЦЭМ!$D$10+'СЕТ СН'!$H$5</f>
        <v>5230.8507986900004</v>
      </c>
      <c r="C114" s="37">
        <f>SUMIFS(СВЦЭМ!$C$34:$C$777,СВЦЭМ!$A$34:$A$777,$A114,СВЦЭМ!$B$34:$B$777,C$83)+'СЕТ СН'!$H$9+СВЦЭМ!$D$10+'СЕТ СН'!$H$5</f>
        <v>5343.5386433900003</v>
      </c>
      <c r="D114" s="37">
        <f>SUMIFS(СВЦЭМ!$C$34:$C$777,СВЦЭМ!$A$34:$A$777,$A114,СВЦЭМ!$B$34:$B$777,D$83)+'СЕТ СН'!$H$9+СВЦЭМ!$D$10+'СЕТ СН'!$H$5</f>
        <v>5456.9683332200002</v>
      </c>
      <c r="E114" s="37">
        <f>SUMIFS(СВЦЭМ!$C$34:$C$777,СВЦЭМ!$A$34:$A$777,$A114,СВЦЭМ!$B$34:$B$777,E$83)+'СЕТ СН'!$H$9+СВЦЭМ!$D$10+'СЕТ СН'!$H$5</f>
        <v>5449.3330728599994</v>
      </c>
      <c r="F114" s="37">
        <f>SUMIFS(СВЦЭМ!$C$34:$C$777,СВЦЭМ!$A$34:$A$777,$A114,СВЦЭМ!$B$34:$B$777,F$83)+'СЕТ СН'!$H$9+СВЦЭМ!$D$10+'СЕТ СН'!$H$5</f>
        <v>5437.3204788999992</v>
      </c>
      <c r="G114" s="37">
        <f>SUMIFS(СВЦЭМ!$C$34:$C$777,СВЦЭМ!$A$34:$A$777,$A114,СВЦЭМ!$B$34:$B$777,G$83)+'СЕТ СН'!$H$9+СВЦЭМ!$D$10+'СЕТ СН'!$H$5</f>
        <v>5441.5766441099995</v>
      </c>
      <c r="H114" s="37">
        <f>SUMIFS(СВЦЭМ!$C$34:$C$777,СВЦЭМ!$A$34:$A$777,$A114,СВЦЭМ!$B$34:$B$777,H$83)+'СЕТ СН'!$H$9+СВЦЭМ!$D$10+'СЕТ СН'!$H$5</f>
        <v>5434.7025973299997</v>
      </c>
      <c r="I114" s="37">
        <f>SUMIFS(СВЦЭМ!$C$34:$C$777,СВЦЭМ!$A$34:$A$777,$A114,СВЦЭМ!$B$34:$B$777,I$83)+'СЕТ СН'!$H$9+СВЦЭМ!$D$10+'СЕТ СН'!$H$5</f>
        <v>5387.9444787499997</v>
      </c>
      <c r="J114" s="37">
        <f>SUMIFS(СВЦЭМ!$C$34:$C$777,СВЦЭМ!$A$34:$A$777,$A114,СВЦЭМ!$B$34:$B$777,J$83)+'СЕТ СН'!$H$9+СВЦЭМ!$D$10+'СЕТ СН'!$H$5</f>
        <v>5297.4086264699999</v>
      </c>
      <c r="K114" s="37">
        <f>SUMIFS(СВЦЭМ!$C$34:$C$777,СВЦЭМ!$A$34:$A$777,$A114,СВЦЭМ!$B$34:$B$777,K$83)+'СЕТ СН'!$H$9+СВЦЭМ!$D$10+'СЕТ СН'!$H$5</f>
        <v>5138.8015132299997</v>
      </c>
      <c r="L114" s="37">
        <f>SUMIFS(СВЦЭМ!$C$34:$C$777,СВЦЭМ!$A$34:$A$777,$A114,СВЦЭМ!$B$34:$B$777,L$83)+'СЕТ СН'!$H$9+СВЦЭМ!$D$10+'СЕТ СН'!$H$5</f>
        <v>5183.4641323799997</v>
      </c>
      <c r="M114" s="37">
        <f>SUMIFS(СВЦЭМ!$C$34:$C$777,СВЦЭМ!$A$34:$A$777,$A114,СВЦЭМ!$B$34:$B$777,M$83)+'СЕТ СН'!$H$9+СВЦЭМ!$D$10+'СЕТ СН'!$H$5</f>
        <v>5138.8476148099999</v>
      </c>
      <c r="N114" s="37">
        <f>SUMIFS(СВЦЭМ!$C$34:$C$777,СВЦЭМ!$A$34:$A$777,$A114,СВЦЭМ!$B$34:$B$777,N$83)+'СЕТ СН'!$H$9+СВЦЭМ!$D$10+'СЕТ СН'!$H$5</f>
        <v>5104.9620830000003</v>
      </c>
      <c r="O114" s="37">
        <f>SUMIFS(СВЦЭМ!$C$34:$C$777,СВЦЭМ!$A$34:$A$777,$A114,СВЦЭМ!$B$34:$B$777,O$83)+'СЕТ СН'!$H$9+СВЦЭМ!$D$10+'СЕТ СН'!$H$5</f>
        <v>5079.3714327300004</v>
      </c>
      <c r="P114" s="37">
        <f>SUMIFS(СВЦЭМ!$C$34:$C$777,СВЦЭМ!$A$34:$A$777,$A114,СВЦЭМ!$B$34:$B$777,P$83)+'СЕТ СН'!$H$9+СВЦЭМ!$D$10+'СЕТ СН'!$H$5</f>
        <v>5138.6234480699995</v>
      </c>
      <c r="Q114" s="37">
        <f>SUMIFS(СВЦЭМ!$C$34:$C$777,СВЦЭМ!$A$34:$A$777,$A114,СВЦЭМ!$B$34:$B$777,Q$83)+'СЕТ СН'!$H$9+СВЦЭМ!$D$10+'СЕТ СН'!$H$5</f>
        <v>5158.0799511799996</v>
      </c>
      <c r="R114" s="37">
        <f>SUMIFS(СВЦЭМ!$C$34:$C$777,СВЦЭМ!$A$34:$A$777,$A114,СВЦЭМ!$B$34:$B$777,R$83)+'СЕТ СН'!$H$9+СВЦЭМ!$D$10+'СЕТ СН'!$H$5</f>
        <v>5153.4644418500002</v>
      </c>
      <c r="S114" s="37">
        <f>SUMIFS(СВЦЭМ!$C$34:$C$777,СВЦЭМ!$A$34:$A$777,$A114,СВЦЭМ!$B$34:$B$777,S$83)+'СЕТ СН'!$H$9+СВЦЭМ!$D$10+'СЕТ СН'!$H$5</f>
        <v>5269.3134858800004</v>
      </c>
      <c r="T114" s="37">
        <f>SUMIFS(СВЦЭМ!$C$34:$C$777,СВЦЭМ!$A$34:$A$777,$A114,СВЦЭМ!$B$34:$B$777,T$83)+'СЕТ СН'!$H$9+СВЦЭМ!$D$10+'СЕТ СН'!$H$5</f>
        <v>5169.3871151200001</v>
      </c>
      <c r="U114" s="37">
        <f>SUMIFS(СВЦЭМ!$C$34:$C$777,СВЦЭМ!$A$34:$A$777,$A114,СВЦЭМ!$B$34:$B$777,U$83)+'СЕТ СН'!$H$9+СВЦЭМ!$D$10+'СЕТ СН'!$H$5</f>
        <v>5189.9861264900001</v>
      </c>
      <c r="V114" s="37">
        <f>SUMIFS(СВЦЭМ!$C$34:$C$777,СВЦЭМ!$A$34:$A$777,$A114,СВЦЭМ!$B$34:$B$777,V$83)+'СЕТ СН'!$H$9+СВЦЭМ!$D$10+'СЕТ СН'!$H$5</f>
        <v>5199.66755053</v>
      </c>
      <c r="W114" s="37">
        <f>SUMIFS(СВЦЭМ!$C$34:$C$777,СВЦЭМ!$A$34:$A$777,$A114,СВЦЭМ!$B$34:$B$777,W$83)+'СЕТ СН'!$H$9+СВЦЭМ!$D$10+'СЕТ СН'!$H$5</f>
        <v>5181.9722701000001</v>
      </c>
      <c r="X114" s="37">
        <f>SUMIFS(СВЦЭМ!$C$34:$C$777,СВЦЭМ!$A$34:$A$777,$A114,СВЦЭМ!$B$34:$B$777,X$83)+'СЕТ СН'!$H$9+СВЦЭМ!$D$10+'СЕТ СН'!$H$5</f>
        <v>5169.8211164900003</v>
      </c>
      <c r="Y114" s="37">
        <f>SUMIFS(СВЦЭМ!$C$34:$C$777,СВЦЭМ!$A$34:$A$777,$A114,СВЦЭМ!$B$34:$B$777,Y$83)+'СЕТ СН'!$H$9+СВЦЭМ!$D$10+'СЕТ СН'!$H$5</f>
        <v>5237.24932283</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01.10.2016</v>
      </c>
      <c r="B120" s="37">
        <f>SUMIFS(СВЦЭМ!$C$34:$C$777,СВЦЭМ!$A$34:$A$777,$A120,СВЦЭМ!$B$34:$B$777,B$119)+'СЕТ СН'!$I$9+СВЦЭМ!$D$10+'СЕТ СН'!$I$5</f>
        <v>5169.8127478199995</v>
      </c>
      <c r="C120" s="37">
        <f>SUMIFS(СВЦЭМ!$C$34:$C$777,СВЦЭМ!$A$34:$A$777,$A120,СВЦЭМ!$B$34:$B$777,C$119)+'СЕТ СН'!$I$9+СВЦЭМ!$D$10+'СЕТ СН'!$I$5</f>
        <v>5281.7577552399998</v>
      </c>
      <c r="D120" s="37">
        <f>SUMIFS(СВЦЭМ!$C$34:$C$777,СВЦЭМ!$A$34:$A$777,$A120,СВЦЭМ!$B$34:$B$777,D$119)+'СЕТ СН'!$I$9+СВЦЭМ!$D$10+'СЕТ СН'!$I$5</f>
        <v>5358.2298258899991</v>
      </c>
      <c r="E120" s="37">
        <f>SUMIFS(СВЦЭМ!$C$34:$C$777,СВЦЭМ!$A$34:$A$777,$A120,СВЦЭМ!$B$34:$B$777,E$119)+'СЕТ СН'!$I$9+СВЦЭМ!$D$10+'СЕТ СН'!$I$5</f>
        <v>5375.2692709999992</v>
      </c>
      <c r="F120" s="37">
        <f>SUMIFS(СВЦЭМ!$C$34:$C$777,СВЦЭМ!$A$34:$A$777,$A120,СВЦЭМ!$B$34:$B$777,F$119)+'СЕТ СН'!$I$9+СВЦЭМ!$D$10+'СЕТ СН'!$I$5</f>
        <v>5376.9485923699995</v>
      </c>
      <c r="G120" s="37">
        <f>SUMIFS(СВЦЭМ!$C$34:$C$777,СВЦЭМ!$A$34:$A$777,$A120,СВЦЭМ!$B$34:$B$777,G$119)+'СЕТ СН'!$I$9+СВЦЭМ!$D$10+'СЕТ СН'!$I$5</f>
        <v>5369.3965787500001</v>
      </c>
      <c r="H120" s="37">
        <f>SUMIFS(СВЦЭМ!$C$34:$C$777,СВЦЭМ!$A$34:$A$777,$A120,СВЦЭМ!$B$34:$B$777,H$119)+'СЕТ СН'!$I$9+СВЦЭМ!$D$10+'СЕТ СН'!$I$5</f>
        <v>5352.0108420099996</v>
      </c>
      <c r="I120" s="37">
        <f>SUMIFS(СВЦЭМ!$C$34:$C$777,СВЦЭМ!$A$34:$A$777,$A120,СВЦЭМ!$B$34:$B$777,I$119)+'СЕТ СН'!$I$9+СВЦЭМ!$D$10+'СЕТ СН'!$I$5</f>
        <v>5297.2134587699993</v>
      </c>
      <c r="J120" s="37">
        <f>SUMIFS(СВЦЭМ!$C$34:$C$777,СВЦЭМ!$A$34:$A$777,$A120,СВЦЭМ!$B$34:$B$777,J$119)+'СЕТ СН'!$I$9+СВЦЭМ!$D$10+'СЕТ СН'!$I$5</f>
        <v>5224.3557628999997</v>
      </c>
      <c r="K120" s="37">
        <f>SUMIFS(СВЦЭМ!$C$34:$C$777,СВЦЭМ!$A$34:$A$777,$A120,СВЦЭМ!$B$34:$B$777,K$119)+'СЕТ СН'!$I$9+СВЦЭМ!$D$10+'СЕТ СН'!$I$5</f>
        <v>5473.1678435199992</v>
      </c>
      <c r="L120" s="37">
        <f>SUMIFS(СВЦЭМ!$C$34:$C$777,СВЦЭМ!$A$34:$A$777,$A120,СВЦЭМ!$B$34:$B$777,L$119)+'СЕТ СН'!$I$9+СВЦЭМ!$D$10+'СЕТ СН'!$I$5</f>
        <v>5440.4872581299996</v>
      </c>
      <c r="M120" s="37">
        <f>SUMIFS(СВЦЭМ!$C$34:$C$777,СВЦЭМ!$A$34:$A$777,$A120,СВЦЭМ!$B$34:$B$777,M$119)+'СЕТ СН'!$I$9+СВЦЭМ!$D$10+'СЕТ СН'!$I$5</f>
        <v>5385.3873966299998</v>
      </c>
      <c r="N120" s="37">
        <f>SUMIFS(СВЦЭМ!$C$34:$C$777,СВЦЭМ!$A$34:$A$777,$A120,СВЦЭМ!$B$34:$B$777,N$119)+'СЕТ СН'!$I$9+СВЦЭМ!$D$10+'СЕТ СН'!$I$5</f>
        <v>5077.7301601999998</v>
      </c>
      <c r="O120" s="37">
        <f>SUMIFS(СВЦЭМ!$C$34:$C$777,СВЦЭМ!$A$34:$A$777,$A120,СВЦЭМ!$B$34:$B$777,O$119)+'СЕТ СН'!$I$9+СВЦЭМ!$D$10+'СЕТ СН'!$I$5</f>
        <v>4991.4538049799994</v>
      </c>
      <c r="P120" s="37">
        <f>SUMIFS(СВЦЭМ!$C$34:$C$777,СВЦЭМ!$A$34:$A$777,$A120,СВЦЭМ!$B$34:$B$777,P$119)+'СЕТ СН'!$I$9+СВЦЭМ!$D$10+'СЕТ СН'!$I$5</f>
        <v>4996.52368897</v>
      </c>
      <c r="Q120" s="37">
        <f>SUMIFS(СВЦЭМ!$C$34:$C$777,СВЦЭМ!$A$34:$A$777,$A120,СВЦЭМ!$B$34:$B$777,Q$119)+'СЕТ СН'!$I$9+СВЦЭМ!$D$10+'СЕТ СН'!$I$5</f>
        <v>5030.7381506199999</v>
      </c>
      <c r="R120" s="37">
        <f>SUMIFS(СВЦЭМ!$C$34:$C$777,СВЦЭМ!$A$34:$A$777,$A120,СВЦЭМ!$B$34:$B$777,R$119)+'СЕТ СН'!$I$9+СВЦЭМ!$D$10+'СЕТ СН'!$I$5</f>
        <v>5049.3878410799998</v>
      </c>
      <c r="S120" s="37">
        <f>SUMIFS(СВЦЭМ!$C$34:$C$777,СВЦЭМ!$A$34:$A$777,$A120,СВЦЭМ!$B$34:$B$777,S$119)+'СЕТ СН'!$I$9+СВЦЭМ!$D$10+'СЕТ СН'!$I$5</f>
        <v>5052.6021467199998</v>
      </c>
      <c r="T120" s="37">
        <f>SUMIFS(СВЦЭМ!$C$34:$C$777,СВЦЭМ!$A$34:$A$777,$A120,СВЦЭМ!$B$34:$B$777,T$119)+'СЕТ СН'!$I$9+СВЦЭМ!$D$10+'СЕТ СН'!$I$5</f>
        <v>5026.2863193799994</v>
      </c>
      <c r="U120" s="37">
        <f>SUMIFS(СВЦЭМ!$C$34:$C$777,СВЦЭМ!$A$34:$A$777,$A120,СВЦЭМ!$B$34:$B$777,U$119)+'СЕТ СН'!$I$9+СВЦЭМ!$D$10+'СЕТ СН'!$I$5</f>
        <v>4996.25313766</v>
      </c>
      <c r="V120" s="37">
        <f>SUMIFS(СВЦЭМ!$C$34:$C$777,СВЦЭМ!$A$34:$A$777,$A120,СВЦЭМ!$B$34:$B$777,V$119)+'СЕТ СН'!$I$9+СВЦЭМ!$D$10+'СЕТ СН'!$I$5</f>
        <v>5018.8533967499998</v>
      </c>
      <c r="W120" s="37">
        <f>SUMIFS(СВЦЭМ!$C$34:$C$777,СВЦЭМ!$A$34:$A$777,$A120,СВЦЭМ!$B$34:$B$777,W$119)+'СЕТ СН'!$I$9+СВЦЭМ!$D$10+'СЕТ СН'!$I$5</f>
        <v>5062.2410560799999</v>
      </c>
      <c r="X120" s="37">
        <f>SUMIFS(СВЦЭМ!$C$34:$C$777,СВЦЭМ!$A$34:$A$777,$A120,СВЦЭМ!$B$34:$B$777,X$119)+'СЕТ СН'!$I$9+СВЦЭМ!$D$10+'СЕТ СН'!$I$5</f>
        <v>5045.2541333499994</v>
      </c>
      <c r="Y120" s="37">
        <f>SUMIFS(СВЦЭМ!$C$34:$C$777,СВЦЭМ!$A$34:$A$777,$A120,СВЦЭМ!$B$34:$B$777,Y$119)+'СЕТ СН'!$I$9+СВЦЭМ!$D$10+'СЕТ СН'!$I$5</f>
        <v>5117.5926390899995</v>
      </c>
    </row>
    <row r="121" spans="1:27" ht="15.75" x14ac:dyDescent="0.2">
      <c r="A121" s="36">
        <f>A120+1</f>
        <v>42645</v>
      </c>
      <c r="B121" s="37">
        <f>SUMIFS(СВЦЭМ!$C$34:$C$777,СВЦЭМ!$A$34:$A$777,$A121,СВЦЭМ!$B$34:$B$777,B$119)+'СЕТ СН'!$I$9+СВЦЭМ!$D$10+'СЕТ СН'!$I$5</f>
        <v>5149.8103980799997</v>
      </c>
      <c r="C121" s="37">
        <f>SUMIFS(СВЦЭМ!$C$34:$C$777,СВЦЭМ!$A$34:$A$777,$A121,СВЦЭМ!$B$34:$B$777,C$119)+'СЕТ СН'!$I$9+СВЦЭМ!$D$10+'СЕТ СН'!$I$5</f>
        <v>5265.3575756</v>
      </c>
      <c r="D121" s="37">
        <f>SUMIFS(СВЦЭМ!$C$34:$C$777,СВЦЭМ!$A$34:$A$777,$A121,СВЦЭМ!$B$34:$B$777,D$119)+'СЕТ СН'!$I$9+СВЦЭМ!$D$10+'СЕТ СН'!$I$5</f>
        <v>5331.9881759199998</v>
      </c>
      <c r="E121" s="37">
        <f>SUMIFS(СВЦЭМ!$C$34:$C$777,СВЦЭМ!$A$34:$A$777,$A121,СВЦЭМ!$B$34:$B$777,E$119)+'СЕТ СН'!$I$9+СВЦЭМ!$D$10+'СЕТ СН'!$I$5</f>
        <v>5327.5675974599999</v>
      </c>
      <c r="F121" s="37">
        <f>SUMIFS(СВЦЭМ!$C$34:$C$777,СВЦЭМ!$A$34:$A$777,$A121,СВЦЭМ!$B$34:$B$777,F$119)+'СЕТ СН'!$I$9+СВЦЭМ!$D$10+'СЕТ СН'!$I$5</f>
        <v>5308.9303048199999</v>
      </c>
      <c r="G121" s="37">
        <f>SUMIFS(СВЦЭМ!$C$34:$C$777,СВЦЭМ!$A$34:$A$777,$A121,СВЦЭМ!$B$34:$B$777,G$119)+'СЕТ СН'!$I$9+СВЦЭМ!$D$10+'СЕТ СН'!$I$5</f>
        <v>5312.7324825199994</v>
      </c>
      <c r="H121" s="37">
        <f>SUMIFS(СВЦЭМ!$C$34:$C$777,СВЦЭМ!$A$34:$A$777,$A121,СВЦЭМ!$B$34:$B$777,H$119)+'СЕТ СН'!$I$9+СВЦЭМ!$D$10+'СЕТ СН'!$I$5</f>
        <v>5278.6353566999996</v>
      </c>
      <c r="I121" s="37">
        <f>SUMIFS(СВЦЭМ!$C$34:$C$777,СВЦЭМ!$A$34:$A$777,$A121,СВЦЭМ!$B$34:$B$777,I$119)+'СЕТ СН'!$I$9+СВЦЭМ!$D$10+'СЕТ СН'!$I$5</f>
        <v>5269.2738813399992</v>
      </c>
      <c r="J121" s="37">
        <f>SUMIFS(СВЦЭМ!$C$34:$C$777,СВЦЭМ!$A$34:$A$777,$A121,СВЦЭМ!$B$34:$B$777,J$119)+'СЕТ СН'!$I$9+СВЦЭМ!$D$10+'СЕТ СН'!$I$5</f>
        <v>5187.5547437199994</v>
      </c>
      <c r="K121" s="37">
        <f>SUMIFS(СВЦЭМ!$C$34:$C$777,СВЦЭМ!$A$34:$A$777,$A121,СВЦЭМ!$B$34:$B$777,K$119)+'СЕТ СН'!$I$9+СВЦЭМ!$D$10+'СЕТ СН'!$I$5</f>
        <v>5135.0507946099997</v>
      </c>
      <c r="L121" s="37">
        <f>SUMIFS(СВЦЭМ!$C$34:$C$777,СВЦЭМ!$A$34:$A$777,$A121,СВЦЭМ!$B$34:$B$777,L$119)+'СЕТ СН'!$I$9+СВЦЭМ!$D$10+'СЕТ СН'!$I$5</f>
        <v>5023.0159343400001</v>
      </c>
      <c r="M121" s="37">
        <f>SUMIFS(СВЦЭМ!$C$34:$C$777,СВЦЭМ!$A$34:$A$777,$A121,СВЦЭМ!$B$34:$B$777,M$119)+'СЕТ СН'!$I$9+СВЦЭМ!$D$10+'СЕТ СН'!$I$5</f>
        <v>5008.5447556199997</v>
      </c>
      <c r="N121" s="37">
        <f>SUMIFS(СВЦЭМ!$C$34:$C$777,СВЦЭМ!$A$34:$A$777,$A121,СВЦЭМ!$B$34:$B$777,N$119)+'СЕТ СН'!$I$9+СВЦЭМ!$D$10+'СЕТ СН'!$I$5</f>
        <v>5002.6634208899995</v>
      </c>
      <c r="O121" s="37">
        <f>SUMIFS(СВЦЭМ!$C$34:$C$777,СВЦЭМ!$A$34:$A$777,$A121,СВЦЭМ!$B$34:$B$777,O$119)+'СЕТ СН'!$I$9+СВЦЭМ!$D$10+'СЕТ СН'!$I$5</f>
        <v>4993.8728056</v>
      </c>
      <c r="P121" s="37">
        <f>SUMIFS(СВЦЭМ!$C$34:$C$777,СВЦЭМ!$A$34:$A$777,$A121,СВЦЭМ!$B$34:$B$777,P$119)+'СЕТ СН'!$I$9+СВЦЭМ!$D$10+'СЕТ СН'!$I$5</f>
        <v>4998.2361860799992</v>
      </c>
      <c r="Q121" s="37">
        <f>SUMIFS(СВЦЭМ!$C$34:$C$777,СВЦЭМ!$A$34:$A$777,$A121,СВЦЭМ!$B$34:$B$777,Q$119)+'СЕТ СН'!$I$9+СВЦЭМ!$D$10+'СЕТ СН'!$I$5</f>
        <v>5007.1350697799999</v>
      </c>
      <c r="R121" s="37">
        <f>SUMIFS(СВЦЭМ!$C$34:$C$777,СВЦЭМ!$A$34:$A$777,$A121,СВЦЭМ!$B$34:$B$777,R$119)+'СЕТ СН'!$I$9+СВЦЭМ!$D$10+'СЕТ СН'!$I$5</f>
        <v>5029.6737636099997</v>
      </c>
      <c r="S121" s="37">
        <f>SUMIFS(СВЦЭМ!$C$34:$C$777,СВЦЭМ!$A$34:$A$777,$A121,СВЦЭМ!$B$34:$B$777,S$119)+'СЕТ СН'!$I$9+СВЦЭМ!$D$10+'СЕТ СН'!$I$5</f>
        <v>5018.5939185499992</v>
      </c>
      <c r="T121" s="37">
        <f>SUMIFS(СВЦЭМ!$C$34:$C$777,СВЦЭМ!$A$34:$A$777,$A121,СВЦЭМ!$B$34:$B$777,T$119)+'СЕТ СН'!$I$9+СВЦЭМ!$D$10+'СЕТ СН'!$I$5</f>
        <v>5027.4347747299998</v>
      </c>
      <c r="U121" s="37">
        <f>SUMIFS(СВЦЭМ!$C$34:$C$777,СВЦЭМ!$A$34:$A$777,$A121,СВЦЭМ!$B$34:$B$777,U$119)+'СЕТ СН'!$I$9+СВЦЭМ!$D$10+'СЕТ СН'!$I$5</f>
        <v>4960.9467782199999</v>
      </c>
      <c r="V121" s="37">
        <f>SUMIFS(СВЦЭМ!$C$34:$C$777,СВЦЭМ!$A$34:$A$777,$A121,СВЦЭМ!$B$34:$B$777,V$119)+'СЕТ СН'!$I$9+СВЦЭМ!$D$10+'СЕТ СН'!$I$5</f>
        <v>4987.1680113599996</v>
      </c>
      <c r="W121" s="37">
        <f>SUMIFS(СВЦЭМ!$C$34:$C$777,СВЦЭМ!$A$34:$A$777,$A121,СВЦЭМ!$B$34:$B$777,W$119)+'СЕТ СН'!$I$9+СВЦЭМ!$D$10+'СЕТ СН'!$I$5</f>
        <v>4984.2596248499995</v>
      </c>
      <c r="X121" s="37">
        <f>SUMIFS(СВЦЭМ!$C$34:$C$777,СВЦЭМ!$A$34:$A$777,$A121,СВЦЭМ!$B$34:$B$777,X$119)+'СЕТ СН'!$I$9+СВЦЭМ!$D$10+'СЕТ СН'!$I$5</f>
        <v>5023.2762102299994</v>
      </c>
      <c r="Y121" s="37">
        <f>SUMIFS(СВЦЭМ!$C$34:$C$777,СВЦЭМ!$A$34:$A$777,$A121,СВЦЭМ!$B$34:$B$777,Y$119)+'СЕТ СН'!$I$9+СВЦЭМ!$D$10+'СЕТ СН'!$I$5</f>
        <v>5079.4644975399997</v>
      </c>
    </row>
    <row r="122" spans="1:27" ht="15.75" x14ac:dyDescent="0.2">
      <c r="A122" s="36">
        <f t="shared" ref="A122:A150" si="3">A121+1</f>
        <v>42646</v>
      </c>
      <c r="B122" s="37">
        <f>SUMIFS(СВЦЭМ!$C$34:$C$777,СВЦЭМ!$A$34:$A$777,$A122,СВЦЭМ!$B$34:$B$777,B$119)+'СЕТ СН'!$I$9+СВЦЭМ!$D$10+'СЕТ СН'!$I$5</f>
        <v>5169.0199090599999</v>
      </c>
      <c r="C122" s="37">
        <f>SUMIFS(СВЦЭМ!$C$34:$C$777,СВЦЭМ!$A$34:$A$777,$A122,СВЦЭМ!$B$34:$B$777,C$119)+'СЕТ СН'!$I$9+СВЦЭМ!$D$10+'СЕТ СН'!$I$5</f>
        <v>5284.5267033399996</v>
      </c>
      <c r="D122" s="37">
        <f>SUMIFS(СВЦЭМ!$C$34:$C$777,СВЦЭМ!$A$34:$A$777,$A122,СВЦЭМ!$B$34:$B$777,D$119)+'СЕТ СН'!$I$9+СВЦЭМ!$D$10+'СЕТ СН'!$I$5</f>
        <v>5339.41429049</v>
      </c>
      <c r="E122" s="37">
        <f>SUMIFS(СВЦЭМ!$C$34:$C$777,СВЦЭМ!$A$34:$A$777,$A122,СВЦЭМ!$B$34:$B$777,E$119)+'СЕТ СН'!$I$9+СВЦЭМ!$D$10+'СЕТ СН'!$I$5</f>
        <v>5379.2920363899993</v>
      </c>
      <c r="F122" s="37">
        <f>SUMIFS(СВЦЭМ!$C$34:$C$777,СВЦЭМ!$A$34:$A$777,$A122,СВЦЭМ!$B$34:$B$777,F$119)+'СЕТ СН'!$I$9+СВЦЭМ!$D$10+'СЕТ СН'!$I$5</f>
        <v>5341.3968832299997</v>
      </c>
      <c r="G122" s="37">
        <f>SUMIFS(СВЦЭМ!$C$34:$C$777,СВЦЭМ!$A$34:$A$777,$A122,СВЦЭМ!$B$34:$B$777,G$119)+'СЕТ СН'!$I$9+СВЦЭМ!$D$10+'СЕТ СН'!$I$5</f>
        <v>5364.9456576199991</v>
      </c>
      <c r="H122" s="37">
        <f>SUMIFS(СВЦЭМ!$C$34:$C$777,СВЦЭМ!$A$34:$A$777,$A122,СВЦЭМ!$B$34:$B$777,H$119)+'СЕТ СН'!$I$9+СВЦЭМ!$D$10+'СЕТ СН'!$I$5</f>
        <v>5291.9882094699997</v>
      </c>
      <c r="I122" s="37">
        <f>SUMIFS(СВЦЭМ!$C$34:$C$777,СВЦЭМ!$A$34:$A$777,$A122,СВЦЭМ!$B$34:$B$777,I$119)+'СЕТ СН'!$I$9+СВЦЭМ!$D$10+'СЕТ СН'!$I$5</f>
        <v>5291.0701934399995</v>
      </c>
      <c r="J122" s="37">
        <f>SUMIFS(СВЦЭМ!$C$34:$C$777,СВЦЭМ!$A$34:$A$777,$A122,СВЦЭМ!$B$34:$B$777,J$119)+'СЕТ СН'!$I$9+СВЦЭМ!$D$10+'СЕТ СН'!$I$5</f>
        <v>5259.2265535500001</v>
      </c>
      <c r="K122" s="37">
        <f>SUMIFS(СВЦЭМ!$C$34:$C$777,СВЦЭМ!$A$34:$A$777,$A122,СВЦЭМ!$B$34:$B$777,K$119)+'СЕТ СН'!$I$9+СВЦЭМ!$D$10+'СЕТ СН'!$I$5</f>
        <v>5146.9352939099999</v>
      </c>
      <c r="L122" s="37">
        <f>SUMIFS(СВЦЭМ!$C$34:$C$777,СВЦЭМ!$A$34:$A$777,$A122,СВЦЭМ!$B$34:$B$777,L$119)+'СЕТ СН'!$I$9+СВЦЭМ!$D$10+'СЕТ СН'!$I$5</f>
        <v>5116.4164169599999</v>
      </c>
      <c r="M122" s="37">
        <f>SUMIFS(СВЦЭМ!$C$34:$C$777,СВЦЭМ!$A$34:$A$777,$A122,СВЦЭМ!$B$34:$B$777,M$119)+'СЕТ СН'!$I$9+СВЦЭМ!$D$10+'СЕТ СН'!$I$5</f>
        <v>5044.9623422199993</v>
      </c>
      <c r="N122" s="37">
        <f>SUMIFS(СВЦЭМ!$C$34:$C$777,СВЦЭМ!$A$34:$A$777,$A122,СВЦЭМ!$B$34:$B$777,N$119)+'СЕТ СН'!$I$9+СВЦЭМ!$D$10+'СЕТ СН'!$I$5</f>
        <v>5025.1679132899999</v>
      </c>
      <c r="O122" s="37">
        <f>SUMIFS(СВЦЭМ!$C$34:$C$777,СВЦЭМ!$A$34:$A$777,$A122,СВЦЭМ!$B$34:$B$777,O$119)+'СЕТ СН'!$I$9+СВЦЭМ!$D$10+'СЕТ СН'!$I$5</f>
        <v>5017.9974350299999</v>
      </c>
      <c r="P122" s="37">
        <f>SUMIFS(СВЦЭМ!$C$34:$C$777,СВЦЭМ!$A$34:$A$777,$A122,СВЦЭМ!$B$34:$B$777,P$119)+'СЕТ СН'!$I$9+СВЦЭМ!$D$10+'СЕТ СН'!$I$5</f>
        <v>5013.0571442099999</v>
      </c>
      <c r="Q122" s="37">
        <f>SUMIFS(СВЦЭМ!$C$34:$C$777,СВЦЭМ!$A$34:$A$777,$A122,СВЦЭМ!$B$34:$B$777,Q$119)+'СЕТ СН'!$I$9+СВЦЭМ!$D$10+'СЕТ СН'!$I$5</f>
        <v>4996.78062047</v>
      </c>
      <c r="R122" s="37">
        <f>SUMIFS(СВЦЭМ!$C$34:$C$777,СВЦЭМ!$A$34:$A$777,$A122,СВЦЭМ!$B$34:$B$777,R$119)+'СЕТ СН'!$I$9+СВЦЭМ!$D$10+'СЕТ СН'!$I$5</f>
        <v>5011.84653979</v>
      </c>
      <c r="S122" s="37">
        <f>SUMIFS(СВЦЭМ!$C$34:$C$777,СВЦЭМ!$A$34:$A$777,$A122,СВЦЭМ!$B$34:$B$777,S$119)+'СЕТ СН'!$I$9+СВЦЭМ!$D$10+'СЕТ СН'!$I$5</f>
        <v>5067.1439024399997</v>
      </c>
      <c r="T122" s="37">
        <f>SUMIFS(СВЦЭМ!$C$34:$C$777,СВЦЭМ!$A$34:$A$777,$A122,СВЦЭМ!$B$34:$B$777,T$119)+'СЕТ СН'!$I$9+СВЦЭМ!$D$10+'СЕТ СН'!$I$5</f>
        <v>5065.3607596699994</v>
      </c>
      <c r="U122" s="37">
        <f>SUMIFS(СВЦЭМ!$C$34:$C$777,СВЦЭМ!$A$34:$A$777,$A122,СВЦЭМ!$B$34:$B$777,U$119)+'СЕТ СН'!$I$9+СВЦЭМ!$D$10+'СЕТ СН'!$I$5</f>
        <v>5055.8828467799995</v>
      </c>
      <c r="V122" s="37">
        <f>SUMIFS(СВЦЭМ!$C$34:$C$777,СВЦЭМ!$A$34:$A$777,$A122,СВЦЭМ!$B$34:$B$777,V$119)+'СЕТ СН'!$I$9+СВЦЭМ!$D$10+'СЕТ СН'!$I$5</f>
        <v>5061.7192577999995</v>
      </c>
      <c r="W122" s="37">
        <f>SUMIFS(СВЦЭМ!$C$34:$C$777,СВЦЭМ!$A$34:$A$777,$A122,СВЦЭМ!$B$34:$B$777,W$119)+'СЕТ СН'!$I$9+СВЦЭМ!$D$10+'СЕТ СН'!$I$5</f>
        <v>5075.22391307</v>
      </c>
      <c r="X122" s="37">
        <f>SUMIFS(СВЦЭМ!$C$34:$C$777,СВЦЭМ!$A$34:$A$777,$A122,СВЦЭМ!$B$34:$B$777,X$119)+'СЕТ СН'!$I$9+СВЦЭМ!$D$10+'СЕТ СН'!$I$5</f>
        <v>5153.9081425599998</v>
      </c>
      <c r="Y122" s="37">
        <f>SUMIFS(СВЦЭМ!$C$34:$C$777,СВЦЭМ!$A$34:$A$777,$A122,СВЦЭМ!$B$34:$B$777,Y$119)+'СЕТ СН'!$I$9+СВЦЭМ!$D$10+'СЕТ СН'!$I$5</f>
        <v>5263.7566693999997</v>
      </c>
    </row>
    <row r="123" spans="1:27" ht="15.75" x14ac:dyDescent="0.2">
      <c r="A123" s="36">
        <f t="shared" si="3"/>
        <v>42647</v>
      </c>
      <c r="B123" s="37">
        <f>SUMIFS(СВЦЭМ!$C$34:$C$777,СВЦЭМ!$A$34:$A$777,$A123,СВЦЭМ!$B$34:$B$777,B$119)+'СЕТ СН'!$I$9+СВЦЭМ!$D$10+'СЕТ СН'!$I$5</f>
        <v>5344.1616573699994</v>
      </c>
      <c r="C123" s="37">
        <f>SUMIFS(СВЦЭМ!$C$34:$C$777,СВЦЭМ!$A$34:$A$777,$A123,СВЦЭМ!$B$34:$B$777,C$119)+'СЕТ СН'!$I$9+СВЦЭМ!$D$10+'СЕТ СН'!$I$5</f>
        <v>5346.9747272999994</v>
      </c>
      <c r="D123" s="37">
        <f>SUMIFS(СВЦЭМ!$C$34:$C$777,СВЦЭМ!$A$34:$A$777,$A123,СВЦЭМ!$B$34:$B$777,D$119)+'СЕТ СН'!$I$9+СВЦЭМ!$D$10+'СЕТ СН'!$I$5</f>
        <v>5322.0210240899996</v>
      </c>
      <c r="E123" s="37">
        <f>SUMIFS(СВЦЭМ!$C$34:$C$777,СВЦЭМ!$A$34:$A$777,$A123,СВЦЭМ!$B$34:$B$777,E$119)+'СЕТ СН'!$I$9+СВЦЭМ!$D$10+'СЕТ СН'!$I$5</f>
        <v>5322.8242572999998</v>
      </c>
      <c r="F123" s="37">
        <f>SUMIFS(СВЦЭМ!$C$34:$C$777,СВЦЭМ!$A$34:$A$777,$A123,СВЦЭМ!$B$34:$B$777,F$119)+'СЕТ СН'!$I$9+СВЦЭМ!$D$10+'СЕТ СН'!$I$5</f>
        <v>5314.2841747599996</v>
      </c>
      <c r="G123" s="37">
        <f>SUMIFS(СВЦЭМ!$C$34:$C$777,СВЦЭМ!$A$34:$A$777,$A123,СВЦЭМ!$B$34:$B$777,G$119)+'СЕТ СН'!$I$9+СВЦЭМ!$D$10+'СЕТ СН'!$I$5</f>
        <v>5344.1230211499997</v>
      </c>
      <c r="H123" s="37">
        <f>SUMIFS(СВЦЭМ!$C$34:$C$777,СВЦЭМ!$A$34:$A$777,$A123,СВЦЭМ!$B$34:$B$777,H$119)+'СЕТ СН'!$I$9+СВЦЭМ!$D$10+'СЕТ СН'!$I$5</f>
        <v>5390.0352240399998</v>
      </c>
      <c r="I123" s="37">
        <f>SUMIFS(СВЦЭМ!$C$34:$C$777,СВЦЭМ!$A$34:$A$777,$A123,СВЦЭМ!$B$34:$B$777,I$119)+'СЕТ СН'!$I$9+СВЦЭМ!$D$10+'СЕТ СН'!$I$5</f>
        <v>5326.4117762299993</v>
      </c>
      <c r="J123" s="37">
        <f>SUMIFS(СВЦЭМ!$C$34:$C$777,СВЦЭМ!$A$34:$A$777,$A123,СВЦЭМ!$B$34:$B$777,J$119)+'СЕТ СН'!$I$9+СВЦЭМ!$D$10+'СЕТ СН'!$I$5</f>
        <v>5304.40818356</v>
      </c>
      <c r="K123" s="37">
        <f>SUMIFS(СВЦЭМ!$C$34:$C$777,СВЦЭМ!$A$34:$A$777,$A123,СВЦЭМ!$B$34:$B$777,K$119)+'СЕТ СН'!$I$9+СВЦЭМ!$D$10+'СЕТ СН'!$I$5</f>
        <v>5348.3854443</v>
      </c>
      <c r="L123" s="37">
        <f>SUMIFS(СВЦЭМ!$C$34:$C$777,СВЦЭМ!$A$34:$A$777,$A123,СВЦЭМ!$B$34:$B$777,L$119)+'СЕТ СН'!$I$9+СВЦЭМ!$D$10+'СЕТ СН'!$I$5</f>
        <v>5086.9640940999998</v>
      </c>
      <c r="M123" s="37">
        <f>SUMIFS(СВЦЭМ!$C$34:$C$777,СВЦЭМ!$A$34:$A$777,$A123,СВЦЭМ!$B$34:$B$777,M$119)+'СЕТ СН'!$I$9+СВЦЭМ!$D$10+'СЕТ СН'!$I$5</f>
        <v>5034.60517686</v>
      </c>
      <c r="N123" s="37">
        <f>SUMIFS(СВЦЭМ!$C$34:$C$777,СВЦЭМ!$A$34:$A$777,$A123,СВЦЭМ!$B$34:$B$777,N$119)+'СЕТ СН'!$I$9+СВЦЭМ!$D$10+'СЕТ СН'!$I$5</f>
        <v>5049.3827473399997</v>
      </c>
      <c r="O123" s="37">
        <f>SUMIFS(СВЦЭМ!$C$34:$C$777,СВЦЭМ!$A$34:$A$777,$A123,СВЦЭМ!$B$34:$B$777,O$119)+'СЕТ СН'!$I$9+СВЦЭМ!$D$10+'СЕТ СН'!$I$5</f>
        <v>5058.6725819699996</v>
      </c>
      <c r="P123" s="37">
        <f>SUMIFS(СВЦЭМ!$C$34:$C$777,СВЦЭМ!$A$34:$A$777,$A123,СВЦЭМ!$B$34:$B$777,P$119)+'СЕТ СН'!$I$9+СВЦЭМ!$D$10+'СЕТ СН'!$I$5</f>
        <v>5090.0279498499995</v>
      </c>
      <c r="Q123" s="37">
        <f>SUMIFS(СВЦЭМ!$C$34:$C$777,СВЦЭМ!$A$34:$A$777,$A123,СВЦЭМ!$B$34:$B$777,Q$119)+'СЕТ СН'!$I$9+СВЦЭМ!$D$10+'СЕТ СН'!$I$5</f>
        <v>5068.8399687499996</v>
      </c>
      <c r="R123" s="37">
        <f>SUMIFS(СВЦЭМ!$C$34:$C$777,СВЦЭМ!$A$34:$A$777,$A123,СВЦЭМ!$B$34:$B$777,R$119)+'СЕТ СН'!$I$9+СВЦЭМ!$D$10+'СЕТ СН'!$I$5</f>
        <v>5070.4524450499994</v>
      </c>
      <c r="S123" s="37">
        <f>SUMIFS(СВЦЭМ!$C$34:$C$777,СВЦЭМ!$A$34:$A$777,$A123,СВЦЭМ!$B$34:$B$777,S$119)+'СЕТ СН'!$I$9+СВЦЭМ!$D$10+'СЕТ СН'!$I$5</f>
        <v>5065.9184383899992</v>
      </c>
      <c r="T123" s="37">
        <f>SUMIFS(СВЦЭМ!$C$34:$C$777,СВЦЭМ!$A$34:$A$777,$A123,СВЦЭМ!$B$34:$B$777,T$119)+'СЕТ СН'!$I$9+СВЦЭМ!$D$10+'СЕТ СН'!$I$5</f>
        <v>5068.9409218599994</v>
      </c>
      <c r="U123" s="37">
        <f>SUMIFS(СВЦЭМ!$C$34:$C$777,СВЦЭМ!$A$34:$A$777,$A123,СВЦЭМ!$B$34:$B$777,U$119)+'СЕТ СН'!$I$9+СВЦЭМ!$D$10+'СЕТ СН'!$I$5</f>
        <v>5014.9348988299998</v>
      </c>
      <c r="V123" s="37">
        <f>SUMIFS(СВЦЭМ!$C$34:$C$777,СВЦЭМ!$A$34:$A$777,$A123,СВЦЭМ!$B$34:$B$777,V$119)+'СЕТ СН'!$I$9+СВЦЭМ!$D$10+'СЕТ СН'!$I$5</f>
        <v>5024.3099720399996</v>
      </c>
      <c r="W123" s="37">
        <f>SUMIFS(СВЦЭМ!$C$34:$C$777,СВЦЭМ!$A$34:$A$777,$A123,СВЦЭМ!$B$34:$B$777,W$119)+'СЕТ СН'!$I$9+СВЦЭМ!$D$10+'СЕТ СН'!$I$5</f>
        <v>5024.6571635099999</v>
      </c>
      <c r="X123" s="37">
        <f>SUMIFS(СВЦЭМ!$C$34:$C$777,СВЦЭМ!$A$34:$A$777,$A123,СВЦЭМ!$B$34:$B$777,X$119)+'СЕТ СН'!$I$9+СВЦЭМ!$D$10+'СЕТ СН'!$I$5</f>
        <v>5074.7500151499999</v>
      </c>
      <c r="Y123" s="37">
        <f>SUMIFS(СВЦЭМ!$C$34:$C$777,СВЦЭМ!$A$34:$A$777,$A123,СВЦЭМ!$B$34:$B$777,Y$119)+'СЕТ СН'!$I$9+СВЦЭМ!$D$10+'СЕТ СН'!$I$5</f>
        <v>5174.5949789099996</v>
      </c>
    </row>
    <row r="124" spans="1:27" ht="15.75" x14ac:dyDescent="0.2">
      <c r="A124" s="36">
        <f t="shared" si="3"/>
        <v>42648</v>
      </c>
      <c r="B124" s="37">
        <f>SUMIFS(СВЦЭМ!$C$34:$C$777,СВЦЭМ!$A$34:$A$777,$A124,СВЦЭМ!$B$34:$B$777,B$119)+'СЕТ СН'!$I$9+СВЦЭМ!$D$10+'СЕТ СН'!$I$5</f>
        <v>5233.2001291699999</v>
      </c>
      <c r="C124" s="37">
        <f>SUMIFS(СВЦЭМ!$C$34:$C$777,СВЦЭМ!$A$34:$A$777,$A124,СВЦЭМ!$B$34:$B$777,C$119)+'СЕТ СН'!$I$9+СВЦЭМ!$D$10+'СЕТ СН'!$I$5</f>
        <v>5312.2441530399992</v>
      </c>
      <c r="D124" s="37">
        <f>SUMIFS(СВЦЭМ!$C$34:$C$777,СВЦЭМ!$A$34:$A$777,$A124,СВЦЭМ!$B$34:$B$777,D$119)+'СЕТ СН'!$I$9+СВЦЭМ!$D$10+'СЕТ СН'!$I$5</f>
        <v>5353.6389748399997</v>
      </c>
      <c r="E124" s="37">
        <f>SUMIFS(СВЦЭМ!$C$34:$C$777,СВЦЭМ!$A$34:$A$777,$A124,СВЦЭМ!$B$34:$B$777,E$119)+'СЕТ СН'!$I$9+СВЦЭМ!$D$10+'СЕТ СН'!$I$5</f>
        <v>5321.3599855399998</v>
      </c>
      <c r="F124" s="37">
        <f>SUMIFS(СВЦЭМ!$C$34:$C$777,СВЦЭМ!$A$34:$A$777,$A124,СВЦЭМ!$B$34:$B$777,F$119)+'СЕТ СН'!$I$9+СВЦЭМ!$D$10+'СЕТ СН'!$I$5</f>
        <v>5330.8454718100002</v>
      </c>
      <c r="G124" s="37">
        <f>SUMIFS(СВЦЭМ!$C$34:$C$777,СВЦЭМ!$A$34:$A$777,$A124,СВЦЭМ!$B$34:$B$777,G$119)+'СЕТ СН'!$I$9+СВЦЭМ!$D$10+'СЕТ СН'!$I$5</f>
        <v>5335.5890321799998</v>
      </c>
      <c r="H124" s="37">
        <f>SUMIFS(СВЦЭМ!$C$34:$C$777,СВЦЭМ!$A$34:$A$777,$A124,СВЦЭМ!$B$34:$B$777,H$119)+'СЕТ СН'!$I$9+СВЦЭМ!$D$10+'СЕТ СН'!$I$5</f>
        <v>5265.0485671999995</v>
      </c>
      <c r="I124" s="37">
        <f>SUMIFS(СВЦЭМ!$C$34:$C$777,СВЦЭМ!$A$34:$A$777,$A124,СВЦЭМ!$B$34:$B$777,I$119)+'СЕТ СН'!$I$9+СВЦЭМ!$D$10+'СЕТ СН'!$I$5</f>
        <v>5181.9301448999995</v>
      </c>
      <c r="J124" s="37">
        <f>SUMIFS(СВЦЭМ!$C$34:$C$777,СВЦЭМ!$A$34:$A$777,$A124,СВЦЭМ!$B$34:$B$777,J$119)+'СЕТ СН'!$I$9+СВЦЭМ!$D$10+'СЕТ СН'!$I$5</f>
        <v>5195.31880903</v>
      </c>
      <c r="K124" s="37">
        <f>SUMIFS(СВЦЭМ!$C$34:$C$777,СВЦЭМ!$A$34:$A$777,$A124,СВЦЭМ!$B$34:$B$777,K$119)+'СЕТ СН'!$I$9+СВЦЭМ!$D$10+'СЕТ СН'!$I$5</f>
        <v>5170.18269134</v>
      </c>
      <c r="L124" s="37">
        <f>SUMIFS(СВЦЭМ!$C$34:$C$777,СВЦЭМ!$A$34:$A$777,$A124,СВЦЭМ!$B$34:$B$777,L$119)+'СЕТ СН'!$I$9+СВЦЭМ!$D$10+'СЕТ СН'!$I$5</f>
        <v>5090.6913549799992</v>
      </c>
      <c r="M124" s="37">
        <f>SUMIFS(СВЦЭМ!$C$34:$C$777,СВЦЭМ!$A$34:$A$777,$A124,СВЦЭМ!$B$34:$B$777,M$119)+'СЕТ СН'!$I$9+СВЦЭМ!$D$10+'СЕТ СН'!$I$5</f>
        <v>5105.1386882099996</v>
      </c>
      <c r="N124" s="37">
        <f>SUMIFS(СВЦЭМ!$C$34:$C$777,СВЦЭМ!$A$34:$A$777,$A124,СВЦЭМ!$B$34:$B$777,N$119)+'СЕТ СН'!$I$9+СВЦЭМ!$D$10+'СЕТ СН'!$I$5</f>
        <v>5098.9038118399994</v>
      </c>
      <c r="O124" s="37">
        <f>SUMIFS(СВЦЭМ!$C$34:$C$777,СВЦЭМ!$A$34:$A$777,$A124,СВЦЭМ!$B$34:$B$777,O$119)+'СЕТ СН'!$I$9+СВЦЭМ!$D$10+'СЕТ СН'!$I$5</f>
        <v>5100.1472372600001</v>
      </c>
      <c r="P124" s="37">
        <f>SUMIFS(СВЦЭМ!$C$34:$C$777,СВЦЭМ!$A$34:$A$777,$A124,СВЦЭМ!$B$34:$B$777,P$119)+'СЕТ СН'!$I$9+СВЦЭМ!$D$10+'СЕТ СН'!$I$5</f>
        <v>5123.1596650699994</v>
      </c>
      <c r="Q124" s="37">
        <f>SUMIFS(СВЦЭМ!$C$34:$C$777,СВЦЭМ!$A$34:$A$777,$A124,СВЦЭМ!$B$34:$B$777,Q$119)+'СЕТ СН'!$I$9+СВЦЭМ!$D$10+'СЕТ СН'!$I$5</f>
        <v>5626.2557296699997</v>
      </c>
      <c r="R124" s="37">
        <f>SUMIFS(СВЦЭМ!$C$34:$C$777,СВЦЭМ!$A$34:$A$777,$A124,СВЦЭМ!$B$34:$B$777,R$119)+'СЕТ СН'!$I$9+СВЦЭМ!$D$10+'СЕТ СН'!$I$5</f>
        <v>5616.6151922199997</v>
      </c>
      <c r="S124" s="37">
        <f>SUMIFS(СВЦЭМ!$C$34:$C$777,СВЦЭМ!$A$34:$A$777,$A124,СВЦЭМ!$B$34:$B$777,S$119)+'СЕТ СН'!$I$9+СВЦЭМ!$D$10+'СЕТ СН'!$I$5</f>
        <v>5588.8835312800002</v>
      </c>
      <c r="T124" s="37">
        <f>SUMIFS(СВЦЭМ!$C$34:$C$777,СВЦЭМ!$A$34:$A$777,$A124,СВЦЭМ!$B$34:$B$777,T$119)+'СЕТ СН'!$I$9+СВЦЭМ!$D$10+'СЕТ СН'!$I$5</f>
        <v>5539.1471189699996</v>
      </c>
      <c r="U124" s="37">
        <f>SUMIFS(СВЦЭМ!$C$34:$C$777,СВЦЭМ!$A$34:$A$777,$A124,СВЦЭМ!$B$34:$B$777,U$119)+'СЕТ СН'!$I$9+СВЦЭМ!$D$10+'СЕТ СН'!$I$5</f>
        <v>5418.3068142799993</v>
      </c>
      <c r="V124" s="37">
        <f>SUMIFS(СВЦЭМ!$C$34:$C$777,СВЦЭМ!$A$34:$A$777,$A124,СВЦЭМ!$B$34:$B$777,V$119)+'СЕТ СН'!$I$9+СВЦЭМ!$D$10+'СЕТ СН'!$I$5</f>
        <v>5507.5053123899997</v>
      </c>
      <c r="W124" s="37">
        <f>SUMIFS(СВЦЭМ!$C$34:$C$777,СВЦЭМ!$A$34:$A$777,$A124,СВЦЭМ!$B$34:$B$777,W$119)+'СЕТ СН'!$I$9+СВЦЭМ!$D$10+'СЕТ СН'!$I$5</f>
        <v>5518.4353012799993</v>
      </c>
      <c r="X124" s="37">
        <f>SUMIFS(СВЦЭМ!$C$34:$C$777,СВЦЭМ!$A$34:$A$777,$A124,СВЦЭМ!$B$34:$B$777,X$119)+'СЕТ СН'!$I$9+СВЦЭМ!$D$10+'СЕТ СН'!$I$5</f>
        <v>5428.5224507699995</v>
      </c>
      <c r="Y124" s="37">
        <f>SUMIFS(СВЦЭМ!$C$34:$C$777,СВЦЭМ!$A$34:$A$777,$A124,СВЦЭМ!$B$34:$B$777,Y$119)+'СЕТ СН'!$I$9+СВЦЭМ!$D$10+'СЕТ СН'!$I$5</f>
        <v>5470.1063013799994</v>
      </c>
    </row>
    <row r="125" spans="1:27" ht="15.75" x14ac:dyDescent="0.2">
      <c r="A125" s="36">
        <f t="shared" si="3"/>
        <v>42649</v>
      </c>
      <c r="B125" s="37">
        <f>SUMIFS(СВЦЭМ!$C$34:$C$777,СВЦЭМ!$A$34:$A$777,$A125,СВЦЭМ!$B$34:$B$777,B$119)+'СЕТ СН'!$I$9+СВЦЭМ!$D$10+'СЕТ СН'!$I$5</f>
        <v>5532.1567350299993</v>
      </c>
      <c r="C125" s="37">
        <f>SUMIFS(СВЦЭМ!$C$34:$C$777,СВЦЭМ!$A$34:$A$777,$A125,СВЦЭМ!$B$34:$B$777,C$119)+'СЕТ СН'!$I$9+СВЦЭМ!$D$10+'СЕТ СН'!$I$5</f>
        <v>5607.4377925399995</v>
      </c>
      <c r="D125" s="37">
        <f>SUMIFS(СВЦЭМ!$C$34:$C$777,СВЦЭМ!$A$34:$A$777,$A125,СВЦЭМ!$B$34:$B$777,D$119)+'СЕТ СН'!$I$9+СВЦЭМ!$D$10+'СЕТ СН'!$I$5</f>
        <v>5700.8257846500001</v>
      </c>
      <c r="E125" s="37">
        <f>SUMIFS(СВЦЭМ!$C$34:$C$777,СВЦЭМ!$A$34:$A$777,$A125,СВЦЭМ!$B$34:$B$777,E$119)+'СЕТ СН'!$I$9+СВЦЭМ!$D$10+'СЕТ СН'!$I$5</f>
        <v>5676.3768939199999</v>
      </c>
      <c r="F125" s="37">
        <f>SUMIFS(СВЦЭМ!$C$34:$C$777,СВЦЭМ!$A$34:$A$777,$A125,СВЦЭМ!$B$34:$B$777,F$119)+'СЕТ СН'!$I$9+СВЦЭМ!$D$10+'СЕТ СН'!$I$5</f>
        <v>5671.5674856099995</v>
      </c>
      <c r="G125" s="37">
        <f>SUMIFS(СВЦЭМ!$C$34:$C$777,СВЦЭМ!$A$34:$A$777,$A125,СВЦЭМ!$B$34:$B$777,G$119)+'СЕТ СН'!$I$9+СВЦЭМ!$D$10+'СЕТ СН'!$I$5</f>
        <v>5655.3702799999992</v>
      </c>
      <c r="H125" s="37">
        <f>SUMIFS(СВЦЭМ!$C$34:$C$777,СВЦЭМ!$A$34:$A$777,$A125,СВЦЭМ!$B$34:$B$777,H$119)+'СЕТ СН'!$I$9+СВЦЭМ!$D$10+'СЕТ СН'!$I$5</f>
        <v>5518.3700740799995</v>
      </c>
      <c r="I125" s="37">
        <f>SUMIFS(СВЦЭМ!$C$34:$C$777,СВЦЭМ!$A$34:$A$777,$A125,СВЦЭМ!$B$34:$B$777,I$119)+'СЕТ СН'!$I$9+СВЦЭМ!$D$10+'СЕТ СН'!$I$5</f>
        <v>5420.8363923699999</v>
      </c>
      <c r="J125" s="37">
        <f>SUMIFS(СВЦЭМ!$C$34:$C$777,СВЦЭМ!$A$34:$A$777,$A125,СВЦЭМ!$B$34:$B$777,J$119)+'СЕТ СН'!$I$9+СВЦЭМ!$D$10+'СЕТ СН'!$I$5</f>
        <v>5395.8172940199993</v>
      </c>
      <c r="K125" s="37">
        <f>SUMIFS(СВЦЭМ!$C$34:$C$777,СВЦЭМ!$A$34:$A$777,$A125,СВЦЭМ!$B$34:$B$777,K$119)+'СЕТ СН'!$I$9+СВЦЭМ!$D$10+'СЕТ СН'!$I$5</f>
        <v>5255.1303781999995</v>
      </c>
      <c r="L125" s="37">
        <f>SUMIFS(СВЦЭМ!$C$34:$C$777,СВЦЭМ!$A$34:$A$777,$A125,СВЦЭМ!$B$34:$B$777,L$119)+'СЕТ СН'!$I$9+СВЦЭМ!$D$10+'СЕТ СН'!$I$5</f>
        <v>5194.8332598299994</v>
      </c>
      <c r="M125" s="37">
        <f>SUMIFS(СВЦЭМ!$C$34:$C$777,СВЦЭМ!$A$34:$A$777,$A125,СВЦЭМ!$B$34:$B$777,M$119)+'СЕТ СН'!$I$9+СВЦЭМ!$D$10+'СЕТ СН'!$I$5</f>
        <v>5156.0088319400002</v>
      </c>
      <c r="N125" s="37">
        <f>SUMIFS(СВЦЭМ!$C$34:$C$777,СВЦЭМ!$A$34:$A$777,$A125,СВЦЭМ!$B$34:$B$777,N$119)+'СЕТ СН'!$I$9+СВЦЭМ!$D$10+'СЕТ СН'!$I$5</f>
        <v>5077.3803948999994</v>
      </c>
      <c r="O125" s="37">
        <f>SUMIFS(СВЦЭМ!$C$34:$C$777,СВЦЭМ!$A$34:$A$777,$A125,СВЦЭМ!$B$34:$B$777,O$119)+'СЕТ СН'!$I$9+СВЦЭМ!$D$10+'СЕТ СН'!$I$5</f>
        <v>5065.5619654399998</v>
      </c>
      <c r="P125" s="37">
        <f>SUMIFS(СВЦЭМ!$C$34:$C$777,СВЦЭМ!$A$34:$A$777,$A125,СВЦЭМ!$B$34:$B$777,P$119)+'СЕТ СН'!$I$9+СВЦЭМ!$D$10+'СЕТ СН'!$I$5</f>
        <v>5071.3905257899996</v>
      </c>
      <c r="Q125" s="37">
        <f>SUMIFS(СВЦЭМ!$C$34:$C$777,СВЦЭМ!$A$34:$A$777,$A125,СВЦЭМ!$B$34:$B$777,Q$119)+'СЕТ СН'!$I$9+СВЦЭМ!$D$10+'СЕТ СН'!$I$5</f>
        <v>5075.7011912600001</v>
      </c>
      <c r="R125" s="37">
        <f>SUMIFS(СВЦЭМ!$C$34:$C$777,СВЦЭМ!$A$34:$A$777,$A125,СВЦЭМ!$B$34:$B$777,R$119)+'СЕТ СН'!$I$9+СВЦЭМ!$D$10+'СЕТ СН'!$I$5</f>
        <v>5072.8941469599995</v>
      </c>
      <c r="S125" s="37">
        <f>SUMIFS(СВЦЭМ!$C$34:$C$777,СВЦЭМ!$A$34:$A$777,$A125,СВЦЭМ!$B$34:$B$777,S$119)+'СЕТ СН'!$I$9+СВЦЭМ!$D$10+'СЕТ СН'!$I$5</f>
        <v>5148.13424201</v>
      </c>
      <c r="T125" s="37">
        <f>SUMIFS(СВЦЭМ!$C$34:$C$777,СВЦЭМ!$A$34:$A$777,$A125,СВЦЭМ!$B$34:$B$777,T$119)+'СЕТ СН'!$I$9+СВЦЭМ!$D$10+'СЕТ СН'!$I$5</f>
        <v>5142.9647975799999</v>
      </c>
      <c r="U125" s="37">
        <f>SUMIFS(СВЦЭМ!$C$34:$C$777,СВЦЭМ!$A$34:$A$777,$A125,СВЦЭМ!$B$34:$B$777,U$119)+'СЕТ СН'!$I$9+СВЦЭМ!$D$10+'СЕТ СН'!$I$5</f>
        <v>5115.7020932400001</v>
      </c>
      <c r="V125" s="37">
        <f>SUMIFS(СВЦЭМ!$C$34:$C$777,СВЦЭМ!$A$34:$A$777,$A125,СВЦЭМ!$B$34:$B$777,V$119)+'СЕТ СН'!$I$9+СВЦЭМ!$D$10+'СЕТ СН'!$I$5</f>
        <v>5206.8895952499997</v>
      </c>
      <c r="W125" s="37">
        <f>SUMIFS(СВЦЭМ!$C$34:$C$777,СВЦЭМ!$A$34:$A$777,$A125,СВЦЭМ!$B$34:$B$777,W$119)+'СЕТ СН'!$I$9+СВЦЭМ!$D$10+'СЕТ СН'!$I$5</f>
        <v>5254.5336477199999</v>
      </c>
      <c r="X125" s="37">
        <f>SUMIFS(СВЦЭМ!$C$34:$C$777,СВЦЭМ!$A$34:$A$777,$A125,СВЦЭМ!$B$34:$B$777,X$119)+'СЕТ СН'!$I$9+СВЦЭМ!$D$10+'СЕТ СН'!$I$5</f>
        <v>5251.9370868400001</v>
      </c>
      <c r="Y125" s="37">
        <f>SUMIFS(СВЦЭМ!$C$34:$C$777,СВЦЭМ!$A$34:$A$777,$A125,СВЦЭМ!$B$34:$B$777,Y$119)+'СЕТ СН'!$I$9+СВЦЭМ!$D$10+'СЕТ СН'!$I$5</f>
        <v>5340.87140163</v>
      </c>
    </row>
    <row r="126" spans="1:27" ht="15.75" x14ac:dyDescent="0.2">
      <c r="A126" s="36">
        <f t="shared" si="3"/>
        <v>42650</v>
      </c>
      <c r="B126" s="37">
        <f>SUMIFS(СВЦЭМ!$C$34:$C$777,СВЦЭМ!$A$34:$A$777,$A126,СВЦЭМ!$B$34:$B$777,B$119)+'СЕТ СН'!$I$9+СВЦЭМ!$D$10+'СЕТ СН'!$I$5</f>
        <v>5431.8636871299996</v>
      </c>
      <c r="C126" s="37">
        <f>SUMIFS(СВЦЭМ!$C$34:$C$777,СВЦЭМ!$A$34:$A$777,$A126,СВЦЭМ!$B$34:$B$777,C$119)+'СЕТ СН'!$I$9+СВЦЭМ!$D$10+'СЕТ СН'!$I$5</f>
        <v>5505.4641680099994</v>
      </c>
      <c r="D126" s="37">
        <f>SUMIFS(СВЦЭМ!$C$34:$C$777,СВЦЭМ!$A$34:$A$777,$A126,СВЦЭМ!$B$34:$B$777,D$119)+'СЕТ СН'!$I$9+СВЦЭМ!$D$10+'СЕТ СН'!$I$5</f>
        <v>5540.05820786</v>
      </c>
      <c r="E126" s="37">
        <f>SUMIFS(СВЦЭМ!$C$34:$C$777,СВЦЭМ!$A$34:$A$777,$A126,СВЦЭМ!$B$34:$B$777,E$119)+'СЕТ СН'!$I$9+СВЦЭМ!$D$10+'СЕТ СН'!$I$5</f>
        <v>5579.4233102299995</v>
      </c>
      <c r="F126" s="37">
        <f>SUMIFS(СВЦЭМ!$C$34:$C$777,СВЦЭМ!$A$34:$A$777,$A126,СВЦЭМ!$B$34:$B$777,F$119)+'СЕТ СН'!$I$9+СВЦЭМ!$D$10+'СЕТ СН'!$I$5</f>
        <v>5599.0822881099994</v>
      </c>
      <c r="G126" s="37">
        <f>SUMIFS(СВЦЭМ!$C$34:$C$777,СВЦЭМ!$A$34:$A$777,$A126,СВЦЭМ!$B$34:$B$777,G$119)+'СЕТ СН'!$I$9+СВЦЭМ!$D$10+'СЕТ СН'!$I$5</f>
        <v>5745.4158971799998</v>
      </c>
      <c r="H126" s="37">
        <f>SUMIFS(СВЦЭМ!$C$34:$C$777,СВЦЭМ!$A$34:$A$777,$A126,СВЦЭМ!$B$34:$B$777,H$119)+'СЕТ СН'!$I$9+СВЦЭМ!$D$10+'СЕТ СН'!$I$5</f>
        <v>5511.6253556599995</v>
      </c>
      <c r="I126" s="37">
        <f>SUMIFS(СВЦЭМ!$C$34:$C$777,СВЦЭМ!$A$34:$A$777,$A126,СВЦЭМ!$B$34:$B$777,I$119)+'СЕТ СН'!$I$9+СВЦЭМ!$D$10+'СЕТ СН'!$I$5</f>
        <v>5443.9533201999993</v>
      </c>
      <c r="J126" s="37">
        <f>SUMIFS(СВЦЭМ!$C$34:$C$777,СВЦЭМ!$A$34:$A$777,$A126,СВЦЭМ!$B$34:$B$777,J$119)+'СЕТ СН'!$I$9+СВЦЭМ!$D$10+'СЕТ СН'!$I$5</f>
        <v>5427.8084890099999</v>
      </c>
      <c r="K126" s="37">
        <f>SUMIFS(СВЦЭМ!$C$34:$C$777,СВЦЭМ!$A$34:$A$777,$A126,СВЦЭМ!$B$34:$B$777,K$119)+'СЕТ СН'!$I$9+СВЦЭМ!$D$10+'СЕТ СН'!$I$5</f>
        <v>5276.8579286200002</v>
      </c>
      <c r="L126" s="37">
        <f>SUMIFS(СВЦЭМ!$C$34:$C$777,СВЦЭМ!$A$34:$A$777,$A126,СВЦЭМ!$B$34:$B$777,L$119)+'СЕТ СН'!$I$9+СВЦЭМ!$D$10+'СЕТ СН'!$I$5</f>
        <v>5196.5619234799997</v>
      </c>
      <c r="M126" s="37">
        <f>SUMIFS(СВЦЭМ!$C$34:$C$777,СВЦЭМ!$A$34:$A$777,$A126,СВЦЭМ!$B$34:$B$777,M$119)+'СЕТ СН'!$I$9+СВЦЭМ!$D$10+'СЕТ СН'!$I$5</f>
        <v>5155.4851900099993</v>
      </c>
      <c r="N126" s="37">
        <f>SUMIFS(СВЦЭМ!$C$34:$C$777,СВЦЭМ!$A$34:$A$777,$A126,СВЦЭМ!$B$34:$B$777,N$119)+'СЕТ СН'!$I$9+СВЦЭМ!$D$10+'СЕТ СН'!$I$5</f>
        <v>5174.5560066199996</v>
      </c>
      <c r="O126" s="37">
        <f>SUMIFS(СВЦЭМ!$C$34:$C$777,СВЦЭМ!$A$34:$A$777,$A126,СВЦЭМ!$B$34:$B$777,O$119)+'СЕТ СН'!$I$9+СВЦЭМ!$D$10+'СЕТ СН'!$I$5</f>
        <v>5422.4417503299992</v>
      </c>
      <c r="P126" s="37">
        <f>SUMIFS(СВЦЭМ!$C$34:$C$777,СВЦЭМ!$A$34:$A$777,$A126,СВЦЭМ!$B$34:$B$777,P$119)+'СЕТ СН'!$I$9+СВЦЭМ!$D$10+'СЕТ СН'!$I$5</f>
        <v>5619.8661055899993</v>
      </c>
      <c r="Q126" s="37">
        <f>SUMIFS(СВЦЭМ!$C$34:$C$777,СВЦЭМ!$A$34:$A$777,$A126,СВЦЭМ!$B$34:$B$777,Q$119)+'СЕТ СН'!$I$9+СВЦЭМ!$D$10+'СЕТ СН'!$I$5</f>
        <v>5396.4650117199999</v>
      </c>
      <c r="R126" s="37">
        <f>SUMIFS(СВЦЭМ!$C$34:$C$777,СВЦЭМ!$A$34:$A$777,$A126,СВЦЭМ!$B$34:$B$777,R$119)+'СЕТ СН'!$I$9+СВЦЭМ!$D$10+'СЕТ СН'!$I$5</f>
        <v>5170.1765003799992</v>
      </c>
      <c r="S126" s="37">
        <f>SUMIFS(СВЦЭМ!$C$34:$C$777,СВЦЭМ!$A$34:$A$777,$A126,СВЦЭМ!$B$34:$B$777,S$119)+'СЕТ СН'!$I$9+СВЦЭМ!$D$10+'СЕТ СН'!$I$5</f>
        <v>5184.0284702399995</v>
      </c>
      <c r="T126" s="37">
        <f>SUMIFS(СВЦЭМ!$C$34:$C$777,СВЦЭМ!$A$34:$A$777,$A126,СВЦЭМ!$B$34:$B$777,T$119)+'СЕТ СН'!$I$9+СВЦЭМ!$D$10+'СЕТ СН'!$I$5</f>
        <v>5126.6939435799995</v>
      </c>
      <c r="U126" s="37">
        <f>SUMIFS(СВЦЭМ!$C$34:$C$777,СВЦЭМ!$A$34:$A$777,$A126,СВЦЭМ!$B$34:$B$777,U$119)+'СЕТ СН'!$I$9+СВЦЭМ!$D$10+'СЕТ СН'!$I$5</f>
        <v>5080.7554981499998</v>
      </c>
      <c r="V126" s="37">
        <f>SUMIFS(СВЦЭМ!$C$34:$C$777,СВЦЭМ!$A$34:$A$777,$A126,СВЦЭМ!$B$34:$B$777,V$119)+'СЕТ СН'!$I$9+СВЦЭМ!$D$10+'СЕТ СН'!$I$5</f>
        <v>5124.2534294299994</v>
      </c>
      <c r="W126" s="37">
        <f>SUMIFS(СВЦЭМ!$C$34:$C$777,СВЦЭМ!$A$34:$A$777,$A126,СВЦЭМ!$B$34:$B$777,W$119)+'СЕТ СН'!$I$9+СВЦЭМ!$D$10+'СЕТ СН'!$I$5</f>
        <v>5148.1937504399993</v>
      </c>
      <c r="X126" s="37">
        <f>SUMIFS(СВЦЭМ!$C$34:$C$777,СВЦЭМ!$A$34:$A$777,$A126,СВЦЭМ!$B$34:$B$777,X$119)+'СЕТ СН'!$I$9+СВЦЭМ!$D$10+'СЕТ СН'!$I$5</f>
        <v>5168.5083017699999</v>
      </c>
      <c r="Y126" s="37">
        <f>SUMIFS(СВЦЭМ!$C$34:$C$777,СВЦЭМ!$A$34:$A$777,$A126,СВЦЭМ!$B$34:$B$777,Y$119)+'СЕТ СН'!$I$9+СВЦЭМ!$D$10+'СЕТ СН'!$I$5</f>
        <v>5261.1083518099995</v>
      </c>
    </row>
    <row r="127" spans="1:27" ht="15.75" x14ac:dyDescent="0.2">
      <c r="A127" s="36">
        <f t="shared" si="3"/>
        <v>42651</v>
      </c>
      <c r="B127" s="37">
        <f>SUMIFS(СВЦЭМ!$C$34:$C$777,СВЦЭМ!$A$34:$A$777,$A127,СВЦЭМ!$B$34:$B$777,B$119)+'СЕТ СН'!$I$9+СВЦЭМ!$D$10+'СЕТ СН'!$I$5</f>
        <v>5397.9744086499995</v>
      </c>
      <c r="C127" s="37">
        <f>SUMIFS(СВЦЭМ!$C$34:$C$777,СВЦЭМ!$A$34:$A$777,$A127,СВЦЭМ!$B$34:$B$777,C$119)+'СЕТ СН'!$I$9+СВЦЭМ!$D$10+'СЕТ СН'!$I$5</f>
        <v>5454.1941036799999</v>
      </c>
      <c r="D127" s="37">
        <f>SUMIFS(СВЦЭМ!$C$34:$C$777,СВЦЭМ!$A$34:$A$777,$A127,СВЦЭМ!$B$34:$B$777,D$119)+'СЕТ СН'!$I$9+СВЦЭМ!$D$10+'СЕТ СН'!$I$5</f>
        <v>5479.55920281</v>
      </c>
      <c r="E127" s="37">
        <f>SUMIFS(СВЦЭМ!$C$34:$C$777,СВЦЭМ!$A$34:$A$777,$A127,СВЦЭМ!$B$34:$B$777,E$119)+'СЕТ СН'!$I$9+СВЦЭМ!$D$10+'СЕТ СН'!$I$5</f>
        <v>5398.4338708300002</v>
      </c>
      <c r="F127" s="37">
        <f>SUMIFS(СВЦЭМ!$C$34:$C$777,СВЦЭМ!$A$34:$A$777,$A127,СВЦЭМ!$B$34:$B$777,F$119)+'СЕТ СН'!$I$9+СВЦЭМ!$D$10+'СЕТ СН'!$I$5</f>
        <v>5346.8649346599996</v>
      </c>
      <c r="G127" s="37">
        <f>SUMIFS(СВЦЭМ!$C$34:$C$777,СВЦЭМ!$A$34:$A$777,$A127,СВЦЭМ!$B$34:$B$777,G$119)+'СЕТ СН'!$I$9+СВЦЭМ!$D$10+'СЕТ СН'!$I$5</f>
        <v>5355.3275166200001</v>
      </c>
      <c r="H127" s="37">
        <f>SUMIFS(СВЦЭМ!$C$34:$C$777,СВЦЭМ!$A$34:$A$777,$A127,СВЦЭМ!$B$34:$B$777,H$119)+'СЕТ СН'!$I$9+СВЦЭМ!$D$10+'СЕТ СН'!$I$5</f>
        <v>5378.4742458299997</v>
      </c>
      <c r="I127" s="37">
        <f>SUMIFS(СВЦЭМ!$C$34:$C$777,СВЦЭМ!$A$34:$A$777,$A127,СВЦЭМ!$B$34:$B$777,I$119)+'СЕТ СН'!$I$9+СВЦЭМ!$D$10+'СЕТ СН'!$I$5</f>
        <v>5408.5056983499999</v>
      </c>
      <c r="J127" s="37">
        <f>SUMIFS(СВЦЭМ!$C$34:$C$777,СВЦЭМ!$A$34:$A$777,$A127,СВЦЭМ!$B$34:$B$777,J$119)+'СЕТ СН'!$I$9+СВЦЭМ!$D$10+'СЕТ СН'!$I$5</f>
        <v>5386.735352669999</v>
      </c>
      <c r="K127" s="37">
        <f>SUMIFS(СВЦЭМ!$C$34:$C$777,СВЦЭМ!$A$34:$A$777,$A127,СВЦЭМ!$B$34:$B$777,K$119)+'СЕТ СН'!$I$9+СВЦЭМ!$D$10+'СЕТ СН'!$I$5</f>
        <v>5303.5097342299996</v>
      </c>
      <c r="L127" s="37">
        <f>SUMIFS(СВЦЭМ!$C$34:$C$777,СВЦЭМ!$A$34:$A$777,$A127,СВЦЭМ!$B$34:$B$777,L$119)+'СЕТ СН'!$I$9+СВЦЭМ!$D$10+'СЕТ СН'!$I$5</f>
        <v>5168.37115283</v>
      </c>
      <c r="M127" s="37">
        <f>SUMIFS(СВЦЭМ!$C$34:$C$777,СВЦЭМ!$A$34:$A$777,$A127,СВЦЭМ!$B$34:$B$777,M$119)+'СЕТ СН'!$I$9+СВЦЭМ!$D$10+'СЕТ СН'!$I$5</f>
        <v>5123.8918544299995</v>
      </c>
      <c r="N127" s="37">
        <f>SUMIFS(СВЦЭМ!$C$34:$C$777,СВЦЭМ!$A$34:$A$777,$A127,СВЦЭМ!$B$34:$B$777,N$119)+'СЕТ СН'!$I$9+СВЦЭМ!$D$10+'СЕТ СН'!$I$5</f>
        <v>5160.73763134</v>
      </c>
      <c r="O127" s="37">
        <f>SUMIFS(СВЦЭМ!$C$34:$C$777,СВЦЭМ!$A$34:$A$777,$A127,СВЦЭМ!$B$34:$B$777,O$119)+'СЕТ СН'!$I$9+СВЦЭМ!$D$10+'СЕТ СН'!$I$5</f>
        <v>5160.9870263399998</v>
      </c>
      <c r="P127" s="37">
        <f>SUMIFS(СВЦЭМ!$C$34:$C$777,СВЦЭМ!$A$34:$A$777,$A127,СВЦЭМ!$B$34:$B$777,P$119)+'СЕТ СН'!$I$9+СВЦЭМ!$D$10+'СЕТ СН'!$I$5</f>
        <v>5170.3741878599994</v>
      </c>
      <c r="Q127" s="37">
        <f>SUMIFS(СВЦЭМ!$C$34:$C$777,СВЦЭМ!$A$34:$A$777,$A127,СВЦЭМ!$B$34:$B$777,Q$119)+'СЕТ СН'!$I$9+СВЦЭМ!$D$10+'СЕТ СН'!$I$5</f>
        <v>5171.4773525299997</v>
      </c>
      <c r="R127" s="37">
        <f>SUMIFS(СВЦЭМ!$C$34:$C$777,СВЦЭМ!$A$34:$A$777,$A127,СВЦЭМ!$B$34:$B$777,R$119)+'СЕТ СН'!$I$9+СВЦЭМ!$D$10+'СЕТ СН'!$I$5</f>
        <v>5331.46842148</v>
      </c>
      <c r="S127" s="37">
        <f>SUMIFS(СВЦЭМ!$C$34:$C$777,СВЦЭМ!$A$34:$A$777,$A127,СВЦЭМ!$B$34:$B$777,S$119)+'СЕТ СН'!$I$9+СВЦЭМ!$D$10+'СЕТ СН'!$I$5</f>
        <v>5283.9291987699999</v>
      </c>
      <c r="T127" s="37">
        <f>SUMIFS(СВЦЭМ!$C$34:$C$777,СВЦЭМ!$A$34:$A$777,$A127,СВЦЭМ!$B$34:$B$777,T$119)+'СЕТ СН'!$I$9+СВЦЭМ!$D$10+'СЕТ СН'!$I$5</f>
        <v>5148.8774206999997</v>
      </c>
      <c r="U127" s="37">
        <f>SUMIFS(СВЦЭМ!$C$34:$C$777,СВЦЭМ!$A$34:$A$777,$A127,СВЦЭМ!$B$34:$B$777,U$119)+'СЕТ СН'!$I$9+СВЦЭМ!$D$10+'СЕТ СН'!$I$5</f>
        <v>5125.1881152699998</v>
      </c>
      <c r="V127" s="37">
        <f>SUMIFS(СВЦЭМ!$C$34:$C$777,СВЦЭМ!$A$34:$A$777,$A127,СВЦЭМ!$B$34:$B$777,V$119)+'СЕТ СН'!$I$9+СВЦЭМ!$D$10+'СЕТ СН'!$I$5</f>
        <v>5155.2553526799993</v>
      </c>
      <c r="W127" s="37">
        <f>SUMIFS(СВЦЭМ!$C$34:$C$777,СВЦЭМ!$A$34:$A$777,$A127,СВЦЭМ!$B$34:$B$777,W$119)+'СЕТ СН'!$I$9+СВЦЭМ!$D$10+'СЕТ СН'!$I$5</f>
        <v>5166.5836309699998</v>
      </c>
      <c r="X127" s="37">
        <f>SUMIFS(СВЦЭМ!$C$34:$C$777,СВЦЭМ!$A$34:$A$777,$A127,СВЦЭМ!$B$34:$B$777,X$119)+'СЕТ СН'!$I$9+СВЦЭМ!$D$10+'СЕТ СН'!$I$5</f>
        <v>5229.8655890499995</v>
      </c>
      <c r="Y127" s="37">
        <f>SUMIFS(СВЦЭМ!$C$34:$C$777,СВЦЭМ!$A$34:$A$777,$A127,СВЦЭМ!$B$34:$B$777,Y$119)+'СЕТ СН'!$I$9+СВЦЭМ!$D$10+'СЕТ СН'!$I$5</f>
        <v>5363.1467017699997</v>
      </c>
    </row>
    <row r="128" spans="1:27" ht="15.75" x14ac:dyDescent="0.2">
      <c r="A128" s="36">
        <f t="shared" si="3"/>
        <v>42652</v>
      </c>
      <c r="B128" s="37">
        <f>SUMIFS(СВЦЭМ!$C$34:$C$777,СВЦЭМ!$A$34:$A$777,$A128,СВЦЭМ!$B$34:$B$777,B$119)+'СЕТ СН'!$I$9+СВЦЭМ!$D$10+'СЕТ СН'!$I$5</f>
        <v>5376.8718047699995</v>
      </c>
      <c r="C128" s="37">
        <f>SUMIFS(СВЦЭМ!$C$34:$C$777,СВЦЭМ!$A$34:$A$777,$A128,СВЦЭМ!$B$34:$B$777,C$119)+'СЕТ СН'!$I$9+СВЦЭМ!$D$10+'СЕТ СН'!$I$5</f>
        <v>5442.63569852</v>
      </c>
      <c r="D128" s="37">
        <f>SUMIFS(СВЦЭМ!$C$34:$C$777,СВЦЭМ!$A$34:$A$777,$A128,СВЦЭМ!$B$34:$B$777,D$119)+'СЕТ СН'!$I$9+СВЦЭМ!$D$10+'СЕТ СН'!$I$5</f>
        <v>5454.9986807599998</v>
      </c>
      <c r="E128" s="37">
        <f>SUMIFS(СВЦЭМ!$C$34:$C$777,СВЦЭМ!$A$34:$A$777,$A128,СВЦЭМ!$B$34:$B$777,E$119)+'СЕТ СН'!$I$9+СВЦЭМ!$D$10+'СЕТ СН'!$I$5</f>
        <v>5478.659754029999</v>
      </c>
      <c r="F128" s="37">
        <f>SUMIFS(СВЦЭМ!$C$34:$C$777,СВЦЭМ!$A$34:$A$777,$A128,СВЦЭМ!$B$34:$B$777,F$119)+'СЕТ СН'!$I$9+СВЦЭМ!$D$10+'СЕТ СН'!$I$5</f>
        <v>5476.0890525099994</v>
      </c>
      <c r="G128" s="37">
        <f>SUMIFS(СВЦЭМ!$C$34:$C$777,СВЦЭМ!$A$34:$A$777,$A128,СВЦЭМ!$B$34:$B$777,G$119)+'СЕТ СН'!$I$9+СВЦЭМ!$D$10+'СЕТ СН'!$I$5</f>
        <v>5461.9182987200002</v>
      </c>
      <c r="H128" s="37">
        <f>SUMIFS(СВЦЭМ!$C$34:$C$777,СВЦЭМ!$A$34:$A$777,$A128,СВЦЭМ!$B$34:$B$777,H$119)+'СЕТ СН'!$I$9+СВЦЭМ!$D$10+'СЕТ СН'!$I$5</f>
        <v>5443.42379841</v>
      </c>
      <c r="I128" s="37">
        <f>SUMIFS(СВЦЭМ!$C$34:$C$777,СВЦЭМ!$A$34:$A$777,$A128,СВЦЭМ!$B$34:$B$777,I$119)+'СЕТ СН'!$I$9+СВЦЭМ!$D$10+'СЕТ СН'!$I$5</f>
        <v>5437.3228596999998</v>
      </c>
      <c r="J128" s="37">
        <f>SUMIFS(СВЦЭМ!$C$34:$C$777,СВЦЭМ!$A$34:$A$777,$A128,СВЦЭМ!$B$34:$B$777,J$119)+'СЕТ СН'!$I$9+СВЦЭМ!$D$10+'СЕТ СН'!$I$5</f>
        <v>5423.5341003899994</v>
      </c>
      <c r="K128" s="37">
        <f>SUMIFS(СВЦЭМ!$C$34:$C$777,СВЦЭМ!$A$34:$A$777,$A128,СВЦЭМ!$B$34:$B$777,K$119)+'СЕТ СН'!$I$9+СВЦЭМ!$D$10+'СЕТ СН'!$I$5</f>
        <v>5348.6334538399997</v>
      </c>
      <c r="L128" s="37">
        <f>SUMIFS(СВЦЭМ!$C$34:$C$777,СВЦЭМ!$A$34:$A$777,$A128,СВЦЭМ!$B$34:$B$777,L$119)+'СЕТ СН'!$I$9+СВЦЭМ!$D$10+'СЕТ СН'!$I$5</f>
        <v>5201.5071556799994</v>
      </c>
      <c r="M128" s="37">
        <f>SUMIFS(СВЦЭМ!$C$34:$C$777,СВЦЭМ!$A$34:$A$777,$A128,СВЦЭМ!$B$34:$B$777,M$119)+'СЕТ СН'!$I$9+СВЦЭМ!$D$10+'СЕТ СН'!$I$5</f>
        <v>5158.3483983599999</v>
      </c>
      <c r="N128" s="37">
        <f>SUMIFS(СВЦЭМ!$C$34:$C$777,СВЦЭМ!$A$34:$A$777,$A128,СВЦЭМ!$B$34:$B$777,N$119)+'СЕТ СН'!$I$9+СВЦЭМ!$D$10+'СЕТ СН'!$I$5</f>
        <v>5163.5159542499996</v>
      </c>
      <c r="O128" s="37">
        <f>SUMIFS(СВЦЭМ!$C$34:$C$777,СВЦЭМ!$A$34:$A$777,$A128,СВЦЭМ!$B$34:$B$777,O$119)+'СЕТ СН'!$I$9+СВЦЭМ!$D$10+'СЕТ СН'!$I$5</f>
        <v>5161.8341904199997</v>
      </c>
      <c r="P128" s="37">
        <f>SUMIFS(СВЦЭМ!$C$34:$C$777,СВЦЭМ!$A$34:$A$777,$A128,СВЦЭМ!$B$34:$B$777,P$119)+'СЕТ СН'!$I$9+СВЦЭМ!$D$10+'СЕТ СН'!$I$5</f>
        <v>5153.86974044</v>
      </c>
      <c r="Q128" s="37">
        <f>SUMIFS(СВЦЭМ!$C$34:$C$777,СВЦЭМ!$A$34:$A$777,$A128,СВЦЭМ!$B$34:$B$777,Q$119)+'СЕТ СН'!$I$9+СВЦЭМ!$D$10+'СЕТ СН'!$I$5</f>
        <v>5155.7891952499995</v>
      </c>
      <c r="R128" s="37">
        <f>SUMIFS(СВЦЭМ!$C$34:$C$777,СВЦЭМ!$A$34:$A$777,$A128,СВЦЭМ!$B$34:$B$777,R$119)+'СЕТ СН'!$I$9+СВЦЭМ!$D$10+'СЕТ СН'!$I$5</f>
        <v>5162.1032674399994</v>
      </c>
      <c r="S128" s="37">
        <f>SUMIFS(СВЦЭМ!$C$34:$C$777,СВЦЭМ!$A$34:$A$777,$A128,СВЦЭМ!$B$34:$B$777,S$119)+'СЕТ СН'!$I$9+СВЦЭМ!$D$10+'СЕТ СН'!$I$5</f>
        <v>5161.04954069</v>
      </c>
      <c r="T128" s="37">
        <f>SUMIFS(СВЦЭМ!$C$34:$C$777,СВЦЭМ!$A$34:$A$777,$A128,СВЦЭМ!$B$34:$B$777,T$119)+'СЕТ СН'!$I$9+СВЦЭМ!$D$10+'СЕТ СН'!$I$5</f>
        <v>5141.2653806299995</v>
      </c>
      <c r="U128" s="37">
        <f>SUMIFS(СВЦЭМ!$C$34:$C$777,СВЦЭМ!$A$34:$A$777,$A128,СВЦЭМ!$B$34:$B$777,U$119)+'СЕТ СН'!$I$9+СВЦЭМ!$D$10+'СЕТ СН'!$I$5</f>
        <v>5135.1765241699995</v>
      </c>
      <c r="V128" s="37">
        <f>SUMIFS(СВЦЭМ!$C$34:$C$777,СВЦЭМ!$A$34:$A$777,$A128,СВЦЭМ!$B$34:$B$777,V$119)+'СЕТ СН'!$I$9+СВЦЭМ!$D$10+'СЕТ СН'!$I$5</f>
        <v>5124.63473032</v>
      </c>
      <c r="W128" s="37">
        <f>SUMIFS(СВЦЭМ!$C$34:$C$777,СВЦЭМ!$A$34:$A$777,$A128,СВЦЭМ!$B$34:$B$777,W$119)+'СЕТ СН'!$I$9+СВЦЭМ!$D$10+'СЕТ СН'!$I$5</f>
        <v>5160.8728352599992</v>
      </c>
      <c r="X128" s="37">
        <f>SUMIFS(СВЦЭМ!$C$34:$C$777,СВЦЭМ!$A$34:$A$777,$A128,СВЦЭМ!$B$34:$B$777,X$119)+'СЕТ СН'!$I$9+СВЦЭМ!$D$10+'СЕТ СН'!$I$5</f>
        <v>5216.0333801199995</v>
      </c>
      <c r="Y128" s="37">
        <f>SUMIFS(СВЦЭМ!$C$34:$C$777,СВЦЭМ!$A$34:$A$777,$A128,СВЦЭМ!$B$34:$B$777,Y$119)+'СЕТ СН'!$I$9+СВЦЭМ!$D$10+'СЕТ СН'!$I$5</f>
        <v>5267.3338836999992</v>
      </c>
    </row>
    <row r="129" spans="1:25" ht="15.75" x14ac:dyDescent="0.2">
      <c r="A129" s="36">
        <f t="shared" si="3"/>
        <v>42653</v>
      </c>
      <c r="B129" s="37">
        <f>SUMIFS(СВЦЭМ!$C$34:$C$777,СВЦЭМ!$A$34:$A$777,$A129,СВЦЭМ!$B$34:$B$777,B$119)+'СЕТ СН'!$I$9+СВЦЭМ!$D$10+'СЕТ СН'!$I$5</f>
        <v>5329.8507665399993</v>
      </c>
      <c r="C129" s="37">
        <f>SUMIFS(СВЦЭМ!$C$34:$C$777,СВЦЭМ!$A$34:$A$777,$A129,СВЦЭМ!$B$34:$B$777,C$119)+'СЕТ СН'!$I$9+СВЦЭМ!$D$10+'СЕТ СН'!$I$5</f>
        <v>5404.4216771499996</v>
      </c>
      <c r="D129" s="37">
        <f>SUMIFS(СВЦЭМ!$C$34:$C$777,СВЦЭМ!$A$34:$A$777,$A129,СВЦЭМ!$B$34:$B$777,D$119)+'СЕТ СН'!$I$9+СВЦЭМ!$D$10+'СЕТ СН'!$I$5</f>
        <v>5395.8153929799992</v>
      </c>
      <c r="E129" s="37">
        <f>SUMIFS(СВЦЭМ!$C$34:$C$777,СВЦЭМ!$A$34:$A$777,$A129,СВЦЭМ!$B$34:$B$777,E$119)+'СЕТ СН'!$I$9+СВЦЭМ!$D$10+'СЕТ СН'!$I$5</f>
        <v>5385.114366329999</v>
      </c>
      <c r="F129" s="37">
        <f>SUMIFS(СВЦЭМ!$C$34:$C$777,СВЦЭМ!$A$34:$A$777,$A129,СВЦЭМ!$B$34:$B$777,F$119)+'СЕТ СН'!$I$9+СВЦЭМ!$D$10+'СЕТ СН'!$I$5</f>
        <v>5371.1473883499993</v>
      </c>
      <c r="G129" s="37">
        <f>SUMIFS(СВЦЭМ!$C$34:$C$777,СВЦЭМ!$A$34:$A$777,$A129,СВЦЭМ!$B$34:$B$777,G$119)+'СЕТ СН'!$I$9+СВЦЭМ!$D$10+'СЕТ СН'!$I$5</f>
        <v>5387.9060280599997</v>
      </c>
      <c r="H129" s="37">
        <f>SUMIFS(СВЦЭМ!$C$34:$C$777,СВЦЭМ!$A$34:$A$777,$A129,СВЦЭМ!$B$34:$B$777,H$119)+'СЕТ СН'!$I$9+СВЦЭМ!$D$10+'СЕТ СН'!$I$5</f>
        <v>5439.3794605799994</v>
      </c>
      <c r="I129" s="37">
        <f>SUMIFS(СВЦЭМ!$C$34:$C$777,СВЦЭМ!$A$34:$A$777,$A129,СВЦЭМ!$B$34:$B$777,I$119)+'СЕТ СН'!$I$9+СВЦЭМ!$D$10+'СЕТ СН'!$I$5</f>
        <v>5436.529411219999</v>
      </c>
      <c r="J129" s="37">
        <f>SUMIFS(СВЦЭМ!$C$34:$C$777,СВЦЭМ!$A$34:$A$777,$A129,СВЦЭМ!$B$34:$B$777,J$119)+'СЕТ СН'!$I$9+СВЦЭМ!$D$10+'СЕТ СН'!$I$5</f>
        <v>5351.3225832399994</v>
      </c>
      <c r="K129" s="37">
        <f>SUMIFS(СВЦЭМ!$C$34:$C$777,СВЦЭМ!$A$34:$A$777,$A129,СВЦЭМ!$B$34:$B$777,K$119)+'СЕТ СН'!$I$9+СВЦЭМ!$D$10+'СЕТ СН'!$I$5</f>
        <v>5171.9610086499997</v>
      </c>
      <c r="L129" s="37">
        <f>SUMIFS(СВЦЭМ!$C$34:$C$777,СВЦЭМ!$A$34:$A$777,$A129,СВЦЭМ!$B$34:$B$777,L$119)+'СЕТ СН'!$I$9+СВЦЭМ!$D$10+'СЕТ СН'!$I$5</f>
        <v>5113.1972472999996</v>
      </c>
      <c r="M129" s="37">
        <f>SUMIFS(СВЦЭМ!$C$34:$C$777,СВЦЭМ!$A$34:$A$777,$A129,СВЦЭМ!$B$34:$B$777,M$119)+'СЕТ СН'!$I$9+СВЦЭМ!$D$10+'СЕТ СН'!$I$5</f>
        <v>5097.4287419599996</v>
      </c>
      <c r="N129" s="37">
        <f>SUMIFS(СВЦЭМ!$C$34:$C$777,СВЦЭМ!$A$34:$A$777,$A129,СВЦЭМ!$B$34:$B$777,N$119)+'СЕТ СН'!$I$9+СВЦЭМ!$D$10+'СЕТ СН'!$I$5</f>
        <v>5119.7152561299999</v>
      </c>
      <c r="O129" s="37">
        <f>SUMIFS(СВЦЭМ!$C$34:$C$777,СВЦЭМ!$A$34:$A$777,$A129,СВЦЭМ!$B$34:$B$777,O$119)+'СЕТ СН'!$I$9+СВЦЭМ!$D$10+'СЕТ СН'!$I$5</f>
        <v>5158.8840569399999</v>
      </c>
      <c r="P129" s="37">
        <f>SUMIFS(СВЦЭМ!$C$34:$C$777,СВЦЭМ!$A$34:$A$777,$A129,СВЦЭМ!$B$34:$B$777,P$119)+'СЕТ СН'!$I$9+СВЦЭМ!$D$10+'СЕТ СН'!$I$5</f>
        <v>5123.3422270599995</v>
      </c>
      <c r="Q129" s="37">
        <f>SUMIFS(СВЦЭМ!$C$34:$C$777,СВЦЭМ!$A$34:$A$777,$A129,СВЦЭМ!$B$34:$B$777,Q$119)+'СЕТ СН'!$I$9+СВЦЭМ!$D$10+'СЕТ СН'!$I$5</f>
        <v>5152.7046057899997</v>
      </c>
      <c r="R129" s="37">
        <f>SUMIFS(СВЦЭМ!$C$34:$C$777,СВЦЭМ!$A$34:$A$777,$A129,СВЦЭМ!$B$34:$B$777,R$119)+'СЕТ СН'!$I$9+СВЦЭМ!$D$10+'СЕТ СН'!$I$5</f>
        <v>5149.7174531799992</v>
      </c>
      <c r="S129" s="37">
        <f>SUMIFS(СВЦЭМ!$C$34:$C$777,СВЦЭМ!$A$34:$A$777,$A129,СВЦЭМ!$B$34:$B$777,S$119)+'СЕТ СН'!$I$9+СВЦЭМ!$D$10+'СЕТ СН'!$I$5</f>
        <v>5243.4919980799996</v>
      </c>
      <c r="T129" s="37">
        <f>SUMIFS(СВЦЭМ!$C$34:$C$777,СВЦЭМ!$A$34:$A$777,$A129,СВЦЭМ!$B$34:$B$777,T$119)+'СЕТ СН'!$I$9+СВЦЭМ!$D$10+'СЕТ СН'!$I$5</f>
        <v>5237.0785098399992</v>
      </c>
      <c r="U129" s="37">
        <f>SUMIFS(СВЦЭМ!$C$34:$C$777,СВЦЭМ!$A$34:$A$777,$A129,СВЦЭМ!$B$34:$B$777,U$119)+'СЕТ СН'!$I$9+СВЦЭМ!$D$10+'СЕТ СН'!$I$5</f>
        <v>5254.7479855299998</v>
      </c>
      <c r="V129" s="37">
        <f>SUMIFS(СВЦЭМ!$C$34:$C$777,СВЦЭМ!$A$34:$A$777,$A129,СВЦЭМ!$B$34:$B$777,V$119)+'СЕТ СН'!$I$9+СВЦЭМ!$D$10+'СЕТ СН'!$I$5</f>
        <v>5302.5072775399994</v>
      </c>
      <c r="W129" s="37">
        <f>SUMIFS(СВЦЭМ!$C$34:$C$777,СВЦЭМ!$A$34:$A$777,$A129,СВЦЭМ!$B$34:$B$777,W$119)+'СЕТ СН'!$I$9+СВЦЭМ!$D$10+'СЕТ СН'!$I$5</f>
        <v>5225.5385144100001</v>
      </c>
      <c r="X129" s="37">
        <f>SUMIFS(СВЦЭМ!$C$34:$C$777,СВЦЭМ!$A$34:$A$777,$A129,СВЦЭМ!$B$34:$B$777,X$119)+'СЕТ СН'!$I$9+СВЦЭМ!$D$10+'СЕТ СН'!$I$5</f>
        <v>5202.8940713299999</v>
      </c>
      <c r="Y129" s="37">
        <f>SUMIFS(СВЦЭМ!$C$34:$C$777,СВЦЭМ!$A$34:$A$777,$A129,СВЦЭМ!$B$34:$B$777,Y$119)+'СЕТ СН'!$I$9+СВЦЭМ!$D$10+'СЕТ СН'!$I$5</f>
        <v>5314.6035913799997</v>
      </c>
    </row>
    <row r="130" spans="1:25" ht="15.75" x14ac:dyDescent="0.2">
      <c r="A130" s="36">
        <f t="shared" si="3"/>
        <v>42654</v>
      </c>
      <c r="B130" s="37">
        <f>SUMIFS(СВЦЭМ!$C$34:$C$777,СВЦЭМ!$A$34:$A$777,$A130,СВЦЭМ!$B$34:$B$777,B$119)+'СЕТ СН'!$I$9+СВЦЭМ!$D$10+'СЕТ СН'!$I$5</f>
        <v>5418.2032701699991</v>
      </c>
      <c r="C130" s="37">
        <f>SUMIFS(СВЦЭМ!$C$34:$C$777,СВЦЭМ!$A$34:$A$777,$A130,СВЦЭМ!$B$34:$B$777,C$119)+'СЕТ СН'!$I$9+СВЦЭМ!$D$10+'СЕТ СН'!$I$5</f>
        <v>5508.2378481699998</v>
      </c>
      <c r="D130" s="37">
        <f>SUMIFS(СВЦЭМ!$C$34:$C$777,СВЦЭМ!$A$34:$A$777,$A130,СВЦЭМ!$B$34:$B$777,D$119)+'СЕТ СН'!$I$9+СВЦЭМ!$D$10+'СЕТ СН'!$I$5</f>
        <v>5559.8728730499997</v>
      </c>
      <c r="E130" s="37">
        <f>SUMIFS(СВЦЭМ!$C$34:$C$777,СВЦЭМ!$A$34:$A$777,$A130,СВЦЭМ!$B$34:$B$777,E$119)+'СЕТ СН'!$I$9+СВЦЭМ!$D$10+'СЕТ СН'!$I$5</f>
        <v>5551.8887058799992</v>
      </c>
      <c r="F130" s="37">
        <f>SUMIFS(СВЦЭМ!$C$34:$C$777,СВЦЭМ!$A$34:$A$777,$A130,СВЦЭМ!$B$34:$B$777,F$119)+'СЕТ СН'!$I$9+СВЦЭМ!$D$10+'СЕТ СН'!$I$5</f>
        <v>5545.9440820700001</v>
      </c>
      <c r="G130" s="37">
        <f>SUMIFS(СВЦЭМ!$C$34:$C$777,СВЦЭМ!$A$34:$A$777,$A130,СВЦЭМ!$B$34:$B$777,G$119)+'СЕТ СН'!$I$9+СВЦЭМ!$D$10+'СЕТ СН'!$I$5</f>
        <v>5555.7036516899998</v>
      </c>
      <c r="H130" s="37">
        <f>SUMIFS(СВЦЭМ!$C$34:$C$777,СВЦЭМ!$A$34:$A$777,$A130,СВЦЭМ!$B$34:$B$777,H$119)+'СЕТ СН'!$I$9+СВЦЭМ!$D$10+'СЕТ СН'!$I$5</f>
        <v>5555.6740984799999</v>
      </c>
      <c r="I130" s="37">
        <f>SUMIFS(СВЦЭМ!$C$34:$C$777,СВЦЭМ!$A$34:$A$777,$A130,СВЦЭМ!$B$34:$B$777,I$119)+'СЕТ СН'!$I$9+СВЦЭМ!$D$10+'СЕТ СН'!$I$5</f>
        <v>5434.2273059700001</v>
      </c>
      <c r="J130" s="37">
        <f>SUMIFS(СВЦЭМ!$C$34:$C$777,СВЦЭМ!$A$34:$A$777,$A130,СВЦЭМ!$B$34:$B$777,J$119)+'СЕТ СН'!$I$9+СВЦЭМ!$D$10+'СЕТ СН'!$I$5</f>
        <v>5362.688806279999</v>
      </c>
      <c r="K130" s="37">
        <f>SUMIFS(СВЦЭМ!$C$34:$C$777,СВЦЭМ!$A$34:$A$777,$A130,СВЦЭМ!$B$34:$B$777,K$119)+'СЕТ СН'!$I$9+СВЦЭМ!$D$10+'СЕТ СН'!$I$5</f>
        <v>5173.1598729399993</v>
      </c>
      <c r="L130" s="37">
        <f>SUMIFS(СВЦЭМ!$C$34:$C$777,СВЦЭМ!$A$34:$A$777,$A130,СВЦЭМ!$B$34:$B$777,L$119)+'СЕТ СН'!$I$9+СВЦЭМ!$D$10+'СЕТ СН'!$I$5</f>
        <v>5151.5191637600001</v>
      </c>
      <c r="M130" s="37">
        <f>SUMIFS(СВЦЭМ!$C$34:$C$777,СВЦЭМ!$A$34:$A$777,$A130,СВЦЭМ!$B$34:$B$777,M$119)+'СЕТ СН'!$I$9+СВЦЭМ!$D$10+'СЕТ СН'!$I$5</f>
        <v>5181.8302579499996</v>
      </c>
      <c r="N130" s="37">
        <f>SUMIFS(СВЦЭМ!$C$34:$C$777,СВЦЭМ!$A$34:$A$777,$A130,СВЦЭМ!$B$34:$B$777,N$119)+'СЕТ СН'!$I$9+СВЦЭМ!$D$10+'СЕТ СН'!$I$5</f>
        <v>5178.2278083399997</v>
      </c>
      <c r="O130" s="37">
        <f>SUMIFS(СВЦЭМ!$C$34:$C$777,СВЦЭМ!$A$34:$A$777,$A130,СВЦЭМ!$B$34:$B$777,O$119)+'СЕТ СН'!$I$9+СВЦЭМ!$D$10+'СЕТ СН'!$I$5</f>
        <v>5221.1621306500001</v>
      </c>
      <c r="P130" s="37">
        <f>SUMIFS(СВЦЭМ!$C$34:$C$777,СВЦЭМ!$A$34:$A$777,$A130,СВЦЭМ!$B$34:$B$777,P$119)+'СЕТ СН'!$I$9+СВЦЭМ!$D$10+'СЕТ СН'!$I$5</f>
        <v>5214.9493884599997</v>
      </c>
      <c r="Q130" s="37">
        <f>SUMIFS(СВЦЭМ!$C$34:$C$777,СВЦЭМ!$A$34:$A$777,$A130,СВЦЭМ!$B$34:$B$777,Q$119)+'СЕТ СН'!$I$9+СВЦЭМ!$D$10+'СЕТ СН'!$I$5</f>
        <v>5154.1241564799993</v>
      </c>
      <c r="R130" s="37">
        <f>SUMIFS(СВЦЭМ!$C$34:$C$777,СВЦЭМ!$A$34:$A$777,$A130,СВЦЭМ!$B$34:$B$777,R$119)+'СЕТ СН'!$I$9+СВЦЭМ!$D$10+'СЕТ СН'!$I$5</f>
        <v>5140.0508302199996</v>
      </c>
      <c r="S130" s="37">
        <f>SUMIFS(СВЦЭМ!$C$34:$C$777,СВЦЭМ!$A$34:$A$777,$A130,СВЦЭМ!$B$34:$B$777,S$119)+'СЕТ СН'!$I$9+СВЦЭМ!$D$10+'СЕТ СН'!$I$5</f>
        <v>5202.9736028699999</v>
      </c>
      <c r="T130" s="37">
        <f>SUMIFS(СВЦЭМ!$C$34:$C$777,СВЦЭМ!$A$34:$A$777,$A130,СВЦЭМ!$B$34:$B$777,T$119)+'СЕТ СН'!$I$9+СВЦЭМ!$D$10+'СЕТ СН'!$I$5</f>
        <v>5232.5327430199995</v>
      </c>
      <c r="U130" s="37">
        <f>SUMIFS(СВЦЭМ!$C$34:$C$777,СВЦЭМ!$A$34:$A$777,$A130,СВЦЭМ!$B$34:$B$777,U$119)+'СЕТ СН'!$I$9+СВЦЭМ!$D$10+'СЕТ СН'!$I$5</f>
        <v>5271.8380066999998</v>
      </c>
      <c r="V130" s="37">
        <f>SUMIFS(СВЦЭМ!$C$34:$C$777,СВЦЭМ!$A$34:$A$777,$A130,СВЦЭМ!$B$34:$B$777,V$119)+'СЕТ СН'!$I$9+СВЦЭМ!$D$10+'СЕТ СН'!$I$5</f>
        <v>5287.2625740899994</v>
      </c>
      <c r="W130" s="37">
        <f>SUMIFS(СВЦЭМ!$C$34:$C$777,СВЦЭМ!$A$34:$A$777,$A130,СВЦЭМ!$B$34:$B$777,W$119)+'СЕТ СН'!$I$9+СВЦЭМ!$D$10+'СЕТ СН'!$I$5</f>
        <v>5257.6531329999998</v>
      </c>
      <c r="X130" s="37">
        <f>SUMIFS(СВЦЭМ!$C$34:$C$777,СВЦЭМ!$A$34:$A$777,$A130,СВЦЭМ!$B$34:$B$777,X$119)+'СЕТ СН'!$I$9+СВЦЭМ!$D$10+'СЕТ СН'!$I$5</f>
        <v>5212.6271902499993</v>
      </c>
      <c r="Y130" s="37">
        <f>SUMIFS(СВЦЭМ!$C$34:$C$777,СВЦЭМ!$A$34:$A$777,$A130,СВЦЭМ!$B$34:$B$777,Y$119)+'СЕТ СН'!$I$9+СВЦЭМ!$D$10+'СЕТ СН'!$I$5</f>
        <v>5377.1848643699996</v>
      </c>
    </row>
    <row r="131" spans="1:25" ht="15.75" x14ac:dyDescent="0.2">
      <c r="A131" s="36">
        <f t="shared" si="3"/>
        <v>42655</v>
      </c>
      <c r="B131" s="37">
        <f>SUMIFS(СВЦЭМ!$C$34:$C$777,СВЦЭМ!$A$34:$A$777,$A131,СВЦЭМ!$B$34:$B$777,B$119)+'СЕТ СН'!$I$9+СВЦЭМ!$D$10+'СЕТ СН'!$I$5</f>
        <v>5470.8333794999999</v>
      </c>
      <c r="C131" s="37">
        <f>SUMIFS(СВЦЭМ!$C$34:$C$777,СВЦЭМ!$A$34:$A$777,$A131,СВЦЭМ!$B$34:$B$777,C$119)+'СЕТ СН'!$I$9+СВЦЭМ!$D$10+'СЕТ СН'!$I$5</f>
        <v>5668.2008191099994</v>
      </c>
      <c r="D131" s="37">
        <f>SUMIFS(СВЦЭМ!$C$34:$C$777,СВЦЭМ!$A$34:$A$777,$A131,СВЦЭМ!$B$34:$B$777,D$119)+'СЕТ СН'!$I$9+СВЦЭМ!$D$10+'СЕТ СН'!$I$5</f>
        <v>5724.16509176</v>
      </c>
      <c r="E131" s="37">
        <f>SUMIFS(СВЦЭМ!$C$34:$C$777,СВЦЭМ!$A$34:$A$777,$A131,СВЦЭМ!$B$34:$B$777,E$119)+'СЕТ СН'!$I$9+СВЦЭМ!$D$10+'СЕТ СН'!$I$5</f>
        <v>5675.6597854699994</v>
      </c>
      <c r="F131" s="37">
        <f>SUMIFS(СВЦЭМ!$C$34:$C$777,СВЦЭМ!$A$34:$A$777,$A131,СВЦЭМ!$B$34:$B$777,F$119)+'СЕТ СН'!$I$9+СВЦЭМ!$D$10+'СЕТ СН'!$I$5</f>
        <v>5554.9988248399995</v>
      </c>
      <c r="G131" s="37">
        <f>SUMIFS(СВЦЭМ!$C$34:$C$777,СВЦЭМ!$A$34:$A$777,$A131,СВЦЭМ!$B$34:$B$777,G$119)+'СЕТ СН'!$I$9+СВЦЭМ!$D$10+'СЕТ СН'!$I$5</f>
        <v>5528.5067811199997</v>
      </c>
      <c r="H131" s="37">
        <f>SUMIFS(СВЦЭМ!$C$34:$C$777,СВЦЭМ!$A$34:$A$777,$A131,СВЦЭМ!$B$34:$B$777,H$119)+'СЕТ СН'!$I$9+СВЦЭМ!$D$10+'СЕТ СН'!$I$5</f>
        <v>5450.7967658799998</v>
      </c>
      <c r="I131" s="37">
        <f>SUMIFS(СВЦЭМ!$C$34:$C$777,СВЦЭМ!$A$34:$A$777,$A131,СВЦЭМ!$B$34:$B$777,I$119)+'СЕТ СН'!$I$9+СВЦЭМ!$D$10+'СЕТ СН'!$I$5</f>
        <v>5355.5249177099995</v>
      </c>
      <c r="J131" s="37">
        <f>SUMIFS(СВЦЭМ!$C$34:$C$777,СВЦЭМ!$A$34:$A$777,$A131,СВЦЭМ!$B$34:$B$777,J$119)+'СЕТ СН'!$I$9+СВЦЭМ!$D$10+'СЕТ СН'!$I$5</f>
        <v>5287.2068645199997</v>
      </c>
      <c r="K131" s="37">
        <f>SUMIFS(СВЦЭМ!$C$34:$C$777,СВЦЭМ!$A$34:$A$777,$A131,СВЦЭМ!$B$34:$B$777,K$119)+'СЕТ СН'!$I$9+СВЦЭМ!$D$10+'СЕТ СН'!$I$5</f>
        <v>5117.1178057799998</v>
      </c>
      <c r="L131" s="37">
        <f>SUMIFS(СВЦЭМ!$C$34:$C$777,СВЦЭМ!$A$34:$A$777,$A131,СВЦЭМ!$B$34:$B$777,L$119)+'СЕТ СН'!$I$9+СВЦЭМ!$D$10+'СЕТ СН'!$I$5</f>
        <v>5551.8967404799996</v>
      </c>
      <c r="M131" s="37">
        <f>SUMIFS(СВЦЭМ!$C$34:$C$777,СВЦЭМ!$A$34:$A$777,$A131,СВЦЭМ!$B$34:$B$777,M$119)+'СЕТ СН'!$I$9+СВЦЭМ!$D$10+'СЕТ СН'!$I$5</f>
        <v>5545.865148679999</v>
      </c>
      <c r="N131" s="37">
        <f>SUMIFS(СВЦЭМ!$C$34:$C$777,СВЦЭМ!$A$34:$A$777,$A131,СВЦЭМ!$B$34:$B$777,N$119)+'СЕТ СН'!$I$9+СВЦЭМ!$D$10+'СЕТ СН'!$I$5</f>
        <v>5529.4330539799994</v>
      </c>
      <c r="O131" s="37">
        <f>SUMIFS(СВЦЭМ!$C$34:$C$777,СВЦЭМ!$A$34:$A$777,$A131,СВЦЭМ!$B$34:$B$777,O$119)+'СЕТ СН'!$I$9+СВЦЭМ!$D$10+'СЕТ СН'!$I$5</f>
        <v>5205.9628156199997</v>
      </c>
      <c r="P131" s="37">
        <f>SUMIFS(СВЦЭМ!$C$34:$C$777,СВЦЭМ!$A$34:$A$777,$A131,СВЦЭМ!$B$34:$B$777,P$119)+'СЕТ СН'!$I$9+СВЦЭМ!$D$10+'СЕТ СН'!$I$5</f>
        <v>5053.3179278099997</v>
      </c>
      <c r="Q131" s="37">
        <f>SUMIFS(СВЦЭМ!$C$34:$C$777,СВЦЭМ!$A$34:$A$777,$A131,СВЦЭМ!$B$34:$B$777,Q$119)+'СЕТ СН'!$I$9+СВЦЭМ!$D$10+'СЕТ СН'!$I$5</f>
        <v>5034.1265139099996</v>
      </c>
      <c r="R131" s="37">
        <f>SUMIFS(СВЦЭМ!$C$34:$C$777,СВЦЭМ!$A$34:$A$777,$A131,СВЦЭМ!$B$34:$B$777,R$119)+'СЕТ СН'!$I$9+СВЦЭМ!$D$10+'СЕТ СН'!$I$5</f>
        <v>5029.1263119699997</v>
      </c>
      <c r="S131" s="37">
        <f>SUMIFS(СВЦЭМ!$C$34:$C$777,СВЦЭМ!$A$34:$A$777,$A131,СВЦЭМ!$B$34:$B$777,S$119)+'СЕТ СН'!$I$9+СВЦЭМ!$D$10+'СЕТ СН'!$I$5</f>
        <v>5108.71978502</v>
      </c>
      <c r="T131" s="37">
        <f>SUMIFS(СВЦЭМ!$C$34:$C$777,СВЦЭМ!$A$34:$A$777,$A131,СВЦЭМ!$B$34:$B$777,T$119)+'СЕТ СН'!$I$9+СВЦЭМ!$D$10+'СЕТ СН'!$I$5</f>
        <v>5130.9837990399992</v>
      </c>
      <c r="U131" s="37">
        <f>SUMIFS(СВЦЭМ!$C$34:$C$777,СВЦЭМ!$A$34:$A$777,$A131,СВЦЭМ!$B$34:$B$777,U$119)+'СЕТ СН'!$I$9+СВЦЭМ!$D$10+'СЕТ СН'!$I$5</f>
        <v>5180.69331848</v>
      </c>
      <c r="V131" s="37">
        <f>SUMIFS(СВЦЭМ!$C$34:$C$777,СВЦЭМ!$A$34:$A$777,$A131,СВЦЭМ!$B$34:$B$777,V$119)+'СЕТ СН'!$I$9+СВЦЭМ!$D$10+'СЕТ СН'!$I$5</f>
        <v>5185.8554021700002</v>
      </c>
      <c r="W131" s="37">
        <f>SUMIFS(СВЦЭМ!$C$34:$C$777,СВЦЭМ!$A$34:$A$777,$A131,СВЦЭМ!$B$34:$B$777,W$119)+'СЕТ СН'!$I$9+СВЦЭМ!$D$10+'СЕТ СН'!$I$5</f>
        <v>5164.3063701800002</v>
      </c>
      <c r="X131" s="37">
        <f>SUMIFS(СВЦЭМ!$C$34:$C$777,СВЦЭМ!$A$34:$A$777,$A131,СВЦЭМ!$B$34:$B$777,X$119)+'СЕТ СН'!$I$9+СВЦЭМ!$D$10+'СЕТ СН'!$I$5</f>
        <v>5131.4773123599998</v>
      </c>
      <c r="Y131" s="37">
        <f>SUMIFS(СВЦЭМ!$C$34:$C$777,СВЦЭМ!$A$34:$A$777,$A131,СВЦЭМ!$B$34:$B$777,Y$119)+'СЕТ СН'!$I$9+СВЦЭМ!$D$10+'СЕТ СН'!$I$5</f>
        <v>5224.0311864599998</v>
      </c>
    </row>
    <row r="132" spans="1:25" ht="15.75" x14ac:dyDescent="0.2">
      <c r="A132" s="36">
        <f t="shared" si="3"/>
        <v>42656</v>
      </c>
      <c r="B132" s="37">
        <f>SUMIFS(СВЦЭМ!$C$34:$C$777,СВЦЭМ!$A$34:$A$777,$A132,СВЦЭМ!$B$34:$B$777,B$119)+'СЕТ СН'!$I$9+СВЦЭМ!$D$10+'СЕТ СН'!$I$5</f>
        <v>5279.97072536</v>
      </c>
      <c r="C132" s="37">
        <f>SUMIFS(СВЦЭМ!$C$34:$C$777,СВЦЭМ!$A$34:$A$777,$A132,СВЦЭМ!$B$34:$B$777,C$119)+'СЕТ СН'!$I$9+СВЦЭМ!$D$10+'СЕТ СН'!$I$5</f>
        <v>5388.3831086599994</v>
      </c>
      <c r="D132" s="37">
        <f>SUMIFS(СВЦЭМ!$C$34:$C$777,СВЦЭМ!$A$34:$A$777,$A132,СВЦЭМ!$B$34:$B$777,D$119)+'СЕТ СН'!$I$9+СВЦЭМ!$D$10+'СЕТ СН'!$I$5</f>
        <v>5408.6426136099999</v>
      </c>
      <c r="E132" s="37">
        <f>SUMIFS(СВЦЭМ!$C$34:$C$777,СВЦЭМ!$A$34:$A$777,$A132,СВЦЭМ!$B$34:$B$777,E$119)+'СЕТ СН'!$I$9+СВЦЭМ!$D$10+'СЕТ СН'!$I$5</f>
        <v>5410.9245667999994</v>
      </c>
      <c r="F132" s="37">
        <f>SUMIFS(СВЦЭМ!$C$34:$C$777,СВЦЭМ!$A$34:$A$777,$A132,СВЦЭМ!$B$34:$B$777,F$119)+'СЕТ СН'!$I$9+СВЦЭМ!$D$10+'СЕТ СН'!$I$5</f>
        <v>5425.8195224699994</v>
      </c>
      <c r="G132" s="37">
        <f>SUMIFS(СВЦЭМ!$C$34:$C$777,СВЦЭМ!$A$34:$A$777,$A132,СВЦЭМ!$B$34:$B$777,G$119)+'СЕТ СН'!$I$9+СВЦЭМ!$D$10+'СЕТ СН'!$I$5</f>
        <v>5441.1678174899998</v>
      </c>
      <c r="H132" s="37">
        <f>SUMIFS(СВЦЭМ!$C$34:$C$777,СВЦЭМ!$A$34:$A$777,$A132,СВЦЭМ!$B$34:$B$777,H$119)+'СЕТ СН'!$I$9+СВЦЭМ!$D$10+'СЕТ СН'!$I$5</f>
        <v>5422.5949076099996</v>
      </c>
      <c r="I132" s="37">
        <f>SUMIFS(СВЦЭМ!$C$34:$C$777,СВЦЭМ!$A$34:$A$777,$A132,СВЦЭМ!$B$34:$B$777,I$119)+'СЕТ СН'!$I$9+СВЦЭМ!$D$10+'СЕТ СН'!$I$5</f>
        <v>5351.2235662499997</v>
      </c>
      <c r="J132" s="37">
        <f>SUMIFS(СВЦЭМ!$C$34:$C$777,СВЦЭМ!$A$34:$A$777,$A132,СВЦЭМ!$B$34:$B$777,J$119)+'СЕТ СН'!$I$9+СВЦЭМ!$D$10+'СЕТ СН'!$I$5</f>
        <v>5301.5517609799999</v>
      </c>
      <c r="K132" s="37">
        <f>SUMIFS(СВЦЭМ!$C$34:$C$777,СВЦЭМ!$A$34:$A$777,$A132,СВЦЭМ!$B$34:$B$777,K$119)+'СЕТ СН'!$I$9+СВЦЭМ!$D$10+'СЕТ СН'!$I$5</f>
        <v>5196.1770638399994</v>
      </c>
      <c r="L132" s="37">
        <f>SUMIFS(СВЦЭМ!$C$34:$C$777,СВЦЭМ!$A$34:$A$777,$A132,СВЦЭМ!$B$34:$B$777,L$119)+'СЕТ СН'!$I$9+СВЦЭМ!$D$10+'СЕТ СН'!$I$5</f>
        <v>5196.6873962599993</v>
      </c>
      <c r="M132" s="37">
        <f>SUMIFS(СВЦЭМ!$C$34:$C$777,СВЦЭМ!$A$34:$A$777,$A132,СВЦЭМ!$B$34:$B$777,M$119)+'СЕТ СН'!$I$9+СВЦЭМ!$D$10+'СЕТ СН'!$I$5</f>
        <v>5161.9909665999994</v>
      </c>
      <c r="N132" s="37">
        <f>SUMIFS(СВЦЭМ!$C$34:$C$777,СВЦЭМ!$A$34:$A$777,$A132,СВЦЭМ!$B$34:$B$777,N$119)+'СЕТ СН'!$I$9+СВЦЭМ!$D$10+'СЕТ СН'!$I$5</f>
        <v>5169.6503362599997</v>
      </c>
      <c r="O132" s="37">
        <f>SUMIFS(СВЦЭМ!$C$34:$C$777,СВЦЭМ!$A$34:$A$777,$A132,СВЦЭМ!$B$34:$B$777,O$119)+'СЕТ СН'!$I$9+СВЦЭМ!$D$10+'СЕТ СН'!$I$5</f>
        <v>5126.2480068199993</v>
      </c>
      <c r="P132" s="37">
        <f>SUMIFS(СВЦЭМ!$C$34:$C$777,СВЦЭМ!$A$34:$A$777,$A132,СВЦЭМ!$B$34:$B$777,P$119)+'СЕТ СН'!$I$9+СВЦЭМ!$D$10+'СЕТ СН'!$I$5</f>
        <v>5123.4055189399996</v>
      </c>
      <c r="Q132" s="37">
        <f>SUMIFS(СВЦЭМ!$C$34:$C$777,СВЦЭМ!$A$34:$A$777,$A132,СВЦЭМ!$B$34:$B$777,Q$119)+'СЕТ СН'!$I$9+СВЦЭМ!$D$10+'СЕТ СН'!$I$5</f>
        <v>5116.7195380399999</v>
      </c>
      <c r="R132" s="37">
        <f>SUMIFS(СВЦЭМ!$C$34:$C$777,СВЦЭМ!$A$34:$A$777,$A132,СВЦЭМ!$B$34:$B$777,R$119)+'СЕТ СН'!$I$9+СВЦЭМ!$D$10+'СЕТ СН'!$I$5</f>
        <v>5066.4622055199998</v>
      </c>
      <c r="S132" s="37">
        <f>SUMIFS(СВЦЭМ!$C$34:$C$777,СВЦЭМ!$A$34:$A$777,$A132,СВЦЭМ!$B$34:$B$777,S$119)+'СЕТ СН'!$I$9+СВЦЭМ!$D$10+'СЕТ СН'!$I$5</f>
        <v>5107.2537388000001</v>
      </c>
      <c r="T132" s="37">
        <f>SUMIFS(СВЦЭМ!$C$34:$C$777,СВЦЭМ!$A$34:$A$777,$A132,СВЦЭМ!$B$34:$B$777,T$119)+'СЕТ СН'!$I$9+СВЦЭМ!$D$10+'СЕТ СН'!$I$5</f>
        <v>5131.5253124999999</v>
      </c>
      <c r="U132" s="37">
        <f>SUMIFS(СВЦЭМ!$C$34:$C$777,СВЦЭМ!$A$34:$A$777,$A132,СВЦЭМ!$B$34:$B$777,U$119)+'СЕТ СН'!$I$9+СВЦЭМ!$D$10+'СЕТ СН'!$I$5</f>
        <v>5176.6239281299995</v>
      </c>
      <c r="V132" s="37">
        <f>SUMIFS(СВЦЭМ!$C$34:$C$777,СВЦЭМ!$A$34:$A$777,$A132,СВЦЭМ!$B$34:$B$777,V$119)+'СЕТ СН'!$I$9+СВЦЭМ!$D$10+'СЕТ СН'!$I$5</f>
        <v>5170.18432906</v>
      </c>
      <c r="W132" s="37">
        <f>SUMIFS(СВЦЭМ!$C$34:$C$777,СВЦЭМ!$A$34:$A$777,$A132,СВЦЭМ!$B$34:$B$777,W$119)+'СЕТ СН'!$I$9+СВЦЭМ!$D$10+'СЕТ СН'!$I$5</f>
        <v>5166.7284135099999</v>
      </c>
      <c r="X132" s="37">
        <f>SUMIFS(СВЦЭМ!$C$34:$C$777,СВЦЭМ!$A$34:$A$777,$A132,СВЦЭМ!$B$34:$B$777,X$119)+'СЕТ СН'!$I$9+СВЦЭМ!$D$10+'СЕТ СН'!$I$5</f>
        <v>5152.0723164999999</v>
      </c>
      <c r="Y132" s="37">
        <f>SUMIFS(СВЦЭМ!$C$34:$C$777,СВЦЭМ!$A$34:$A$777,$A132,СВЦЭМ!$B$34:$B$777,Y$119)+'СЕТ СН'!$I$9+СВЦЭМ!$D$10+'СЕТ СН'!$I$5</f>
        <v>5245.9495384100001</v>
      </c>
    </row>
    <row r="133" spans="1:25" ht="15.75" x14ac:dyDescent="0.2">
      <c r="A133" s="36">
        <f t="shared" si="3"/>
        <v>42657</v>
      </c>
      <c r="B133" s="37">
        <f>SUMIFS(СВЦЭМ!$C$34:$C$777,СВЦЭМ!$A$34:$A$777,$A133,СВЦЭМ!$B$34:$B$777,B$119)+'СЕТ СН'!$I$9+СВЦЭМ!$D$10+'СЕТ СН'!$I$5</f>
        <v>5273.9039143499995</v>
      </c>
      <c r="C133" s="37">
        <f>SUMIFS(СВЦЭМ!$C$34:$C$777,СВЦЭМ!$A$34:$A$777,$A133,СВЦЭМ!$B$34:$B$777,C$119)+'СЕТ СН'!$I$9+СВЦЭМ!$D$10+'СЕТ СН'!$I$5</f>
        <v>5386.0748292899998</v>
      </c>
      <c r="D133" s="37">
        <f>SUMIFS(СВЦЭМ!$C$34:$C$777,СВЦЭМ!$A$34:$A$777,$A133,СВЦЭМ!$B$34:$B$777,D$119)+'СЕТ СН'!$I$9+СВЦЭМ!$D$10+'СЕТ СН'!$I$5</f>
        <v>5422.9929609199989</v>
      </c>
      <c r="E133" s="37">
        <f>SUMIFS(СВЦЭМ!$C$34:$C$777,СВЦЭМ!$A$34:$A$777,$A133,СВЦЭМ!$B$34:$B$777,E$119)+'СЕТ СН'!$I$9+СВЦЭМ!$D$10+'СЕТ СН'!$I$5</f>
        <v>5415.9531843699997</v>
      </c>
      <c r="F133" s="37">
        <f>SUMIFS(СВЦЭМ!$C$34:$C$777,СВЦЭМ!$A$34:$A$777,$A133,СВЦЭМ!$B$34:$B$777,F$119)+'СЕТ СН'!$I$9+СВЦЭМ!$D$10+'СЕТ СН'!$I$5</f>
        <v>5412.2523193500001</v>
      </c>
      <c r="G133" s="37">
        <f>SUMIFS(СВЦЭМ!$C$34:$C$777,СВЦЭМ!$A$34:$A$777,$A133,СВЦЭМ!$B$34:$B$777,G$119)+'СЕТ СН'!$I$9+СВЦЭМ!$D$10+'СЕТ СН'!$I$5</f>
        <v>5500.2261633999997</v>
      </c>
      <c r="H133" s="37">
        <f>SUMIFS(СВЦЭМ!$C$34:$C$777,СВЦЭМ!$A$34:$A$777,$A133,СВЦЭМ!$B$34:$B$777,H$119)+'СЕТ СН'!$I$9+СВЦЭМ!$D$10+'СЕТ СН'!$I$5</f>
        <v>5484.6707582499994</v>
      </c>
      <c r="I133" s="37">
        <f>SUMIFS(СВЦЭМ!$C$34:$C$777,СВЦЭМ!$A$34:$A$777,$A133,СВЦЭМ!$B$34:$B$777,I$119)+'СЕТ СН'!$I$9+СВЦЭМ!$D$10+'СЕТ СН'!$I$5</f>
        <v>5361.4817430200001</v>
      </c>
      <c r="J133" s="37">
        <f>SUMIFS(СВЦЭМ!$C$34:$C$777,СВЦЭМ!$A$34:$A$777,$A133,СВЦЭМ!$B$34:$B$777,J$119)+'СЕТ СН'!$I$9+СВЦЭМ!$D$10+'СЕТ СН'!$I$5</f>
        <v>5274.7453867999993</v>
      </c>
      <c r="K133" s="37">
        <f>SUMIFS(СВЦЭМ!$C$34:$C$777,СВЦЭМ!$A$34:$A$777,$A133,СВЦЭМ!$B$34:$B$777,K$119)+'СЕТ СН'!$I$9+СВЦЭМ!$D$10+'СЕТ СН'!$I$5</f>
        <v>5114.5762629399997</v>
      </c>
      <c r="L133" s="37">
        <f>SUMIFS(СВЦЭМ!$C$34:$C$777,СВЦЭМ!$A$34:$A$777,$A133,СВЦЭМ!$B$34:$B$777,L$119)+'СЕТ СН'!$I$9+СВЦЭМ!$D$10+'СЕТ СН'!$I$5</f>
        <v>5084.3734187800001</v>
      </c>
      <c r="M133" s="37">
        <f>SUMIFS(СВЦЭМ!$C$34:$C$777,СВЦЭМ!$A$34:$A$777,$A133,СВЦЭМ!$B$34:$B$777,M$119)+'СЕТ СН'!$I$9+СВЦЭМ!$D$10+'СЕТ СН'!$I$5</f>
        <v>5079.04458101</v>
      </c>
      <c r="N133" s="37">
        <f>SUMIFS(СВЦЭМ!$C$34:$C$777,СВЦЭМ!$A$34:$A$777,$A133,СВЦЭМ!$B$34:$B$777,N$119)+'СЕТ СН'!$I$9+СВЦЭМ!$D$10+'СЕТ СН'!$I$5</f>
        <v>5081.3793363599998</v>
      </c>
      <c r="O133" s="37">
        <f>SUMIFS(СВЦЭМ!$C$34:$C$777,СВЦЭМ!$A$34:$A$777,$A133,СВЦЭМ!$B$34:$B$777,O$119)+'СЕТ СН'!$I$9+СВЦЭМ!$D$10+'СЕТ СН'!$I$5</f>
        <v>5068.4185938699993</v>
      </c>
      <c r="P133" s="37">
        <f>SUMIFS(СВЦЭМ!$C$34:$C$777,СВЦЭМ!$A$34:$A$777,$A133,СВЦЭМ!$B$34:$B$777,P$119)+'СЕТ СН'!$I$9+СВЦЭМ!$D$10+'СЕТ СН'!$I$5</f>
        <v>5053.8978183999998</v>
      </c>
      <c r="Q133" s="37">
        <f>SUMIFS(СВЦЭМ!$C$34:$C$777,СВЦЭМ!$A$34:$A$777,$A133,СВЦЭМ!$B$34:$B$777,Q$119)+'СЕТ СН'!$I$9+СВЦЭМ!$D$10+'СЕТ СН'!$I$5</f>
        <v>5063.3825430399993</v>
      </c>
      <c r="R133" s="37">
        <f>SUMIFS(СВЦЭМ!$C$34:$C$777,СВЦЭМ!$A$34:$A$777,$A133,СВЦЭМ!$B$34:$B$777,R$119)+'СЕТ СН'!$I$9+СВЦЭМ!$D$10+'СЕТ СН'!$I$5</f>
        <v>5063.8607566399996</v>
      </c>
      <c r="S133" s="37">
        <f>SUMIFS(СВЦЭМ!$C$34:$C$777,СВЦЭМ!$A$34:$A$777,$A133,СВЦЭМ!$B$34:$B$777,S$119)+'СЕТ СН'!$I$9+СВЦЭМ!$D$10+'СЕТ СН'!$I$5</f>
        <v>5122.7273043499999</v>
      </c>
      <c r="T133" s="37">
        <f>SUMIFS(СВЦЭМ!$C$34:$C$777,СВЦЭМ!$A$34:$A$777,$A133,СВЦЭМ!$B$34:$B$777,T$119)+'СЕТ СН'!$I$9+СВЦЭМ!$D$10+'СЕТ СН'!$I$5</f>
        <v>5093.69537657</v>
      </c>
      <c r="U133" s="37">
        <f>SUMIFS(СВЦЭМ!$C$34:$C$777,СВЦЭМ!$A$34:$A$777,$A133,СВЦЭМ!$B$34:$B$777,U$119)+'СЕТ СН'!$I$9+СВЦЭМ!$D$10+'СЕТ СН'!$I$5</f>
        <v>5125.8177082599996</v>
      </c>
      <c r="V133" s="37">
        <f>SUMIFS(СВЦЭМ!$C$34:$C$777,СВЦЭМ!$A$34:$A$777,$A133,СВЦЭМ!$B$34:$B$777,V$119)+'СЕТ СН'!$I$9+СВЦЭМ!$D$10+'СЕТ СН'!$I$5</f>
        <v>5148.64952567</v>
      </c>
      <c r="W133" s="37">
        <f>SUMIFS(СВЦЭМ!$C$34:$C$777,СВЦЭМ!$A$34:$A$777,$A133,СВЦЭМ!$B$34:$B$777,W$119)+'СЕТ СН'!$I$9+СВЦЭМ!$D$10+'СЕТ СН'!$I$5</f>
        <v>5145.4943188500001</v>
      </c>
      <c r="X133" s="37">
        <f>SUMIFS(СВЦЭМ!$C$34:$C$777,СВЦЭМ!$A$34:$A$777,$A133,СВЦЭМ!$B$34:$B$777,X$119)+'СЕТ СН'!$I$9+СВЦЭМ!$D$10+'СЕТ СН'!$I$5</f>
        <v>5135.9618619100002</v>
      </c>
      <c r="Y133" s="37">
        <f>SUMIFS(СВЦЭМ!$C$34:$C$777,СВЦЭМ!$A$34:$A$777,$A133,СВЦЭМ!$B$34:$B$777,Y$119)+'СЕТ СН'!$I$9+СВЦЭМ!$D$10+'СЕТ СН'!$I$5</f>
        <v>5166.8063849499995</v>
      </c>
    </row>
    <row r="134" spans="1:25" ht="15.75" x14ac:dyDescent="0.2">
      <c r="A134" s="36">
        <f t="shared" si="3"/>
        <v>42658</v>
      </c>
      <c r="B134" s="37">
        <f>SUMIFS(СВЦЭМ!$C$34:$C$777,СВЦЭМ!$A$34:$A$777,$A134,СВЦЭМ!$B$34:$B$777,B$119)+'СЕТ СН'!$I$9+СВЦЭМ!$D$10+'СЕТ СН'!$I$5</f>
        <v>5299.4601253399996</v>
      </c>
      <c r="C134" s="37">
        <f>SUMIFS(СВЦЭМ!$C$34:$C$777,СВЦЭМ!$A$34:$A$777,$A134,СВЦЭМ!$B$34:$B$777,C$119)+'СЕТ СН'!$I$9+СВЦЭМ!$D$10+'СЕТ СН'!$I$5</f>
        <v>5391.2265483299998</v>
      </c>
      <c r="D134" s="37">
        <f>SUMIFS(СВЦЭМ!$C$34:$C$777,СВЦЭМ!$A$34:$A$777,$A134,СВЦЭМ!$B$34:$B$777,D$119)+'СЕТ СН'!$I$9+СВЦЭМ!$D$10+'СЕТ СН'!$I$5</f>
        <v>5466.777527369999</v>
      </c>
      <c r="E134" s="37">
        <f>SUMIFS(СВЦЭМ!$C$34:$C$777,СВЦЭМ!$A$34:$A$777,$A134,СВЦЭМ!$B$34:$B$777,E$119)+'СЕТ СН'!$I$9+СВЦЭМ!$D$10+'СЕТ СН'!$I$5</f>
        <v>5478.2402396899997</v>
      </c>
      <c r="F134" s="37">
        <f>SUMIFS(СВЦЭМ!$C$34:$C$777,СВЦЭМ!$A$34:$A$777,$A134,СВЦЭМ!$B$34:$B$777,F$119)+'СЕТ СН'!$I$9+СВЦЭМ!$D$10+'СЕТ СН'!$I$5</f>
        <v>5483.0365921299999</v>
      </c>
      <c r="G134" s="37">
        <f>SUMIFS(СВЦЭМ!$C$34:$C$777,СВЦЭМ!$A$34:$A$777,$A134,СВЦЭМ!$B$34:$B$777,G$119)+'СЕТ СН'!$I$9+СВЦЭМ!$D$10+'СЕТ СН'!$I$5</f>
        <v>5498.83388079</v>
      </c>
      <c r="H134" s="37">
        <f>SUMIFS(СВЦЭМ!$C$34:$C$777,СВЦЭМ!$A$34:$A$777,$A134,СВЦЭМ!$B$34:$B$777,H$119)+'СЕТ СН'!$I$9+СВЦЭМ!$D$10+'СЕТ СН'!$I$5</f>
        <v>5490.6811181199992</v>
      </c>
      <c r="I134" s="37">
        <f>SUMIFS(СВЦЭМ!$C$34:$C$777,СВЦЭМ!$A$34:$A$777,$A134,СВЦЭМ!$B$34:$B$777,I$119)+'СЕТ СН'!$I$9+СВЦЭМ!$D$10+'СЕТ СН'!$I$5</f>
        <v>5455.2131355499996</v>
      </c>
      <c r="J134" s="37">
        <f>SUMIFS(СВЦЭМ!$C$34:$C$777,СВЦЭМ!$A$34:$A$777,$A134,СВЦЭМ!$B$34:$B$777,J$119)+'СЕТ СН'!$I$9+СВЦЭМ!$D$10+'СЕТ СН'!$I$5</f>
        <v>5286.8458691399992</v>
      </c>
      <c r="K134" s="37">
        <f>SUMIFS(СВЦЭМ!$C$34:$C$777,СВЦЭМ!$A$34:$A$777,$A134,СВЦЭМ!$B$34:$B$777,K$119)+'СЕТ СН'!$I$9+СВЦЭМ!$D$10+'СЕТ СН'!$I$5</f>
        <v>5204.8043312999998</v>
      </c>
      <c r="L134" s="37">
        <f>SUMIFS(СВЦЭМ!$C$34:$C$777,СВЦЭМ!$A$34:$A$777,$A134,СВЦЭМ!$B$34:$B$777,L$119)+'СЕТ СН'!$I$9+СВЦЭМ!$D$10+'СЕТ СН'!$I$5</f>
        <v>5155.9114572899998</v>
      </c>
      <c r="M134" s="37">
        <f>SUMIFS(СВЦЭМ!$C$34:$C$777,СВЦЭМ!$A$34:$A$777,$A134,СВЦЭМ!$B$34:$B$777,M$119)+'СЕТ СН'!$I$9+СВЦЭМ!$D$10+'СЕТ СН'!$I$5</f>
        <v>5147.7473924999995</v>
      </c>
      <c r="N134" s="37">
        <f>SUMIFS(СВЦЭМ!$C$34:$C$777,СВЦЭМ!$A$34:$A$777,$A134,СВЦЭМ!$B$34:$B$777,N$119)+'СЕТ СН'!$I$9+СВЦЭМ!$D$10+'СЕТ СН'!$I$5</f>
        <v>5130.20514525</v>
      </c>
      <c r="O134" s="37">
        <f>SUMIFS(СВЦЭМ!$C$34:$C$777,СВЦЭМ!$A$34:$A$777,$A134,СВЦЭМ!$B$34:$B$777,O$119)+'СЕТ СН'!$I$9+СВЦЭМ!$D$10+'СЕТ СН'!$I$5</f>
        <v>5135.1985978399998</v>
      </c>
      <c r="P134" s="37">
        <f>SUMIFS(СВЦЭМ!$C$34:$C$777,СВЦЭМ!$A$34:$A$777,$A134,СВЦЭМ!$B$34:$B$777,P$119)+'СЕТ СН'!$I$9+СВЦЭМ!$D$10+'СЕТ СН'!$I$5</f>
        <v>5127.96715399</v>
      </c>
      <c r="Q134" s="37">
        <f>SUMIFS(СВЦЭМ!$C$34:$C$777,СВЦЭМ!$A$34:$A$777,$A134,СВЦЭМ!$B$34:$B$777,Q$119)+'СЕТ СН'!$I$9+СВЦЭМ!$D$10+'СЕТ СН'!$I$5</f>
        <v>5141.2021323499994</v>
      </c>
      <c r="R134" s="37">
        <f>SUMIFS(СВЦЭМ!$C$34:$C$777,СВЦЭМ!$A$34:$A$777,$A134,СВЦЭМ!$B$34:$B$777,R$119)+'СЕТ СН'!$I$9+СВЦЭМ!$D$10+'СЕТ СН'!$I$5</f>
        <v>5161.9721738099997</v>
      </c>
      <c r="S134" s="37">
        <f>SUMIFS(СВЦЭМ!$C$34:$C$777,СВЦЭМ!$A$34:$A$777,$A134,СВЦЭМ!$B$34:$B$777,S$119)+'СЕТ СН'!$I$9+СВЦЭМ!$D$10+'СЕТ СН'!$I$5</f>
        <v>5199.1723123699994</v>
      </c>
      <c r="T134" s="37">
        <f>SUMIFS(СВЦЭМ!$C$34:$C$777,СВЦЭМ!$A$34:$A$777,$A134,СВЦЭМ!$B$34:$B$777,T$119)+'СЕТ СН'!$I$9+СВЦЭМ!$D$10+'СЕТ СН'!$I$5</f>
        <v>5195.3245441099998</v>
      </c>
      <c r="U134" s="37">
        <f>SUMIFS(СВЦЭМ!$C$34:$C$777,СВЦЭМ!$A$34:$A$777,$A134,СВЦЭМ!$B$34:$B$777,U$119)+'СЕТ СН'!$I$9+СВЦЭМ!$D$10+'СЕТ СН'!$I$5</f>
        <v>5195.7754911399998</v>
      </c>
      <c r="V134" s="37">
        <f>SUMIFS(СВЦЭМ!$C$34:$C$777,СВЦЭМ!$A$34:$A$777,$A134,СВЦЭМ!$B$34:$B$777,V$119)+'СЕТ СН'!$I$9+СВЦЭМ!$D$10+'СЕТ СН'!$I$5</f>
        <v>5161.7503088399999</v>
      </c>
      <c r="W134" s="37">
        <f>SUMIFS(СВЦЭМ!$C$34:$C$777,СВЦЭМ!$A$34:$A$777,$A134,СВЦЭМ!$B$34:$B$777,W$119)+'СЕТ СН'!$I$9+СВЦЭМ!$D$10+'СЕТ СН'!$I$5</f>
        <v>5184.1277256599997</v>
      </c>
      <c r="X134" s="37">
        <f>SUMIFS(СВЦЭМ!$C$34:$C$777,СВЦЭМ!$A$34:$A$777,$A134,СВЦЭМ!$B$34:$B$777,X$119)+'СЕТ СН'!$I$9+СВЦЭМ!$D$10+'СЕТ СН'!$I$5</f>
        <v>5156.4778189799999</v>
      </c>
      <c r="Y134" s="37">
        <f>SUMIFS(СВЦЭМ!$C$34:$C$777,СВЦЭМ!$A$34:$A$777,$A134,СВЦЭМ!$B$34:$B$777,Y$119)+'СЕТ СН'!$I$9+СВЦЭМ!$D$10+'СЕТ СН'!$I$5</f>
        <v>5206.5576249599999</v>
      </c>
    </row>
    <row r="135" spans="1:25" ht="15.75" x14ac:dyDescent="0.2">
      <c r="A135" s="36">
        <f t="shared" si="3"/>
        <v>42659</v>
      </c>
      <c r="B135" s="37">
        <f>SUMIFS(СВЦЭМ!$C$34:$C$777,СВЦЭМ!$A$34:$A$777,$A135,СВЦЭМ!$B$34:$B$777,B$119)+'СЕТ СН'!$I$9+СВЦЭМ!$D$10+'СЕТ СН'!$I$5</f>
        <v>5357.5093977999995</v>
      </c>
      <c r="C135" s="37">
        <f>SUMIFS(СВЦЭМ!$C$34:$C$777,СВЦЭМ!$A$34:$A$777,$A135,СВЦЭМ!$B$34:$B$777,C$119)+'СЕТ СН'!$I$9+СВЦЭМ!$D$10+'СЕТ СН'!$I$5</f>
        <v>5600.9448846899995</v>
      </c>
      <c r="D135" s="37">
        <f>SUMIFS(СВЦЭМ!$C$34:$C$777,СВЦЭМ!$A$34:$A$777,$A135,СВЦЭМ!$B$34:$B$777,D$119)+'СЕТ СН'!$I$9+СВЦЭМ!$D$10+'СЕТ СН'!$I$5</f>
        <v>5695.4827266699995</v>
      </c>
      <c r="E135" s="37">
        <f>SUMIFS(СВЦЭМ!$C$34:$C$777,СВЦЭМ!$A$34:$A$777,$A135,СВЦЭМ!$B$34:$B$777,E$119)+'СЕТ СН'!$I$9+СВЦЭМ!$D$10+'СЕТ СН'!$I$5</f>
        <v>5629.7576711499996</v>
      </c>
      <c r="F135" s="37">
        <f>SUMIFS(СВЦЭМ!$C$34:$C$777,СВЦЭМ!$A$34:$A$777,$A135,СВЦЭМ!$B$34:$B$777,F$119)+'СЕТ СН'!$I$9+СВЦЭМ!$D$10+'СЕТ СН'!$I$5</f>
        <v>5498.6402284899996</v>
      </c>
      <c r="G135" s="37">
        <f>SUMIFS(СВЦЭМ!$C$34:$C$777,СВЦЭМ!$A$34:$A$777,$A135,СВЦЭМ!$B$34:$B$777,G$119)+'СЕТ СН'!$I$9+СВЦЭМ!$D$10+'СЕТ СН'!$I$5</f>
        <v>5464.8782748599997</v>
      </c>
      <c r="H135" s="37">
        <f>SUMIFS(СВЦЭМ!$C$34:$C$777,СВЦЭМ!$A$34:$A$777,$A135,СВЦЭМ!$B$34:$B$777,H$119)+'СЕТ СН'!$I$9+СВЦЭМ!$D$10+'СЕТ СН'!$I$5</f>
        <v>5624.3604923599996</v>
      </c>
      <c r="I135" s="37">
        <f>SUMIFS(СВЦЭМ!$C$34:$C$777,СВЦЭМ!$A$34:$A$777,$A135,СВЦЭМ!$B$34:$B$777,I$119)+'СЕТ СН'!$I$9+СВЦЭМ!$D$10+'СЕТ СН'!$I$5</f>
        <v>5491.0079230299998</v>
      </c>
      <c r="J135" s="37">
        <f>SUMIFS(СВЦЭМ!$C$34:$C$777,СВЦЭМ!$A$34:$A$777,$A135,СВЦЭМ!$B$34:$B$777,J$119)+'СЕТ СН'!$I$9+СВЦЭМ!$D$10+'СЕТ СН'!$I$5</f>
        <v>5422.13889681</v>
      </c>
      <c r="K135" s="37">
        <f>SUMIFS(СВЦЭМ!$C$34:$C$777,СВЦЭМ!$A$34:$A$777,$A135,СВЦЭМ!$B$34:$B$777,K$119)+'СЕТ СН'!$I$9+СВЦЭМ!$D$10+'СЕТ СН'!$I$5</f>
        <v>5358.9411345299995</v>
      </c>
      <c r="L135" s="37">
        <f>SUMIFS(СВЦЭМ!$C$34:$C$777,СВЦЭМ!$A$34:$A$777,$A135,СВЦЭМ!$B$34:$B$777,L$119)+'СЕТ СН'!$I$9+СВЦЭМ!$D$10+'СЕТ СН'!$I$5</f>
        <v>5252.6434075899997</v>
      </c>
      <c r="M135" s="37">
        <f>SUMIFS(СВЦЭМ!$C$34:$C$777,СВЦЭМ!$A$34:$A$777,$A135,СВЦЭМ!$B$34:$B$777,M$119)+'СЕТ СН'!$I$9+СВЦЭМ!$D$10+'СЕТ СН'!$I$5</f>
        <v>5314.8938843399992</v>
      </c>
      <c r="N135" s="37">
        <f>SUMIFS(СВЦЭМ!$C$34:$C$777,СВЦЭМ!$A$34:$A$777,$A135,СВЦЭМ!$B$34:$B$777,N$119)+'СЕТ СН'!$I$9+СВЦЭМ!$D$10+'СЕТ СН'!$I$5</f>
        <v>5606.943824779999</v>
      </c>
      <c r="O135" s="37">
        <f>SUMIFS(СВЦЭМ!$C$34:$C$777,СВЦЭМ!$A$34:$A$777,$A135,СВЦЭМ!$B$34:$B$777,O$119)+'СЕТ СН'!$I$9+СВЦЭМ!$D$10+'СЕТ СН'!$I$5</f>
        <v>5391.9582236899996</v>
      </c>
      <c r="P135" s="37">
        <f>SUMIFS(СВЦЭМ!$C$34:$C$777,СВЦЭМ!$A$34:$A$777,$A135,СВЦЭМ!$B$34:$B$777,P$119)+'СЕТ СН'!$I$9+СВЦЭМ!$D$10+'СЕТ СН'!$I$5</f>
        <v>5192.6263956599996</v>
      </c>
      <c r="Q135" s="37">
        <f>SUMIFS(СВЦЭМ!$C$34:$C$777,СВЦЭМ!$A$34:$A$777,$A135,СВЦЭМ!$B$34:$B$777,Q$119)+'СЕТ СН'!$I$9+СВЦЭМ!$D$10+'СЕТ СН'!$I$5</f>
        <v>5192.8385855099996</v>
      </c>
      <c r="R135" s="37">
        <f>SUMIFS(СВЦЭМ!$C$34:$C$777,СВЦЭМ!$A$34:$A$777,$A135,СВЦЭМ!$B$34:$B$777,R$119)+'СЕТ СН'!$I$9+СВЦЭМ!$D$10+'СЕТ СН'!$I$5</f>
        <v>5197.7468679499998</v>
      </c>
      <c r="S135" s="37">
        <f>SUMIFS(СВЦЭМ!$C$34:$C$777,СВЦЭМ!$A$34:$A$777,$A135,СВЦЭМ!$B$34:$B$777,S$119)+'СЕТ СН'!$I$9+СВЦЭМ!$D$10+'СЕТ СН'!$I$5</f>
        <v>5156.6642748099994</v>
      </c>
      <c r="T135" s="37">
        <f>SUMIFS(СВЦЭМ!$C$34:$C$777,СВЦЭМ!$A$34:$A$777,$A135,СВЦЭМ!$B$34:$B$777,T$119)+'СЕТ СН'!$I$9+СВЦЭМ!$D$10+'СЕТ СН'!$I$5</f>
        <v>5183.6743570199997</v>
      </c>
      <c r="U135" s="37">
        <f>SUMIFS(СВЦЭМ!$C$34:$C$777,СВЦЭМ!$A$34:$A$777,$A135,СВЦЭМ!$B$34:$B$777,U$119)+'СЕТ СН'!$I$9+СВЦЭМ!$D$10+'СЕТ СН'!$I$5</f>
        <v>5233.4515510000001</v>
      </c>
      <c r="V135" s="37">
        <f>SUMIFS(СВЦЭМ!$C$34:$C$777,СВЦЭМ!$A$34:$A$777,$A135,СВЦЭМ!$B$34:$B$777,V$119)+'СЕТ СН'!$I$9+СВЦЭМ!$D$10+'СЕТ СН'!$I$5</f>
        <v>5202.3725158399993</v>
      </c>
      <c r="W135" s="37">
        <f>SUMIFS(СВЦЭМ!$C$34:$C$777,СВЦЭМ!$A$34:$A$777,$A135,СВЦЭМ!$B$34:$B$777,W$119)+'СЕТ СН'!$I$9+СВЦЭМ!$D$10+'СЕТ СН'!$I$5</f>
        <v>5159.0775338699996</v>
      </c>
      <c r="X135" s="37">
        <f>SUMIFS(СВЦЭМ!$C$34:$C$777,СВЦЭМ!$A$34:$A$777,$A135,СВЦЭМ!$B$34:$B$777,X$119)+'СЕТ СН'!$I$9+СВЦЭМ!$D$10+'СЕТ СН'!$I$5</f>
        <v>5163.8232861799997</v>
      </c>
      <c r="Y135" s="37">
        <f>SUMIFS(СВЦЭМ!$C$34:$C$777,СВЦЭМ!$A$34:$A$777,$A135,СВЦЭМ!$B$34:$B$777,Y$119)+'СЕТ СН'!$I$9+СВЦЭМ!$D$10+'СЕТ СН'!$I$5</f>
        <v>5243.2642276899996</v>
      </c>
    </row>
    <row r="136" spans="1:25" ht="15.75" x14ac:dyDescent="0.2">
      <c r="A136" s="36">
        <f t="shared" si="3"/>
        <v>42660</v>
      </c>
      <c r="B136" s="37">
        <f>SUMIFS(СВЦЭМ!$C$34:$C$777,СВЦЭМ!$A$34:$A$777,$A136,СВЦЭМ!$B$34:$B$777,B$119)+'СЕТ СН'!$I$9+СВЦЭМ!$D$10+'СЕТ СН'!$I$5</f>
        <v>5249.98187134</v>
      </c>
      <c r="C136" s="37">
        <f>SUMIFS(СВЦЭМ!$C$34:$C$777,СВЦЭМ!$A$34:$A$777,$A136,СВЦЭМ!$B$34:$B$777,C$119)+'СЕТ СН'!$I$9+СВЦЭМ!$D$10+'СЕТ СН'!$I$5</f>
        <v>5332.4756706399994</v>
      </c>
      <c r="D136" s="37">
        <f>SUMIFS(СВЦЭМ!$C$34:$C$777,СВЦЭМ!$A$34:$A$777,$A136,СВЦЭМ!$B$34:$B$777,D$119)+'СЕТ СН'!$I$9+СВЦЭМ!$D$10+'СЕТ СН'!$I$5</f>
        <v>5425.8162921799994</v>
      </c>
      <c r="E136" s="37">
        <f>SUMIFS(СВЦЭМ!$C$34:$C$777,СВЦЭМ!$A$34:$A$777,$A136,СВЦЭМ!$B$34:$B$777,E$119)+'СЕТ СН'!$I$9+СВЦЭМ!$D$10+'СЕТ СН'!$I$5</f>
        <v>5584.1820644499994</v>
      </c>
      <c r="F136" s="37">
        <f>SUMIFS(СВЦЭМ!$C$34:$C$777,СВЦЭМ!$A$34:$A$777,$A136,СВЦЭМ!$B$34:$B$777,F$119)+'СЕТ СН'!$I$9+СВЦЭМ!$D$10+'СЕТ СН'!$I$5</f>
        <v>5488.3060096399995</v>
      </c>
      <c r="G136" s="37">
        <f>SUMIFS(СВЦЭМ!$C$34:$C$777,СВЦЭМ!$A$34:$A$777,$A136,СВЦЭМ!$B$34:$B$777,G$119)+'СЕТ СН'!$I$9+СВЦЭМ!$D$10+'СЕТ СН'!$I$5</f>
        <v>5482.0096684399996</v>
      </c>
      <c r="H136" s="37">
        <f>SUMIFS(СВЦЭМ!$C$34:$C$777,СВЦЭМ!$A$34:$A$777,$A136,СВЦЭМ!$B$34:$B$777,H$119)+'СЕТ СН'!$I$9+СВЦЭМ!$D$10+'СЕТ СН'!$I$5</f>
        <v>5394.3648354599991</v>
      </c>
      <c r="I136" s="37">
        <f>SUMIFS(СВЦЭМ!$C$34:$C$777,СВЦЭМ!$A$34:$A$777,$A136,СВЦЭМ!$B$34:$B$777,I$119)+'СЕТ СН'!$I$9+СВЦЭМ!$D$10+'СЕТ СН'!$I$5</f>
        <v>5395.1916391300001</v>
      </c>
      <c r="J136" s="37">
        <f>SUMIFS(СВЦЭМ!$C$34:$C$777,СВЦЭМ!$A$34:$A$777,$A136,СВЦЭМ!$B$34:$B$777,J$119)+'СЕТ СН'!$I$9+СВЦЭМ!$D$10+'СЕТ СН'!$I$5</f>
        <v>5419.6132505599999</v>
      </c>
      <c r="K136" s="37">
        <f>SUMIFS(СВЦЭМ!$C$34:$C$777,СВЦЭМ!$A$34:$A$777,$A136,СВЦЭМ!$B$34:$B$777,K$119)+'СЕТ СН'!$I$9+СВЦЭМ!$D$10+'СЕТ СН'!$I$5</f>
        <v>5281.45526402</v>
      </c>
      <c r="L136" s="37">
        <f>SUMIFS(СВЦЭМ!$C$34:$C$777,СВЦЭМ!$A$34:$A$777,$A136,СВЦЭМ!$B$34:$B$777,L$119)+'СЕТ СН'!$I$9+СВЦЭМ!$D$10+'СЕТ СН'!$I$5</f>
        <v>5491.0376572099995</v>
      </c>
      <c r="M136" s="37">
        <f>SUMIFS(СВЦЭМ!$C$34:$C$777,СВЦЭМ!$A$34:$A$777,$A136,СВЦЭМ!$B$34:$B$777,M$119)+'СЕТ СН'!$I$9+СВЦЭМ!$D$10+'СЕТ СН'!$I$5</f>
        <v>5715.3783043999993</v>
      </c>
      <c r="N136" s="37">
        <f>SUMIFS(СВЦЭМ!$C$34:$C$777,СВЦЭМ!$A$34:$A$777,$A136,СВЦЭМ!$B$34:$B$777,N$119)+'СЕТ СН'!$I$9+СВЦЭМ!$D$10+'СЕТ СН'!$I$5</f>
        <v>5567.0240142099992</v>
      </c>
      <c r="O136" s="37">
        <f>SUMIFS(СВЦЭМ!$C$34:$C$777,СВЦЭМ!$A$34:$A$777,$A136,СВЦЭМ!$B$34:$B$777,O$119)+'СЕТ СН'!$I$9+СВЦЭМ!$D$10+'СЕТ СН'!$I$5</f>
        <v>5574.1978098</v>
      </c>
      <c r="P136" s="37">
        <f>SUMIFS(СВЦЭМ!$C$34:$C$777,СВЦЭМ!$A$34:$A$777,$A136,СВЦЭМ!$B$34:$B$777,P$119)+'СЕТ СН'!$I$9+СВЦЭМ!$D$10+'СЕТ СН'!$I$5</f>
        <v>5263.7061647699993</v>
      </c>
      <c r="Q136" s="37">
        <f>SUMIFS(СВЦЭМ!$C$34:$C$777,СВЦЭМ!$A$34:$A$777,$A136,СВЦЭМ!$B$34:$B$777,Q$119)+'СЕТ СН'!$I$9+СВЦЭМ!$D$10+'СЕТ СН'!$I$5</f>
        <v>5211.9598952799997</v>
      </c>
      <c r="R136" s="37">
        <f>SUMIFS(СВЦЭМ!$C$34:$C$777,СВЦЭМ!$A$34:$A$777,$A136,СВЦЭМ!$B$34:$B$777,R$119)+'СЕТ СН'!$I$9+СВЦЭМ!$D$10+'СЕТ СН'!$I$5</f>
        <v>5245.1513201500002</v>
      </c>
      <c r="S136" s="37">
        <f>SUMIFS(СВЦЭМ!$C$34:$C$777,СВЦЭМ!$A$34:$A$777,$A136,СВЦЭМ!$B$34:$B$777,S$119)+'СЕТ СН'!$I$9+СВЦЭМ!$D$10+'СЕТ СН'!$I$5</f>
        <v>5329.8743062799995</v>
      </c>
      <c r="T136" s="37">
        <f>SUMIFS(СВЦЭМ!$C$34:$C$777,СВЦЭМ!$A$34:$A$777,$A136,СВЦЭМ!$B$34:$B$777,T$119)+'СЕТ СН'!$I$9+СВЦЭМ!$D$10+'СЕТ СН'!$I$5</f>
        <v>5340.4238537900001</v>
      </c>
      <c r="U136" s="37">
        <f>SUMIFS(СВЦЭМ!$C$34:$C$777,СВЦЭМ!$A$34:$A$777,$A136,СВЦЭМ!$B$34:$B$777,U$119)+'СЕТ СН'!$I$9+СВЦЭМ!$D$10+'СЕТ СН'!$I$5</f>
        <v>5436.2896175599999</v>
      </c>
      <c r="V136" s="37">
        <f>SUMIFS(СВЦЭМ!$C$34:$C$777,СВЦЭМ!$A$34:$A$777,$A136,СВЦЭМ!$B$34:$B$777,V$119)+'СЕТ СН'!$I$9+СВЦЭМ!$D$10+'СЕТ СН'!$I$5</f>
        <v>5445.7732723499994</v>
      </c>
      <c r="W136" s="37">
        <f>SUMIFS(СВЦЭМ!$C$34:$C$777,СВЦЭМ!$A$34:$A$777,$A136,СВЦЭМ!$B$34:$B$777,W$119)+'СЕТ СН'!$I$9+СВЦЭМ!$D$10+'СЕТ СН'!$I$5</f>
        <v>5416.9884055900002</v>
      </c>
      <c r="X136" s="37">
        <f>SUMIFS(СВЦЭМ!$C$34:$C$777,СВЦЭМ!$A$34:$A$777,$A136,СВЦЭМ!$B$34:$B$777,X$119)+'СЕТ СН'!$I$9+СВЦЭМ!$D$10+'СЕТ СН'!$I$5</f>
        <v>5308.2206357099994</v>
      </c>
      <c r="Y136" s="37">
        <f>SUMIFS(СВЦЭМ!$C$34:$C$777,СВЦЭМ!$A$34:$A$777,$A136,СВЦЭМ!$B$34:$B$777,Y$119)+'СЕТ СН'!$I$9+СВЦЭМ!$D$10+'СЕТ СН'!$I$5</f>
        <v>5267.1101127699994</v>
      </c>
    </row>
    <row r="137" spans="1:25" ht="15.75" x14ac:dyDescent="0.2">
      <c r="A137" s="36">
        <f t="shared" si="3"/>
        <v>42661</v>
      </c>
      <c r="B137" s="37">
        <f>SUMIFS(СВЦЭМ!$C$34:$C$777,СВЦЭМ!$A$34:$A$777,$A137,СВЦЭМ!$B$34:$B$777,B$119)+'СЕТ СН'!$I$9+СВЦЭМ!$D$10+'СЕТ СН'!$I$5</f>
        <v>5538.9366888199993</v>
      </c>
      <c r="C137" s="37">
        <f>SUMIFS(СВЦЭМ!$C$34:$C$777,СВЦЭМ!$A$34:$A$777,$A137,СВЦЭМ!$B$34:$B$777,C$119)+'СЕТ СН'!$I$9+СВЦЭМ!$D$10+'СЕТ СН'!$I$5</f>
        <v>5725.5831387899998</v>
      </c>
      <c r="D137" s="37">
        <f>SUMIFS(СВЦЭМ!$C$34:$C$777,СВЦЭМ!$A$34:$A$777,$A137,СВЦЭМ!$B$34:$B$777,D$119)+'СЕТ СН'!$I$9+СВЦЭМ!$D$10+'СЕТ СН'!$I$5</f>
        <v>5824.0844778399996</v>
      </c>
      <c r="E137" s="37">
        <f>SUMIFS(СВЦЭМ!$C$34:$C$777,СВЦЭМ!$A$34:$A$777,$A137,СВЦЭМ!$B$34:$B$777,E$119)+'СЕТ СН'!$I$9+СВЦЭМ!$D$10+'СЕТ СН'!$I$5</f>
        <v>5828.4107002399996</v>
      </c>
      <c r="F137" s="37">
        <f>SUMIFS(СВЦЭМ!$C$34:$C$777,СВЦЭМ!$A$34:$A$777,$A137,СВЦЭМ!$B$34:$B$777,F$119)+'СЕТ СН'!$I$9+СВЦЭМ!$D$10+'СЕТ СН'!$I$5</f>
        <v>5802.2548985100002</v>
      </c>
      <c r="G137" s="37">
        <f>SUMIFS(СВЦЭМ!$C$34:$C$777,СВЦЭМ!$A$34:$A$777,$A137,СВЦЭМ!$B$34:$B$777,G$119)+'СЕТ СН'!$I$9+СВЦЭМ!$D$10+'СЕТ СН'!$I$5</f>
        <v>5799.7673259499998</v>
      </c>
      <c r="H137" s="37">
        <f>SUMIFS(СВЦЭМ!$C$34:$C$777,СВЦЭМ!$A$34:$A$777,$A137,СВЦЭМ!$B$34:$B$777,H$119)+'СЕТ СН'!$I$9+СВЦЭМ!$D$10+'СЕТ СН'!$I$5</f>
        <v>5725.1569159800001</v>
      </c>
      <c r="I137" s="37">
        <f>SUMIFS(СВЦЭМ!$C$34:$C$777,СВЦЭМ!$A$34:$A$777,$A137,СВЦЭМ!$B$34:$B$777,I$119)+'СЕТ СН'!$I$9+СВЦЭМ!$D$10+'СЕТ СН'!$I$5</f>
        <v>5657.4614401599993</v>
      </c>
      <c r="J137" s="37">
        <f>SUMIFS(СВЦЭМ!$C$34:$C$777,СВЦЭМ!$A$34:$A$777,$A137,СВЦЭМ!$B$34:$B$777,J$119)+'СЕТ СН'!$I$9+СВЦЭМ!$D$10+'СЕТ СН'!$I$5</f>
        <v>5586.4419550399998</v>
      </c>
      <c r="K137" s="37">
        <f>SUMIFS(СВЦЭМ!$C$34:$C$777,СВЦЭМ!$A$34:$A$777,$A137,СВЦЭМ!$B$34:$B$777,K$119)+'СЕТ СН'!$I$9+СВЦЭМ!$D$10+'СЕТ СН'!$I$5</f>
        <v>5373.6667408799995</v>
      </c>
      <c r="L137" s="37">
        <f>SUMIFS(СВЦЭМ!$C$34:$C$777,СВЦЭМ!$A$34:$A$777,$A137,СВЦЭМ!$B$34:$B$777,L$119)+'СЕТ СН'!$I$9+СВЦЭМ!$D$10+'СЕТ СН'!$I$5</f>
        <v>5255.1232394499993</v>
      </c>
      <c r="M137" s="37">
        <f>SUMIFS(СВЦЭМ!$C$34:$C$777,СВЦЭМ!$A$34:$A$777,$A137,СВЦЭМ!$B$34:$B$777,M$119)+'СЕТ СН'!$I$9+СВЦЭМ!$D$10+'СЕТ СН'!$I$5</f>
        <v>5191.9346246499999</v>
      </c>
      <c r="N137" s="37">
        <f>SUMIFS(СВЦЭМ!$C$34:$C$777,СВЦЭМ!$A$34:$A$777,$A137,СВЦЭМ!$B$34:$B$777,N$119)+'СЕТ СН'!$I$9+СВЦЭМ!$D$10+'СЕТ СН'!$I$5</f>
        <v>5213.2241190599998</v>
      </c>
      <c r="O137" s="37">
        <f>SUMIFS(СВЦЭМ!$C$34:$C$777,СВЦЭМ!$A$34:$A$777,$A137,СВЦЭМ!$B$34:$B$777,O$119)+'СЕТ СН'!$I$9+СВЦЭМ!$D$10+'СЕТ СН'!$I$5</f>
        <v>5222.7362308299998</v>
      </c>
      <c r="P137" s="37">
        <f>SUMIFS(СВЦЭМ!$C$34:$C$777,СВЦЭМ!$A$34:$A$777,$A137,СВЦЭМ!$B$34:$B$777,P$119)+'СЕТ СН'!$I$9+СВЦЭМ!$D$10+'СЕТ СН'!$I$5</f>
        <v>5267.6065198199994</v>
      </c>
      <c r="Q137" s="37">
        <f>SUMIFS(СВЦЭМ!$C$34:$C$777,СВЦЭМ!$A$34:$A$777,$A137,СВЦЭМ!$B$34:$B$777,Q$119)+'СЕТ СН'!$I$9+СВЦЭМ!$D$10+'СЕТ СН'!$I$5</f>
        <v>5314.1256749799995</v>
      </c>
      <c r="R137" s="37">
        <f>SUMIFS(СВЦЭМ!$C$34:$C$777,СВЦЭМ!$A$34:$A$777,$A137,СВЦЭМ!$B$34:$B$777,R$119)+'СЕТ СН'!$I$9+СВЦЭМ!$D$10+'СЕТ СН'!$I$5</f>
        <v>5222.2017407099993</v>
      </c>
      <c r="S137" s="37">
        <f>SUMIFS(СВЦЭМ!$C$34:$C$777,СВЦЭМ!$A$34:$A$777,$A137,СВЦЭМ!$B$34:$B$777,S$119)+'СЕТ СН'!$I$9+СВЦЭМ!$D$10+'СЕТ СН'!$I$5</f>
        <v>5318.8825607299996</v>
      </c>
      <c r="T137" s="37">
        <f>SUMIFS(СВЦЭМ!$C$34:$C$777,СВЦЭМ!$A$34:$A$777,$A137,СВЦЭМ!$B$34:$B$777,T$119)+'СЕТ СН'!$I$9+СВЦЭМ!$D$10+'СЕТ СН'!$I$5</f>
        <v>5333.0193083499998</v>
      </c>
      <c r="U137" s="37">
        <f>SUMIFS(СВЦЭМ!$C$34:$C$777,СВЦЭМ!$A$34:$A$777,$A137,СВЦЭМ!$B$34:$B$777,U$119)+'СЕТ СН'!$I$9+СВЦЭМ!$D$10+'СЕТ СН'!$I$5</f>
        <v>5349.0991308699995</v>
      </c>
      <c r="V137" s="37">
        <f>SUMIFS(СВЦЭМ!$C$34:$C$777,СВЦЭМ!$A$34:$A$777,$A137,СВЦЭМ!$B$34:$B$777,V$119)+'СЕТ СН'!$I$9+СВЦЭМ!$D$10+'СЕТ СН'!$I$5</f>
        <v>5349.99711432</v>
      </c>
      <c r="W137" s="37">
        <f>SUMIFS(СВЦЭМ!$C$34:$C$777,СВЦЭМ!$A$34:$A$777,$A137,СВЦЭМ!$B$34:$B$777,W$119)+'СЕТ СН'!$I$9+СВЦЭМ!$D$10+'СЕТ СН'!$I$5</f>
        <v>5354.1131501199998</v>
      </c>
      <c r="X137" s="37">
        <f>SUMIFS(СВЦЭМ!$C$34:$C$777,СВЦЭМ!$A$34:$A$777,$A137,СВЦЭМ!$B$34:$B$777,X$119)+'СЕТ СН'!$I$9+СВЦЭМ!$D$10+'СЕТ СН'!$I$5</f>
        <v>5351.4464687299997</v>
      </c>
      <c r="Y137" s="37">
        <f>SUMIFS(СВЦЭМ!$C$34:$C$777,СВЦЭМ!$A$34:$A$777,$A137,СВЦЭМ!$B$34:$B$777,Y$119)+'СЕТ СН'!$I$9+СВЦЭМ!$D$10+'СЕТ СН'!$I$5</f>
        <v>5417.0285184699997</v>
      </c>
    </row>
    <row r="138" spans="1:25" ht="15.75" x14ac:dyDescent="0.2">
      <c r="A138" s="36">
        <f t="shared" si="3"/>
        <v>42662</v>
      </c>
      <c r="B138" s="37">
        <f>SUMIFS(СВЦЭМ!$C$34:$C$777,СВЦЭМ!$A$34:$A$777,$A138,СВЦЭМ!$B$34:$B$777,B$119)+'СЕТ СН'!$I$9+СВЦЭМ!$D$10+'СЕТ СН'!$I$5</f>
        <v>5416.3523772600001</v>
      </c>
      <c r="C138" s="37">
        <f>SUMIFS(СВЦЭМ!$C$34:$C$777,СВЦЭМ!$A$34:$A$777,$A138,СВЦЭМ!$B$34:$B$777,C$119)+'СЕТ СН'!$I$9+СВЦЭМ!$D$10+'СЕТ СН'!$I$5</f>
        <v>5628.5748804300001</v>
      </c>
      <c r="D138" s="37">
        <f>SUMIFS(СВЦЭМ!$C$34:$C$777,СВЦЭМ!$A$34:$A$777,$A138,СВЦЭМ!$B$34:$B$777,D$119)+'СЕТ СН'!$I$9+СВЦЭМ!$D$10+'СЕТ СН'!$I$5</f>
        <v>5653.6232799399995</v>
      </c>
      <c r="E138" s="37">
        <f>SUMIFS(СВЦЭМ!$C$34:$C$777,СВЦЭМ!$A$34:$A$777,$A138,СВЦЭМ!$B$34:$B$777,E$119)+'СЕТ СН'!$I$9+СВЦЭМ!$D$10+'СЕТ СН'!$I$5</f>
        <v>5600.4577769299995</v>
      </c>
      <c r="F138" s="37">
        <f>SUMIFS(СВЦЭМ!$C$34:$C$777,СВЦЭМ!$A$34:$A$777,$A138,СВЦЭМ!$B$34:$B$777,F$119)+'СЕТ СН'!$I$9+СВЦЭМ!$D$10+'СЕТ СН'!$I$5</f>
        <v>5688.6412999699996</v>
      </c>
      <c r="G138" s="37">
        <f>SUMIFS(СВЦЭМ!$C$34:$C$777,СВЦЭМ!$A$34:$A$777,$A138,СВЦЭМ!$B$34:$B$777,G$119)+'СЕТ СН'!$I$9+СВЦЭМ!$D$10+'СЕТ СН'!$I$5</f>
        <v>5603.7582804899994</v>
      </c>
      <c r="H138" s="37">
        <f>SUMIFS(СВЦЭМ!$C$34:$C$777,СВЦЭМ!$A$34:$A$777,$A138,СВЦЭМ!$B$34:$B$777,H$119)+'СЕТ СН'!$I$9+СВЦЭМ!$D$10+'СЕТ СН'!$I$5</f>
        <v>5543.8575768399996</v>
      </c>
      <c r="I138" s="37">
        <f>SUMIFS(СВЦЭМ!$C$34:$C$777,СВЦЭМ!$A$34:$A$777,$A138,СВЦЭМ!$B$34:$B$777,I$119)+'СЕТ СН'!$I$9+СВЦЭМ!$D$10+'СЕТ СН'!$I$5</f>
        <v>5477.58199728</v>
      </c>
      <c r="J138" s="37">
        <f>SUMIFS(СВЦЭМ!$C$34:$C$777,СВЦЭМ!$A$34:$A$777,$A138,СВЦЭМ!$B$34:$B$777,J$119)+'СЕТ СН'!$I$9+СВЦЭМ!$D$10+'СЕТ СН'!$I$5</f>
        <v>5410.3121292299993</v>
      </c>
      <c r="K138" s="37">
        <f>SUMIFS(СВЦЭМ!$C$34:$C$777,СВЦЭМ!$A$34:$A$777,$A138,СВЦЭМ!$B$34:$B$777,K$119)+'СЕТ СН'!$I$9+СВЦЭМ!$D$10+'СЕТ СН'!$I$5</f>
        <v>5358.7563830399995</v>
      </c>
      <c r="L138" s="37">
        <f>SUMIFS(СВЦЭМ!$C$34:$C$777,СВЦЭМ!$A$34:$A$777,$A138,СВЦЭМ!$B$34:$B$777,L$119)+'СЕТ СН'!$I$9+СВЦЭМ!$D$10+'СЕТ СН'!$I$5</f>
        <v>5217.97678799</v>
      </c>
      <c r="M138" s="37">
        <f>SUMIFS(СВЦЭМ!$C$34:$C$777,СВЦЭМ!$A$34:$A$777,$A138,СВЦЭМ!$B$34:$B$777,M$119)+'СЕТ СН'!$I$9+СВЦЭМ!$D$10+'СЕТ СН'!$I$5</f>
        <v>5201.0120236799994</v>
      </c>
      <c r="N138" s="37">
        <f>SUMIFS(СВЦЭМ!$C$34:$C$777,СВЦЭМ!$A$34:$A$777,$A138,СВЦЭМ!$B$34:$B$777,N$119)+'СЕТ СН'!$I$9+СВЦЭМ!$D$10+'СЕТ СН'!$I$5</f>
        <v>5215.3947296199995</v>
      </c>
      <c r="O138" s="37">
        <f>SUMIFS(СВЦЭМ!$C$34:$C$777,СВЦЭМ!$A$34:$A$777,$A138,СВЦЭМ!$B$34:$B$777,O$119)+'СЕТ СН'!$I$9+СВЦЭМ!$D$10+'СЕТ СН'!$I$5</f>
        <v>5204.5467946899998</v>
      </c>
      <c r="P138" s="37">
        <f>SUMIFS(СВЦЭМ!$C$34:$C$777,СВЦЭМ!$A$34:$A$777,$A138,СВЦЭМ!$B$34:$B$777,P$119)+'СЕТ СН'!$I$9+СВЦЭМ!$D$10+'СЕТ СН'!$I$5</f>
        <v>5183.4905172499994</v>
      </c>
      <c r="Q138" s="37">
        <f>SUMIFS(СВЦЭМ!$C$34:$C$777,СВЦЭМ!$A$34:$A$777,$A138,СВЦЭМ!$B$34:$B$777,Q$119)+'СЕТ СН'!$I$9+СВЦЭМ!$D$10+'СЕТ СН'!$I$5</f>
        <v>5225.5531697899996</v>
      </c>
      <c r="R138" s="37">
        <f>SUMIFS(СВЦЭМ!$C$34:$C$777,СВЦЭМ!$A$34:$A$777,$A138,СВЦЭМ!$B$34:$B$777,R$119)+'СЕТ СН'!$I$9+СВЦЭМ!$D$10+'СЕТ СН'!$I$5</f>
        <v>5170.0013450899996</v>
      </c>
      <c r="S138" s="37">
        <f>SUMIFS(СВЦЭМ!$C$34:$C$777,СВЦЭМ!$A$34:$A$777,$A138,СВЦЭМ!$B$34:$B$777,S$119)+'СЕТ СН'!$I$9+СВЦЭМ!$D$10+'СЕТ СН'!$I$5</f>
        <v>5365.9018719399992</v>
      </c>
      <c r="T138" s="37">
        <f>SUMIFS(СВЦЭМ!$C$34:$C$777,СВЦЭМ!$A$34:$A$777,$A138,СВЦЭМ!$B$34:$B$777,T$119)+'СЕТ СН'!$I$9+СВЦЭМ!$D$10+'СЕТ СН'!$I$5</f>
        <v>5345.46093578</v>
      </c>
      <c r="U138" s="37">
        <f>SUMIFS(СВЦЭМ!$C$34:$C$777,СВЦЭМ!$A$34:$A$777,$A138,СВЦЭМ!$B$34:$B$777,U$119)+'СЕТ СН'!$I$9+СВЦЭМ!$D$10+'СЕТ СН'!$I$5</f>
        <v>5293.5411709099999</v>
      </c>
      <c r="V138" s="37">
        <f>SUMIFS(СВЦЭМ!$C$34:$C$777,СВЦЭМ!$A$34:$A$777,$A138,СВЦЭМ!$B$34:$B$777,V$119)+'СЕТ СН'!$I$9+СВЦЭМ!$D$10+'СЕТ СН'!$I$5</f>
        <v>5288.3197213999993</v>
      </c>
      <c r="W138" s="37">
        <f>SUMIFS(СВЦЭМ!$C$34:$C$777,СВЦЭМ!$A$34:$A$777,$A138,СВЦЭМ!$B$34:$B$777,W$119)+'СЕТ СН'!$I$9+СВЦЭМ!$D$10+'СЕТ СН'!$I$5</f>
        <v>5268.0866072299996</v>
      </c>
      <c r="X138" s="37">
        <f>SUMIFS(СВЦЭМ!$C$34:$C$777,СВЦЭМ!$A$34:$A$777,$A138,СВЦЭМ!$B$34:$B$777,X$119)+'СЕТ СН'!$I$9+СВЦЭМ!$D$10+'СЕТ СН'!$I$5</f>
        <v>5202.4072229099993</v>
      </c>
      <c r="Y138" s="37">
        <f>SUMIFS(СВЦЭМ!$C$34:$C$777,СВЦЭМ!$A$34:$A$777,$A138,СВЦЭМ!$B$34:$B$777,Y$119)+'СЕТ СН'!$I$9+СВЦЭМ!$D$10+'СЕТ СН'!$I$5</f>
        <v>5290.4527902</v>
      </c>
    </row>
    <row r="139" spans="1:25" ht="15.75" x14ac:dyDescent="0.2">
      <c r="A139" s="36">
        <f t="shared" si="3"/>
        <v>42663</v>
      </c>
      <c r="B139" s="37">
        <f>SUMIFS(СВЦЭМ!$C$34:$C$777,СВЦЭМ!$A$34:$A$777,$A139,СВЦЭМ!$B$34:$B$777,B$119)+'СЕТ СН'!$I$9+СВЦЭМ!$D$10+'СЕТ СН'!$I$5</f>
        <v>5344.8095905099999</v>
      </c>
      <c r="C139" s="37">
        <f>SUMIFS(СВЦЭМ!$C$34:$C$777,СВЦЭМ!$A$34:$A$777,$A139,СВЦЭМ!$B$34:$B$777,C$119)+'СЕТ СН'!$I$9+СВЦЭМ!$D$10+'СЕТ СН'!$I$5</f>
        <v>5439.3766289499999</v>
      </c>
      <c r="D139" s="37">
        <f>SUMIFS(СВЦЭМ!$C$34:$C$777,СВЦЭМ!$A$34:$A$777,$A139,СВЦЭМ!$B$34:$B$777,D$119)+'СЕТ СН'!$I$9+СВЦЭМ!$D$10+'СЕТ СН'!$I$5</f>
        <v>5504.0705843299993</v>
      </c>
      <c r="E139" s="37">
        <f>SUMIFS(СВЦЭМ!$C$34:$C$777,СВЦЭМ!$A$34:$A$777,$A139,СВЦЭМ!$B$34:$B$777,E$119)+'СЕТ СН'!$I$9+СВЦЭМ!$D$10+'СЕТ СН'!$I$5</f>
        <v>5523.7713706199993</v>
      </c>
      <c r="F139" s="37">
        <f>SUMIFS(СВЦЭМ!$C$34:$C$777,СВЦЭМ!$A$34:$A$777,$A139,СВЦЭМ!$B$34:$B$777,F$119)+'СЕТ СН'!$I$9+СВЦЭМ!$D$10+'СЕТ СН'!$I$5</f>
        <v>5460.5237573599998</v>
      </c>
      <c r="G139" s="37">
        <f>SUMIFS(СВЦЭМ!$C$34:$C$777,СВЦЭМ!$A$34:$A$777,$A139,СВЦЭМ!$B$34:$B$777,G$119)+'СЕТ СН'!$I$9+СВЦЭМ!$D$10+'СЕТ СН'!$I$5</f>
        <v>5448.1639904999993</v>
      </c>
      <c r="H139" s="37">
        <f>SUMIFS(СВЦЭМ!$C$34:$C$777,СВЦЭМ!$A$34:$A$777,$A139,СВЦЭМ!$B$34:$B$777,H$119)+'СЕТ СН'!$I$9+СВЦЭМ!$D$10+'СЕТ СН'!$I$5</f>
        <v>5425.8910703099991</v>
      </c>
      <c r="I139" s="37">
        <f>SUMIFS(СВЦЭМ!$C$34:$C$777,СВЦЭМ!$A$34:$A$777,$A139,СВЦЭМ!$B$34:$B$777,I$119)+'СЕТ СН'!$I$9+СВЦЭМ!$D$10+'СЕТ СН'!$I$5</f>
        <v>5326.0331178500001</v>
      </c>
      <c r="J139" s="37">
        <f>SUMIFS(СВЦЭМ!$C$34:$C$777,СВЦЭМ!$A$34:$A$777,$A139,СВЦЭМ!$B$34:$B$777,J$119)+'СЕТ СН'!$I$9+СВЦЭМ!$D$10+'СЕТ СН'!$I$5</f>
        <v>5267.9007630299993</v>
      </c>
      <c r="K139" s="37">
        <f>SUMIFS(СВЦЭМ!$C$34:$C$777,СВЦЭМ!$A$34:$A$777,$A139,СВЦЭМ!$B$34:$B$777,K$119)+'СЕТ СН'!$I$9+СВЦЭМ!$D$10+'СЕТ СН'!$I$5</f>
        <v>5184.4653461299995</v>
      </c>
      <c r="L139" s="37">
        <f>SUMIFS(СВЦЭМ!$C$34:$C$777,СВЦЭМ!$A$34:$A$777,$A139,СВЦЭМ!$B$34:$B$777,L$119)+'СЕТ СН'!$I$9+СВЦЭМ!$D$10+'СЕТ СН'!$I$5</f>
        <v>5636.2718862699994</v>
      </c>
      <c r="M139" s="37">
        <f>SUMIFS(СВЦЭМ!$C$34:$C$777,СВЦЭМ!$A$34:$A$777,$A139,СВЦЭМ!$B$34:$B$777,M$119)+'СЕТ СН'!$I$9+СВЦЭМ!$D$10+'СЕТ СН'!$I$5</f>
        <v>5941.3564155299991</v>
      </c>
      <c r="N139" s="37">
        <f>SUMIFS(СВЦЭМ!$C$34:$C$777,СВЦЭМ!$A$34:$A$777,$A139,СВЦЭМ!$B$34:$B$777,N$119)+'СЕТ СН'!$I$9+СВЦЭМ!$D$10+'СЕТ СН'!$I$5</f>
        <v>5943.0706744799991</v>
      </c>
      <c r="O139" s="37">
        <f>SUMIFS(СВЦЭМ!$C$34:$C$777,СВЦЭМ!$A$34:$A$777,$A139,СВЦЭМ!$B$34:$B$777,O$119)+'СЕТ СН'!$I$9+СВЦЭМ!$D$10+'СЕТ СН'!$I$5</f>
        <v>5754.9393727099996</v>
      </c>
      <c r="P139" s="37">
        <f>SUMIFS(СВЦЭМ!$C$34:$C$777,СВЦЭМ!$A$34:$A$777,$A139,СВЦЭМ!$B$34:$B$777,P$119)+'СЕТ СН'!$I$9+СВЦЭМ!$D$10+'СЕТ СН'!$I$5</f>
        <v>5370.1882869199999</v>
      </c>
      <c r="Q139" s="37">
        <f>SUMIFS(СВЦЭМ!$C$34:$C$777,СВЦЭМ!$A$34:$A$777,$A139,СВЦЭМ!$B$34:$B$777,Q$119)+'СЕТ СН'!$I$9+СВЦЭМ!$D$10+'СЕТ СН'!$I$5</f>
        <v>5339.3316520899998</v>
      </c>
      <c r="R139" s="37">
        <f>SUMIFS(СВЦЭМ!$C$34:$C$777,СВЦЭМ!$A$34:$A$777,$A139,СВЦЭМ!$B$34:$B$777,R$119)+'СЕТ СН'!$I$9+СВЦЭМ!$D$10+'СЕТ СН'!$I$5</f>
        <v>5340.6258989099997</v>
      </c>
      <c r="S139" s="37">
        <f>SUMIFS(СВЦЭМ!$C$34:$C$777,СВЦЭМ!$A$34:$A$777,$A139,СВЦЭМ!$B$34:$B$777,S$119)+'СЕТ СН'!$I$9+СВЦЭМ!$D$10+'СЕТ СН'!$I$5</f>
        <v>5482.4161901999996</v>
      </c>
      <c r="T139" s="37">
        <f>SUMIFS(СВЦЭМ!$C$34:$C$777,СВЦЭМ!$A$34:$A$777,$A139,СВЦЭМ!$B$34:$B$777,T$119)+'СЕТ СН'!$I$9+СВЦЭМ!$D$10+'СЕТ СН'!$I$5</f>
        <v>5438.073804149999</v>
      </c>
      <c r="U139" s="37">
        <f>SUMIFS(СВЦЭМ!$C$34:$C$777,СВЦЭМ!$A$34:$A$777,$A139,СВЦЭМ!$B$34:$B$777,U$119)+'СЕТ СН'!$I$9+СВЦЭМ!$D$10+'СЕТ СН'!$I$5</f>
        <v>5321.2584876499996</v>
      </c>
      <c r="V139" s="37">
        <f>SUMIFS(СВЦЭМ!$C$34:$C$777,СВЦЭМ!$A$34:$A$777,$A139,СВЦЭМ!$B$34:$B$777,V$119)+'СЕТ СН'!$I$9+СВЦЭМ!$D$10+'СЕТ СН'!$I$5</f>
        <v>5261.5188478499995</v>
      </c>
      <c r="W139" s="37">
        <f>SUMIFS(СВЦЭМ!$C$34:$C$777,СВЦЭМ!$A$34:$A$777,$A139,СВЦЭМ!$B$34:$B$777,W$119)+'СЕТ СН'!$I$9+СВЦЭМ!$D$10+'СЕТ СН'!$I$5</f>
        <v>5322.5697362699993</v>
      </c>
      <c r="X139" s="37">
        <f>SUMIFS(СВЦЭМ!$C$34:$C$777,СВЦЭМ!$A$34:$A$777,$A139,СВЦЭМ!$B$34:$B$777,X$119)+'СЕТ СН'!$I$9+СВЦЭМ!$D$10+'СЕТ СН'!$I$5</f>
        <v>5334.4410289399993</v>
      </c>
      <c r="Y139" s="37">
        <f>SUMIFS(СВЦЭМ!$C$34:$C$777,СВЦЭМ!$A$34:$A$777,$A139,СВЦЭМ!$B$34:$B$777,Y$119)+'СЕТ СН'!$I$9+СВЦЭМ!$D$10+'СЕТ СН'!$I$5</f>
        <v>5364.5603893999996</v>
      </c>
    </row>
    <row r="140" spans="1:25" ht="15.75" x14ac:dyDescent="0.2">
      <c r="A140" s="36">
        <f t="shared" si="3"/>
        <v>42664</v>
      </c>
      <c r="B140" s="37">
        <f>SUMIFS(СВЦЭМ!$C$34:$C$777,СВЦЭМ!$A$34:$A$777,$A140,СВЦЭМ!$B$34:$B$777,B$119)+'СЕТ СН'!$I$9+СВЦЭМ!$D$10+'СЕТ СН'!$I$5</f>
        <v>5380.2251910300001</v>
      </c>
      <c r="C140" s="37">
        <f>SUMIFS(СВЦЭМ!$C$34:$C$777,СВЦЭМ!$A$34:$A$777,$A140,СВЦЭМ!$B$34:$B$777,C$119)+'СЕТ СН'!$I$9+СВЦЭМ!$D$10+'СЕТ СН'!$I$5</f>
        <v>5500.6502072399999</v>
      </c>
      <c r="D140" s="37">
        <f>SUMIFS(СВЦЭМ!$C$34:$C$777,СВЦЭМ!$A$34:$A$777,$A140,СВЦЭМ!$B$34:$B$777,D$119)+'СЕТ СН'!$I$9+СВЦЭМ!$D$10+'СЕТ СН'!$I$5</f>
        <v>5554.1157803799997</v>
      </c>
      <c r="E140" s="37">
        <f>SUMIFS(СВЦЭМ!$C$34:$C$777,СВЦЭМ!$A$34:$A$777,$A140,СВЦЭМ!$B$34:$B$777,E$119)+'СЕТ СН'!$I$9+СВЦЭМ!$D$10+'СЕТ СН'!$I$5</f>
        <v>5591.5383161399996</v>
      </c>
      <c r="F140" s="37">
        <f>SUMIFS(СВЦЭМ!$C$34:$C$777,СВЦЭМ!$A$34:$A$777,$A140,СВЦЭМ!$B$34:$B$777,F$119)+'СЕТ СН'!$I$9+СВЦЭМ!$D$10+'СЕТ СН'!$I$5</f>
        <v>5626.6818674299993</v>
      </c>
      <c r="G140" s="37">
        <f>SUMIFS(СВЦЭМ!$C$34:$C$777,СВЦЭМ!$A$34:$A$777,$A140,СВЦЭМ!$B$34:$B$777,G$119)+'СЕТ СН'!$I$9+СВЦЭМ!$D$10+'СЕТ СН'!$I$5</f>
        <v>5568.9412415099996</v>
      </c>
      <c r="H140" s="37">
        <f>SUMIFS(СВЦЭМ!$C$34:$C$777,СВЦЭМ!$A$34:$A$777,$A140,СВЦЭМ!$B$34:$B$777,H$119)+'СЕТ СН'!$I$9+СВЦЭМ!$D$10+'СЕТ СН'!$I$5</f>
        <v>5565.3129011599995</v>
      </c>
      <c r="I140" s="37">
        <f>SUMIFS(СВЦЭМ!$C$34:$C$777,СВЦЭМ!$A$34:$A$777,$A140,СВЦЭМ!$B$34:$B$777,I$119)+'СЕТ СН'!$I$9+СВЦЭМ!$D$10+'СЕТ СН'!$I$5</f>
        <v>5437.7321883199993</v>
      </c>
      <c r="J140" s="37">
        <f>SUMIFS(СВЦЭМ!$C$34:$C$777,СВЦЭМ!$A$34:$A$777,$A140,СВЦЭМ!$B$34:$B$777,J$119)+'СЕТ СН'!$I$9+СВЦЭМ!$D$10+'СЕТ СН'!$I$5</f>
        <v>5365.1388005999997</v>
      </c>
      <c r="K140" s="37">
        <f>SUMIFS(СВЦЭМ!$C$34:$C$777,СВЦЭМ!$A$34:$A$777,$A140,СВЦЭМ!$B$34:$B$777,K$119)+'СЕТ СН'!$I$9+СВЦЭМ!$D$10+'СЕТ СН'!$I$5</f>
        <v>5176.9973129599994</v>
      </c>
      <c r="L140" s="37">
        <f>SUMIFS(СВЦЭМ!$C$34:$C$777,СВЦЭМ!$A$34:$A$777,$A140,СВЦЭМ!$B$34:$B$777,L$119)+'СЕТ СН'!$I$9+СВЦЭМ!$D$10+'СЕТ СН'!$I$5</f>
        <v>5129.1527609799996</v>
      </c>
      <c r="M140" s="37">
        <f>SUMIFS(СВЦЭМ!$C$34:$C$777,СВЦЭМ!$A$34:$A$777,$A140,СВЦЭМ!$B$34:$B$777,M$119)+'СЕТ СН'!$I$9+СВЦЭМ!$D$10+'СЕТ СН'!$I$5</f>
        <v>5098.4986878999998</v>
      </c>
      <c r="N140" s="37">
        <f>SUMIFS(СВЦЭМ!$C$34:$C$777,СВЦЭМ!$A$34:$A$777,$A140,СВЦЭМ!$B$34:$B$777,N$119)+'СЕТ СН'!$I$9+СВЦЭМ!$D$10+'СЕТ СН'!$I$5</f>
        <v>5097.6910488499998</v>
      </c>
      <c r="O140" s="37">
        <f>SUMIFS(СВЦЭМ!$C$34:$C$777,СВЦЭМ!$A$34:$A$777,$A140,СВЦЭМ!$B$34:$B$777,O$119)+'СЕТ СН'!$I$9+СВЦЭМ!$D$10+'СЕТ СН'!$I$5</f>
        <v>5073.9897973399993</v>
      </c>
      <c r="P140" s="37">
        <f>SUMIFS(СВЦЭМ!$C$34:$C$777,СВЦЭМ!$A$34:$A$777,$A140,СВЦЭМ!$B$34:$B$777,P$119)+'СЕТ СН'!$I$9+СВЦЭМ!$D$10+'СЕТ СН'!$I$5</f>
        <v>5058.5045815799995</v>
      </c>
      <c r="Q140" s="37">
        <f>SUMIFS(СВЦЭМ!$C$34:$C$777,СВЦЭМ!$A$34:$A$777,$A140,СВЦЭМ!$B$34:$B$777,Q$119)+'СЕТ СН'!$I$9+СВЦЭМ!$D$10+'СЕТ СН'!$I$5</f>
        <v>5074.9257963199998</v>
      </c>
      <c r="R140" s="37">
        <f>SUMIFS(СВЦЭМ!$C$34:$C$777,СВЦЭМ!$A$34:$A$777,$A140,СВЦЭМ!$B$34:$B$777,R$119)+'СЕТ СН'!$I$9+СВЦЭМ!$D$10+'СЕТ СН'!$I$5</f>
        <v>5081.1873966899993</v>
      </c>
      <c r="S140" s="37">
        <f>SUMIFS(СВЦЭМ!$C$34:$C$777,СВЦЭМ!$A$34:$A$777,$A140,СВЦЭМ!$B$34:$B$777,S$119)+'СЕТ СН'!$I$9+СВЦЭМ!$D$10+'СЕТ СН'!$I$5</f>
        <v>5152.3211203800001</v>
      </c>
      <c r="T140" s="37">
        <f>SUMIFS(СВЦЭМ!$C$34:$C$777,СВЦЭМ!$A$34:$A$777,$A140,СВЦЭМ!$B$34:$B$777,T$119)+'СЕТ СН'!$I$9+СВЦЭМ!$D$10+'СЕТ СН'!$I$5</f>
        <v>5154.4490909399992</v>
      </c>
      <c r="U140" s="37">
        <f>SUMIFS(СВЦЭМ!$C$34:$C$777,СВЦЭМ!$A$34:$A$777,$A140,СВЦЭМ!$B$34:$B$777,U$119)+'СЕТ СН'!$I$9+СВЦЭМ!$D$10+'СЕТ СН'!$I$5</f>
        <v>5175.9751331199996</v>
      </c>
      <c r="V140" s="37">
        <f>SUMIFS(СВЦЭМ!$C$34:$C$777,СВЦЭМ!$A$34:$A$777,$A140,СВЦЭМ!$B$34:$B$777,V$119)+'СЕТ СН'!$I$9+СВЦЭМ!$D$10+'СЕТ СН'!$I$5</f>
        <v>5171.04292429</v>
      </c>
      <c r="W140" s="37">
        <f>SUMIFS(СВЦЭМ!$C$34:$C$777,СВЦЭМ!$A$34:$A$777,$A140,СВЦЭМ!$B$34:$B$777,W$119)+'СЕТ СН'!$I$9+СВЦЭМ!$D$10+'СЕТ СН'!$I$5</f>
        <v>5160.8060938399994</v>
      </c>
      <c r="X140" s="37">
        <f>SUMIFS(СВЦЭМ!$C$34:$C$777,СВЦЭМ!$A$34:$A$777,$A140,СВЦЭМ!$B$34:$B$777,X$119)+'СЕТ СН'!$I$9+СВЦЭМ!$D$10+'СЕТ СН'!$I$5</f>
        <v>5146.2585238799993</v>
      </c>
      <c r="Y140" s="37">
        <f>SUMIFS(СВЦЭМ!$C$34:$C$777,СВЦЭМ!$A$34:$A$777,$A140,СВЦЭМ!$B$34:$B$777,Y$119)+'СЕТ СН'!$I$9+СВЦЭМ!$D$10+'СЕТ СН'!$I$5</f>
        <v>5205.7441480099997</v>
      </c>
    </row>
    <row r="141" spans="1:25" ht="15.75" x14ac:dyDescent="0.2">
      <c r="A141" s="36">
        <f t="shared" si="3"/>
        <v>42665</v>
      </c>
      <c r="B141" s="37">
        <f>SUMIFS(СВЦЭМ!$C$34:$C$777,СВЦЭМ!$A$34:$A$777,$A141,СВЦЭМ!$B$34:$B$777,B$119)+'СЕТ СН'!$I$9+СВЦЭМ!$D$10+'СЕТ СН'!$I$5</f>
        <v>5268.8825411799999</v>
      </c>
      <c r="C141" s="37">
        <f>SUMIFS(СВЦЭМ!$C$34:$C$777,СВЦЭМ!$A$34:$A$777,$A141,СВЦЭМ!$B$34:$B$777,C$119)+'СЕТ СН'!$I$9+СВЦЭМ!$D$10+'СЕТ СН'!$I$5</f>
        <v>5400.1035540100002</v>
      </c>
      <c r="D141" s="37">
        <f>SUMIFS(СВЦЭМ!$C$34:$C$777,СВЦЭМ!$A$34:$A$777,$A141,СВЦЭМ!$B$34:$B$777,D$119)+'СЕТ СН'!$I$9+СВЦЭМ!$D$10+'СЕТ СН'!$I$5</f>
        <v>5445.3084466599994</v>
      </c>
      <c r="E141" s="37">
        <f>SUMIFS(СВЦЭМ!$C$34:$C$777,СВЦЭМ!$A$34:$A$777,$A141,СВЦЭМ!$B$34:$B$777,E$119)+'СЕТ СН'!$I$9+СВЦЭМ!$D$10+'СЕТ СН'!$I$5</f>
        <v>5459.8325572199992</v>
      </c>
      <c r="F141" s="37">
        <f>SUMIFS(СВЦЭМ!$C$34:$C$777,СВЦЭМ!$A$34:$A$777,$A141,СВЦЭМ!$B$34:$B$777,F$119)+'СЕТ СН'!$I$9+СВЦЭМ!$D$10+'СЕТ СН'!$I$5</f>
        <v>5503.6746039699992</v>
      </c>
      <c r="G141" s="37">
        <f>SUMIFS(СВЦЭМ!$C$34:$C$777,СВЦЭМ!$A$34:$A$777,$A141,СВЦЭМ!$B$34:$B$777,G$119)+'СЕТ СН'!$I$9+СВЦЭМ!$D$10+'СЕТ СН'!$I$5</f>
        <v>5512.33691593</v>
      </c>
      <c r="H141" s="37">
        <f>SUMIFS(СВЦЭМ!$C$34:$C$777,СВЦЭМ!$A$34:$A$777,$A141,СВЦЭМ!$B$34:$B$777,H$119)+'СЕТ СН'!$I$9+СВЦЭМ!$D$10+'СЕТ СН'!$I$5</f>
        <v>5494.1564630599996</v>
      </c>
      <c r="I141" s="37">
        <f>SUMIFS(СВЦЭМ!$C$34:$C$777,СВЦЭМ!$A$34:$A$777,$A141,СВЦЭМ!$B$34:$B$777,I$119)+'СЕТ СН'!$I$9+СВЦЭМ!$D$10+'СЕТ СН'!$I$5</f>
        <v>5431.1598142699995</v>
      </c>
      <c r="J141" s="37">
        <f>SUMIFS(СВЦЭМ!$C$34:$C$777,СВЦЭМ!$A$34:$A$777,$A141,СВЦЭМ!$B$34:$B$777,J$119)+'СЕТ СН'!$I$9+СВЦЭМ!$D$10+'СЕТ СН'!$I$5</f>
        <v>5351.4156885899993</v>
      </c>
      <c r="K141" s="37">
        <f>SUMIFS(СВЦЭМ!$C$34:$C$777,СВЦЭМ!$A$34:$A$777,$A141,СВЦЭМ!$B$34:$B$777,K$119)+'СЕТ СН'!$I$9+СВЦЭМ!$D$10+'СЕТ СН'!$I$5</f>
        <v>5283.6468403700001</v>
      </c>
      <c r="L141" s="37">
        <f>SUMIFS(СВЦЭМ!$C$34:$C$777,СВЦЭМ!$A$34:$A$777,$A141,СВЦЭМ!$B$34:$B$777,L$119)+'СЕТ СН'!$I$9+СВЦЭМ!$D$10+'СЕТ СН'!$I$5</f>
        <v>5244.3261341099997</v>
      </c>
      <c r="M141" s="37">
        <f>SUMIFS(СВЦЭМ!$C$34:$C$777,СВЦЭМ!$A$34:$A$777,$A141,СВЦЭМ!$B$34:$B$777,M$119)+'СЕТ СН'!$I$9+СВЦЭМ!$D$10+'СЕТ СН'!$I$5</f>
        <v>5220.2289716699997</v>
      </c>
      <c r="N141" s="37">
        <f>SUMIFS(СВЦЭМ!$C$34:$C$777,СВЦЭМ!$A$34:$A$777,$A141,СВЦЭМ!$B$34:$B$777,N$119)+'СЕТ СН'!$I$9+СВЦЭМ!$D$10+'СЕТ СН'!$I$5</f>
        <v>5210.5468190599995</v>
      </c>
      <c r="O141" s="37">
        <f>SUMIFS(СВЦЭМ!$C$34:$C$777,СВЦЭМ!$A$34:$A$777,$A141,СВЦЭМ!$B$34:$B$777,O$119)+'СЕТ СН'!$I$9+СВЦЭМ!$D$10+'СЕТ СН'!$I$5</f>
        <v>5246.5670243699997</v>
      </c>
      <c r="P141" s="37">
        <f>SUMIFS(СВЦЭМ!$C$34:$C$777,СВЦЭМ!$A$34:$A$777,$A141,СВЦЭМ!$B$34:$B$777,P$119)+'СЕТ СН'!$I$9+СВЦЭМ!$D$10+'СЕТ СН'!$I$5</f>
        <v>5269.81250628</v>
      </c>
      <c r="Q141" s="37">
        <f>SUMIFS(СВЦЭМ!$C$34:$C$777,СВЦЭМ!$A$34:$A$777,$A141,СВЦЭМ!$B$34:$B$777,Q$119)+'СЕТ СН'!$I$9+СВЦЭМ!$D$10+'СЕТ СН'!$I$5</f>
        <v>5258.7581546499996</v>
      </c>
      <c r="R141" s="37">
        <f>SUMIFS(СВЦЭМ!$C$34:$C$777,СВЦЭМ!$A$34:$A$777,$A141,СВЦЭМ!$B$34:$B$777,R$119)+'СЕТ СН'!$I$9+СВЦЭМ!$D$10+'СЕТ СН'!$I$5</f>
        <v>5243.9044658099992</v>
      </c>
      <c r="S141" s="37">
        <f>SUMIFS(СВЦЭМ!$C$34:$C$777,СВЦЭМ!$A$34:$A$777,$A141,СВЦЭМ!$B$34:$B$777,S$119)+'СЕТ СН'!$I$9+СВЦЭМ!$D$10+'СЕТ СН'!$I$5</f>
        <v>5239.4797138399999</v>
      </c>
      <c r="T141" s="37">
        <f>SUMIFS(СВЦЭМ!$C$34:$C$777,СВЦЭМ!$A$34:$A$777,$A141,СВЦЭМ!$B$34:$B$777,T$119)+'СЕТ СН'!$I$9+СВЦЭМ!$D$10+'СЕТ СН'!$I$5</f>
        <v>5193.8283420299995</v>
      </c>
      <c r="U141" s="37">
        <f>SUMIFS(СВЦЭМ!$C$34:$C$777,СВЦЭМ!$A$34:$A$777,$A141,СВЦЭМ!$B$34:$B$777,U$119)+'СЕТ СН'!$I$9+СВЦЭМ!$D$10+'СЕТ СН'!$I$5</f>
        <v>5172.0174118999994</v>
      </c>
      <c r="V141" s="37">
        <f>SUMIFS(СВЦЭМ!$C$34:$C$777,СВЦЭМ!$A$34:$A$777,$A141,СВЦЭМ!$B$34:$B$777,V$119)+'СЕТ СН'!$I$9+СВЦЭМ!$D$10+'СЕТ СН'!$I$5</f>
        <v>5156.88043991</v>
      </c>
      <c r="W141" s="37">
        <f>SUMIFS(СВЦЭМ!$C$34:$C$777,СВЦЭМ!$A$34:$A$777,$A141,СВЦЭМ!$B$34:$B$777,W$119)+'СЕТ СН'!$I$9+СВЦЭМ!$D$10+'СЕТ СН'!$I$5</f>
        <v>5189.9452001999998</v>
      </c>
      <c r="X141" s="37">
        <f>SUMIFS(СВЦЭМ!$C$34:$C$777,СВЦЭМ!$A$34:$A$777,$A141,СВЦЭМ!$B$34:$B$777,X$119)+'СЕТ СН'!$I$9+СВЦЭМ!$D$10+'СЕТ СН'!$I$5</f>
        <v>5177.3195127899999</v>
      </c>
      <c r="Y141" s="37">
        <f>SUMIFS(СВЦЭМ!$C$34:$C$777,СВЦЭМ!$A$34:$A$777,$A141,СВЦЭМ!$B$34:$B$777,Y$119)+'СЕТ СН'!$I$9+СВЦЭМ!$D$10+'СЕТ СН'!$I$5</f>
        <v>5274.0955456899992</v>
      </c>
    </row>
    <row r="142" spans="1:25" ht="15.75" x14ac:dyDescent="0.2">
      <c r="A142" s="36">
        <f t="shared" si="3"/>
        <v>42666</v>
      </c>
      <c r="B142" s="37">
        <f>SUMIFS(СВЦЭМ!$C$34:$C$777,СВЦЭМ!$A$34:$A$777,$A142,СВЦЭМ!$B$34:$B$777,B$119)+'СЕТ СН'!$I$9+СВЦЭМ!$D$10+'СЕТ СН'!$I$5</f>
        <v>5341.015056029999</v>
      </c>
      <c r="C142" s="37">
        <f>SUMIFS(СВЦЭМ!$C$34:$C$777,СВЦЭМ!$A$34:$A$777,$A142,СВЦЭМ!$B$34:$B$777,C$119)+'СЕТ СН'!$I$9+СВЦЭМ!$D$10+'СЕТ СН'!$I$5</f>
        <v>5443.2793909599995</v>
      </c>
      <c r="D142" s="37">
        <f>SUMIFS(СВЦЭМ!$C$34:$C$777,СВЦЭМ!$A$34:$A$777,$A142,СВЦЭМ!$B$34:$B$777,D$119)+'СЕТ СН'!$I$9+СВЦЭМ!$D$10+'СЕТ СН'!$I$5</f>
        <v>5515.7477788799997</v>
      </c>
      <c r="E142" s="37">
        <f>SUMIFS(СВЦЭМ!$C$34:$C$777,СВЦЭМ!$A$34:$A$777,$A142,СВЦЭМ!$B$34:$B$777,E$119)+'СЕТ СН'!$I$9+СВЦЭМ!$D$10+'СЕТ СН'!$I$5</f>
        <v>5531.8595076000001</v>
      </c>
      <c r="F142" s="37">
        <f>SUMIFS(СВЦЭМ!$C$34:$C$777,СВЦЭМ!$A$34:$A$777,$A142,СВЦЭМ!$B$34:$B$777,F$119)+'СЕТ СН'!$I$9+СВЦЭМ!$D$10+'СЕТ СН'!$I$5</f>
        <v>5511.7081070799995</v>
      </c>
      <c r="G142" s="37">
        <f>SUMIFS(СВЦЭМ!$C$34:$C$777,СВЦЭМ!$A$34:$A$777,$A142,СВЦЭМ!$B$34:$B$777,G$119)+'СЕТ СН'!$I$9+СВЦЭМ!$D$10+'СЕТ СН'!$I$5</f>
        <v>5514.9689043099997</v>
      </c>
      <c r="H142" s="37">
        <f>SUMIFS(СВЦЭМ!$C$34:$C$777,СВЦЭМ!$A$34:$A$777,$A142,СВЦЭМ!$B$34:$B$777,H$119)+'СЕТ СН'!$I$9+СВЦЭМ!$D$10+'СЕТ СН'!$I$5</f>
        <v>5495.7424526499999</v>
      </c>
      <c r="I142" s="37">
        <f>SUMIFS(СВЦЭМ!$C$34:$C$777,СВЦЭМ!$A$34:$A$777,$A142,СВЦЭМ!$B$34:$B$777,I$119)+'СЕТ СН'!$I$9+СВЦЭМ!$D$10+'СЕТ СН'!$I$5</f>
        <v>5423.9926378599994</v>
      </c>
      <c r="J142" s="37">
        <f>SUMIFS(СВЦЭМ!$C$34:$C$777,СВЦЭМ!$A$34:$A$777,$A142,СВЦЭМ!$B$34:$B$777,J$119)+'СЕТ СН'!$I$9+СВЦЭМ!$D$10+'СЕТ СН'!$I$5</f>
        <v>5331.6286256699996</v>
      </c>
      <c r="K142" s="37">
        <f>SUMIFS(СВЦЭМ!$C$34:$C$777,СВЦЭМ!$A$34:$A$777,$A142,СВЦЭМ!$B$34:$B$777,K$119)+'СЕТ СН'!$I$9+СВЦЭМ!$D$10+'СЕТ СН'!$I$5</f>
        <v>5259.4830852699997</v>
      </c>
      <c r="L142" s="37">
        <f>SUMIFS(СВЦЭМ!$C$34:$C$777,СВЦЭМ!$A$34:$A$777,$A142,СВЦЭМ!$B$34:$B$777,L$119)+'СЕТ СН'!$I$9+СВЦЭМ!$D$10+'СЕТ СН'!$I$5</f>
        <v>5217.4453161799993</v>
      </c>
      <c r="M142" s="37">
        <f>SUMIFS(СВЦЭМ!$C$34:$C$777,СВЦЭМ!$A$34:$A$777,$A142,СВЦЭМ!$B$34:$B$777,M$119)+'СЕТ СН'!$I$9+СВЦЭМ!$D$10+'СЕТ СН'!$I$5</f>
        <v>5242.7624439599995</v>
      </c>
      <c r="N142" s="37">
        <f>SUMIFS(СВЦЭМ!$C$34:$C$777,СВЦЭМ!$A$34:$A$777,$A142,СВЦЭМ!$B$34:$B$777,N$119)+'СЕТ СН'!$I$9+СВЦЭМ!$D$10+'СЕТ СН'!$I$5</f>
        <v>5211.5510729999996</v>
      </c>
      <c r="O142" s="37">
        <f>SUMIFS(СВЦЭМ!$C$34:$C$777,СВЦЭМ!$A$34:$A$777,$A142,СВЦЭМ!$B$34:$B$777,O$119)+'СЕТ СН'!$I$9+СВЦЭМ!$D$10+'СЕТ СН'!$I$5</f>
        <v>5189.4176549499998</v>
      </c>
      <c r="P142" s="37">
        <f>SUMIFS(СВЦЭМ!$C$34:$C$777,СВЦЭМ!$A$34:$A$777,$A142,СВЦЭМ!$B$34:$B$777,P$119)+'СЕТ СН'!$I$9+СВЦЭМ!$D$10+'СЕТ СН'!$I$5</f>
        <v>5194.93252183</v>
      </c>
      <c r="Q142" s="37">
        <f>SUMIFS(СВЦЭМ!$C$34:$C$777,СВЦЭМ!$A$34:$A$777,$A142,СВЦЭМ!$B$34:$B$777,Q$119)+'СЕТ СН'!$I$9+СВЦЭМ!$D$10+'СЕТ СН'!$I$5</f>
        <v>5247.4438522</v>
      </c>
      <c r="R142" s="37">
        <f>SUMIFS(СВЦЭМ!$C$34:$C$777,СВЦЭМ!$A$34:$A$777,$A142,СВЦЭМ!$B$34:$B$777,R$119)+'СЕТ СН'!$I$9+СВЦЭМ!$D$10+'СЕТ СН'!$I$5</f>
        <v>5268.1636923199994</v>
      </c>
      <c r="S142" s="37">
        <f>SUMIFS(СВЦЭМ!$C$34:$C$777,СВЦЭМ!$A$34:$A$777,$A142,СВЦЭМ!$B$34:$B$777,S$119)+'СЕТ СН'!$I$9+СВЦЭМ!$D$10+'СЕТ СН'!$I$5</f>
        <v>5429.6648347699993</v>
      </c>
      <c r="T142" s="37">
        <f>SUMIFS(СВЦЭМ!$C$34:$C$777,СВЦЭМ!$A$34:$A$777,$A142,СВЦЭМ!$B$34:$B$777,T$119)+'СЕТ СН'!$I$9+СВЦЭМ!$D$10+'СЕТ СН'!$I$5</f>
        <v>5460.7313417799996</v>
      </c>
      <c r="U142" s="37">
        <f>SUMIFS(СВЦЭМ!$C$34:$C$777,СВЦЭМ!$A$34:$A$777,$A142,СВЦЭМ!$B$34:$B$777,U$119)+'СЕТ СН'!$I$9+СВЦЭМ!$D$10+'СЕТ СН'!$I$5</f>
        <v>5297.3692075399995</v>
      </c>
      <c r="V142" s="37">
        <f>SUMIFS(СВЦЭМ!$C$34:$C$777,СВЦЭМ!$A$34:$A$777,$A142,СВЦЭМ!$B$34:$B$777,V$119)+'СЕТ СН'!$I$9+СВЦЭМ!$D$10+'СЕТ СН'!$I$5</f>
        <v>5200.39477541</v>
      </c>
      <c r="W142" s="37">
        <f>SUMIFS(СВЦЭМ!$C$34:$C$777,СВЦЭМ!$A$34:$A$777,$A142,СВЦЭМ!$B$34:$B$777,W$119)+'СЕТ СН'!$I$9+СВЦЭМ!$D$10+'СЕТ СН'!$I$5</f>
        <v>5197.0643744099998</v>
      </c>
      <c r="X142" s="37">
        <f>SUMIFS(СВЦЭМ!$C$34:$C$777,СВЦЭМ!$A$34:$A$777,$A142,СВЦЭМ!$B$34:$B$777,X$119)+'СЕТ СН'!$I$9+СВЦЭМ!$D$10+'СЕТ СН'!$I$5</f>
        <v>5186.3729078899996</v>
      </c>
      <c r="Y142" s="37">
        <f>SUMIFS(СВЦЭМ!$C$34:$C$777,СВЦЭМ!$A$34:$A$777,$A142,СВЦЭМ!$B$34:$B$777,Y$119)+'СЕТ СН'!$I$9+СВЦЭМ!$D$10+'СЕТ СН'!$I$5</f>
        <v>5240.3251423000002</v>
      </c>
    </row>
    <row r="143" spans="1:25" ht="15.75" x14ac:dyDescent="0.2">
      <c r="A143" s="36">
        <f t="shared" si="3"/>
        <v>42667</v>
      </c>
      <c r="B143" s="37">
        <f>SUMIFS(СВЦЭМ!$C$34:$C$777,СВЦЭМ!$A$34:$A$777,$A143,СВЦЭМ!$B$34:$B$777,B$119)+'СЕТ СН'!$I$9+СВЦЭМ!$D$10+'СЕТ СН'!$I$5</f>
        <v>5323.0428168199996</v>
      </c>
      <c r="C143" s="37">
        <f>SUMIFS(СВЦЭМ!$C$34:$C$777,СВЦЭМ!$A$34:$A$777,$A143,СВЦЭМ!$B$34:$B$777,C$119)+'СЕТ СН'!$I$9+СВЦЭМ!$D$10+'СЕТ СН'!$I$5</f>
        <v>5422.2584391199998</v>
      </c>
      <c r="D143" s="37">
        <f>SUMIFS(СВЦЭМ!$C$34:$C$777,СВЦЭМ!$A$34:$A$777,$A143,СВЦЭМ!$B$34:$B$777,D$119)+'СЕТ СН'!$I$9+СВЦЭМ!$D$10+'СЕТ СН'!$I$5</f>
        <v>5486.48886623</v>
      </c>
      <c r="E143" s="37">
        <f>SUMIFS(СВЦЭМ!$C$34:$C$777,СВЦЭМ!$A$34:$A$777,$A143,СВЦЭМ!$B$34:$B$777,E$119)+'СЕТ СН'!$I$9+СВЦЭМ!$D$10+'СЕТ СН'!$I$5</f>
        <v>5497.4297148099995</v>
      </c>
      <c r="F143" s="37">
        <f>SUMIFS(СВЦЭМ!$C$34:$C$777,СВЦЭМ!$A$34:$A$777,$A143,СВЦЭМ!$B$34:$B$777,F$119)+'СЕТ СН'!$I$9+СВЦЭМ!$D$10+'СЕТ СН'!$I$5</f>
        <v>5504.26275188</v>
      </c>
      <c r="G143" s="37">
        <f>SUMIFS(СВЦЭМ!$C$34:$C$777,СВЦЭМ!$A$34:$A$777,$A143,СВЦЭМ!$B$34:$B$777,G$119)+'СЕТ СН'!$I$9+СВЦЭМ!$D$10+'СЕТ СН'!$I$5</f>
        <v>5488.2949908599994</v>
      </c>
      <c r="H143" s="37">
        <f>SUMIFS(СВЦЭМ!$C$34:$C$777,СВЦЭМ!$A$34:$A$777,$A143,СВЦЭМ!$B$34:$B$777,H$119)+'СЕТ СН'!$I$9+СВЦЭМ!$D$10+'СЕТ СН'!$I$5</f>
        <v>5441.3936078299994</v>
      </c>
      <c r="I143" s="37">
        <f>SUMIFS(СВЦЭМ!$C$34:$C$777,СВЦЭМ!$A$34:$A$777,$A143,СВЦЭМ!$B$34:$B$777,I$119)+'СЕТ СН'!$I$9+СВЦЭМ!$D$10+'СЕТ СН'!$I$5</f>
        <v>5402.8120551599995</v>
      </c>
      <c r="J143" s="37">
        <f>SUMIFS(СВЦЭМ!$C$34:$C$777,СВЦЭМ!$A$34:$A$777,$A143,СВЦЭМ!$B$34:$B$777,J$119)+'СЕТ СН'!$I$9+СВЦЭМ!$D$10+'СЕТ СН'!$I$5</f>
        <v>5346.5973029299994</v>
      </c>
      <c r="K143" s="37">
        <f>SUMIFS(СВЦЭМ!$C$34:$C$777,СВЦЭМ!$A$34:$A$777,$A143,СВЦЭМ!$B$34:$B$777,K$119)+'СЕТ СН'!$I$9+СВЦЭМ!$D$10+'СЕТ СН'!$I$5</f>
        <v>5182.5834126699992</v>
      </c>
      <c r="L143" s="37">
        <f>SUMIFS(СВЦЭМ!$C$34:$C$777,СВЦЭМ!$A$34:$A$777,$A143,СВЦЭМ!$B$34:$B$777,L$119)+'СЕТ СН'!$I$9+СВЦЭМ!$D$10+'СЕТ СН'!$I$5</f>
        <v>5157.5326558299994</v>
      </c>
      <c r="M143" s="37">
        <f>SUMIFS(СВЦЭМ!$C$34:$C$777,СВЦЭМ!$A$34:$A$777,$A143,СВЦЭМ!$B$34:$B$777,M$119)+'СЕТ СН'!$I$9+СВЦЭМ!$D$10+'СЕТ СН'!$I$5</f>
        <v>5209.4708824299996</v>
      </c>
      <c r="N143" s="37">
        <f>SUMIFS(СВЦЭМ!$C$34:$C$777,СВЦЭМ!$A$34:$A$777,$A143,СВЦЭМ!$B$34:$B$777,N$119)+'СЕТ СН'!$I$9+СВЦЭМ!$D$10+'СЕТ СН'!$I$5</f>
        <v>5209.2129178099995</v>
      </c>
      <c r="O143" s="37">
        <f>SUMIFS(СВЦЭМ!$C$34:$C$777,СВЦЭМ!$A$34:$A$777,$A143,СВЦЭМ!$B$34:$B$777,O$119)+'СЕТ СН'!$I$9+СВЦЭМ!$D$10+'СЕТ СН'!$I$5</f>
        <v>5206.4424935899997</v>
      </c>
      <c r="P143" s="37">
        <f>SUMIFS(СВЦЭМ!$C$34:$C$777,СВЦЭМ!$A$34:$A$777,$A143,СВЦЭМ!$B$34:$B$777,P$119)+'СЕТ СН'!$I$9+СВЦЭМ!$D$10+'СЕТ СН'!$I$5</f>
        <v>5210.0686948399998</v>
      </c>
      <c r="Q143" s="37">
        <f>SUMIFS(СВЦЭМ!$C$34:$C$777,СВЦЭМ!$A$34:$A$777,$A143,СВЦЭМ!$B$34:$B$777,Q$119)+'СЕТ СН'!$I$9+СВЦЭМ!$D$10+'СЕТ СН'!$I$5</f>
        <v>5221.1751679899999</v>
      </c>
      <c r="R143" s="37">
        <f>SUMIFS(СВЦЭМ!$C$34:$C$777,СВЦЭМ!$A$34:$A$777,$A143,СВЦЭМ!$B$34:$B$777,R$119)+'СЕТ СН'!$I$9+СВЦЭМ!$D$10+'СЕТ СН'!$I$5</f>
        <v>5230.0116660499998</v>
      </c>
      <c r="S143" s="37">
        <f>SUMIFS(СВЦЭМ!$C$34:$C$777,СВЦЭМ!$A$34:$A$777,$A143,СВЦЭМ!$B$34:$B$777,S$119)+'СЕТ СН'!$I$9+СВЦЭМ!$D$10+'СЕТ СН'!$I$5</f>
        <v>5310.1432920799998</v>
      </c>
      <c r="T143" s="37">
        <f>SUMIFS(СВЦЭМ!$C$34:$C$777,СВЦЭМ!$A$34:$A$777,$A143,СВЦЭМ!$B$34:$B$777,T$119)+'СЕТ СН'!$I$9+СВЦЭМ!$D$10+'СЕТ СН'!$I$5</f>
        <v>5327.6437011299995</v>
      </c>
      <c r="U143" s="37">
        <f>SUMIFS(СВЦЭМ!$C$34:$C$777,СВЦЭМ!$A$34:$A$777,$A143,СВЦЭМ!$B$34:$B$777,U$119)+'СЕТ СН'!$I$9+СВЦЭМ!$D$10+'СЕТ СН'!$I$5</f>
        <v>5317.4697835399993</v>
      </c>
      <c r="V143" s="37">
        <f>SUMIFS(СВЦЭМ!$C$34:$C$777,СВЦЭМ!$A$34:$A$777,$A143,СВЦЭМ!$B$34:$B$777,V$119)+'СЕТ СН'!$I$9+СВЦЭМ!$D$10+'СЕТ СН'!$I$5</f>
        <v>5259.6257226299995</v>
      </c>
      <c r="W143" s="37">
        <f>SUMIFS(СВЦЭМ!$C$34:$C$777,СВЦЭМ!$A$34:$A$777,$A143,СВЦЭМ!$B$34:$B$777,W$119)+'СЕТ СН'!$I$9+СВЦЭМ!$D$10+'СЕТ СН'!$I$5</f>
        <v>5256.5121060199999</v>
      </c>
      <c r="X143" s="37">
        <f>SUMIFS(СВЦЭМ!$C$34:$C$777,СВЦЭМ!$A$34:$A$777,$A143,СВЦЭМ!$B$34:$B$777,X$119)+'СЕТ СН'!$I$9+СВЦЭМ!$D$10+'СЕТ СН'!$I$5</f>
        <v>5211.6480818599994</v>
      </c>
      <c r="Y143" s="37">
        <f>SUMIFS(СВЦЭМ!$C$34:$C$777,СВЦЭМ!$A$34:$A$777,$A143,СВЦЭМ!$B$34:$B$777,Y$119)+'СЕТ СН'!$I$9+СВЦЭМ!$D$10+'СЕТ СН'!$I$5</f>
        <v>5296.19437767</v>
      </c>
    </row>
    <row r="144" spans="1:25" ht="15.75" x14ac:dyDescent="0.2">
      <c r="A144" s="36">
        <f t="shared" si="3"/>
        <v>42668</v>
      </c>
      <c r="B144" s="37">
        <f>SUMIFS(СВЦЭМ!$C$34:$C$777,СВЦЭМ!$A$34:$A$777,$A144,СВЦЭМ!$B$34:$B$777,B$119)+'СЕТ СН'!$I$9+СВЦЭМ!$D$10+'СЕТ СН'!$I$5</f>
        <v>5412.8506221600001</v>
      </c>
      <c r="C144" s="37">
        <f>SUMIFS(СВЦЭМ!$C$34:$C$777,СВЦЭМ!$A$34:$A$777,$A144,СВЦЭМ!$B$34:$B$777,C$119)+'СЕТ СН'!$I$9+СВЦЭМ!$D$10+'СЕТ СН'!$I$5</f>
        <v>5527.6841316399996</v>
      </c>
      <c r="D144" s="37">
        <f>SUMIFS(СВЦЭМ!$C$34:$C$777,СВЦЭМ!$A$34:$A$777,$A144,СВЦЭМ!$B$34:$B$777,D$119)+'СЕТ СН'!$I$9+СВЦЭМ!$D$10+'СЕТ СН'!$I$5</f>
        <v>5640.9247537899992</v>
      </c>
      <c r="E144" s="37">
        <f>SUMIFS(СВЦЭМ!$C$34:$C$777,СВЦЭМ!$A$34:$A$777,$A144,СВЦЭМ!$B$34:$B$777,E$119)+'СЕТ СН'!$I$9+СВЦЭМ!$D$10+'СЕТ СН'!$I$5</f>
        <v>5658.8162550899997</v>
      </c>
      <c r="F144" s="37">
        <f>SUMIFS(СВЦЭМ!$C$34:$C$777,СВЦЭМ!$A$34:$A$777,$A144,СВЦЭМ!$B$34:$B$777,F$119)+'СЕТ СН'!$I$9+СВЦЭМ!$D$10+'СЕТ СН'!$I$5</f>
        <v>5636.0471010799993</v>
      </c>
      <c r="G144" s="37">
        <f>SUMIFS(СВЦЭМ!$C$34:$C$777,СВЦЭМ!$A$34:$A$777,$A144,СВЦЭМ!$B$34:$B$777,G$119)+'СЕТ СН'!$I$9+СВЦЭМ!$D$10+'СЕТ СН'!$I$5</f>
        <v>5607.268612169999</v>
      </c>
      <c r="H144" s="37">
        <f>SUMIFS(СВЦЭМ!$C$34:$C$777,СВЦЭМ!$A$34:$A$777,$A144,СВЦЭМ!$B$34:$B$777,H$119)+'СЕТ СН'!$I$9+СВЦЭМ!$D$10+'СЕТ СН'!$I$5</f>
        <v>5528.6334987800001</v>
      </c>
      <c r="I144" s="37">
        <f>SUMIFS(СВЦЭМ!$C$34:$C$777,СВЦЭМ!$A$34:$A$777,$A144,СВЦЭМ!$B$34:$B$777,I$119)+'СЕТ СН'!$I$9+СВЦЭМ!$D$10+'СЕТ СН'!$I$5</f>
        <v>5529.3658569700001</v>
      </c>
      <c r="J144" s="37">
        <f>SUMIFS(СВЦЭМ!$C$34:$C$777,СВЦЭМ!$A$34:$A$777,$A144,СВЦЭМ!$B$34:$B$777,J$119)+'СЕТ СН'!$I$9+СВЦЭМ!$D$10+'СЕТ СН'!$I$5</f>
        <v>5466.9816701499994</v>
      </c>
      <c r="K144" s="37">
        <f>SUMIFS(СВЦЭМ!$C$34:$C$777,СВЦЭМ!$A$34:$A$777,$A144,СВЦЭМ!$B$34:$B$777,K$119)+'СЕТ СН'!$I$9+СВЦЭМ!$D$10+'СЕТ СН'!$I$5</f>
        <v>5296.5199335899997</v>
      </c>
      <c r="L144" s="37">
        <f>SUMIFS(СВЦЭМ!$C$34:$C$777,СВЦЭМ!$A$34:$A$777,$A144,СВЦЭМ!$B$34:$B$777,L$119)+'СЕТ СН'!$I$9+СВЦЭМ!$D$10+'СЕТ СН'!$I$5</f>
        <v>5209.6264209000001</v>
      </c>
      <c r="M144" s="37">
        <f>SUMIFS(СВЦЭМ!$C$34:$C$777,СВЦЭМ!$A$34:$A$777,$A144,СВЦЭМ!$B$34:$B$777,M$119)+'СЕТ СН'!$I$9+СВЦЭМ!$D$10+'СЕТ СН'!$I$5</f>
        <v>5194.6015282499993</v>
      </c>
      <c r="N144" s="37">
        <f>SUMIFS(СВЦЭМ!$C$34:$C$777,СВЦЭМ!$A$34:$A$777,$A144,СВЦЭМ!$B$34:$B$777,N$119)+'СЕТ СН'!$I$9+СВЦЭМ!$D$10+'СЕТ СН'!$I$5</f>
        <v>5134.0193959600001</v>
      </c>
      <c r="O144" s="37">
        <f>SUMIFS(СВЦЭМ!$C$34:$C$777,СВЦЭМ!$A$34:$A$777,$A144,СВЦЭМ!$B$34:$B$777,O$119)+'СЕТ СН'!$I$9+СВЦЭМ!$D$10+'СЕТ СН'!$I$5</f>
        <v>5087.5425309399998</v>
      </c>
      <c r="P144" s="37">
        <f>SUMIFS(СВЦЭМ!$C$34:$C$777,СВЦЭМ!$A$34:$A$777,$A144,СВЦЭМ!$B$34:$B$777,P$119)+'СЕТ СН'!$I$9+СВЦЭМ!$D$10+'СЕТ СН'!$I$5</f>
        <v>5078.8727996600001</v>
      </c>
      <c r="Q144" s="37">
        <f>SUMIFS(СВЦЭМ!$C$34:$C$777,СВЦЭМ!$A$34:$A$777,$A144,СВЦЭМ!$B$34:$B$777,Q$119)+'СЕТ СН'!$I$9+СВЦЭМ!$D$10+'СЕТ СН'!$I$5</f>
        <v>5099.1599619099998</v>
      </c>
      <c r="R144" s="37">
        <f>SUMIFS(СВЦЭМ!$C$34:$C$777,СВЦЭМ!$A$34:$A$777,$A144,СВЦЭМ!$B$34:$B$777,R$119)+'СЕТ СН'!$I$9+СВЦЭМ!$D$10+'СЕТ СН'!$I$5</f>
        <v>5088.5491876399992</v>
      </c>
      <c r="S144" s="37">
        <f>SUMIFS(СВЦЭМ!$C$34:$C$777,СВЦЭМ!$A$34:$A$777,$A144,СВЦЭМ!$B$34:$B$777,S$119)+'СЕТ СН'!$I$9+СВЦЭМ!$D$10+'СЕТ СН'!$I$5</f>
        <v>5188.6512816599998</v>
      </c>
      <c r="T144" s="37">
        <f>SUMIFS(СВЦЭМ!$C$34:$C$777,СВЦЭМ!$A$34:$A$777,$A144,СВЦЭМ!$B$34:$B$777,T$119)+'СЕТ СН'!$I$9+СВЦЭМ!$D$10+'СЕТ СН'!$I$5</f>
        <v>5197.9063007699997</v>
      </c>
      <c r="U144" s="37">
        <f>SUMIFS(СВЦЭМ!$C$34:$C$777,СВЦЭМ!$A$34:$A$777,$A144,СВЦЭМ!$B$34:$B$777,U$119)+'СЕТ СН'!$I$9+СВЦЭМ!$D$10+'СЕТ СН'!$I$5</f>
        <v>5192.7251531399997</v>
      </c>
      <c r="V144" s="37">
        <f>SUMIFS(СВЦЭМ!$C$34:$C$777,СВЦЭМ!$A$34:$A$777,$A144,СВЦЭМ!$B$34:$B$777,V$119)+'СЕТ СН'!$I$9+СВЦЭМ!$D$10+'СЕТ СН'!$I$5</f>
        <v>5183.0966311499997</v>
      </c>
      <c r="W144" s="37">
        <f>SUMIFS(СВЦЭМ!$C$34:$C$777,СВЦЭМ!$A$34:$A$777,$A144,СВЦЭМ!$B$34:$B$777,W$119)+'СЕТ СН'!$I$9+СВЦЭМ!$D$10+'СЕТ СН'!$I$5</f>
        <v>5199.5296926699993</v>
      </c>
      <c r="X144" s="37">
        <f>SUMIFS(СВЦЭМ!$C$34:$C$777,СВЦЭМ!$A$34:$A$777,$A144,СВЦЭМ!$B$34:$B$777,X$119)+'СЕТ СН'!$I$9+СВЦЭМ!$D$10+'СЕТ СН'!$I$5</f>
        <v>5199.0406251599998</v>
      </c>
      <c r="Y144" s="37">
        <f>SUMIFS(СВЦЭМ!$C$34:$C$777,СВЦЭМ!$A$34:$A$777,$A144,СВЦЭМ!$B$34:$B$777,Y$119)+'СЕТ СН'!$I$9+СВЦЭМ!$D$10+'СЕТ СН'!$I$5</f>
        <v>5271.1165754199992</v>
      </c>
    </row>
    <row r="145" spans="1:26" ht="15.75" x14ac:dyDescent="0.2">
      <c r="A145" s="36">
        <f t="shared" si="3"/>
        <v>42669</v>
      </c>
      <c r="B145" s="37">
        <f>SUMIFS(СВЦЭМ!$C$34:$C$777,СВЦЭМ!$A$34:$A$777,$A145,СВЦЭМ!$B$34:$B$777,B$119)+'СЕТ СН'!$I$9+СВЦЭМ!$D$10+'СЕТ СН'!$I$5</f>
        <v>5334.5107443399993</v>
      </c>
      <c r="C145" s="37">
        <f>SUMIFS(СВЦЭМ!$C$34:$C$777,СВЦЭМ!$A$34:$A$777,$A145,СВЦЭМ!$B$34:$B$777,C$119)+'СЕТ СН'!$I$9+СВЦЭМ!$D$10+'СЕТ СН'!$I$5</f>
        <v>5432.9797438400001</v>
      </c>
      <c r="D145" s="37">
        <f>SUMIFS(СВЦЭМ!$C$34:$C$777,СВЦЭМ!$A$34:$A$777,$A145,СВЦЭМ!$B$34:$B$777,D$119)+'СЕТ СН'!$I$9+СВЦЭМ!$D$10+'СЕТ СН'!$I$5</f>
        <v>5499.1663419699998</v>
      </c>
      <c r="E145" s="37">
        <f>SUMIFS(СВЦЭМ!$C$34:$C$777,СВЦЭМ!$A$34:$A$777,$A145,СВЦЭМ!$B$34:$B$777,E$119)+'СЕТ СН'!$I$9+СВЦЭМ!$D$10+'СЕТ СН'!$I$5</f>
        <v>5496.8138961099994</v>
      </c>
      <c r="F145" s="37">
        <f>SUMIFS(СВЦЭМ!$C$34:$C$777,СВЦЭМ!$A$34:$A$777,$A145,СВЦЭМ!$B$34:$B$777,F$119)+'СЕТ СН'!$I$9+СВЦЭМ!$D$10+'СЕТ СН'!$I$5</f>
        <v>5502.0982422399993</v>
      </c>
      <c r="G145" s="37">
        <f>SUMIFS(СВЦЭМ!$C$34:$C$777,СВЦЭМ!$A$34:$A$777,$A145,СВЦЭМ!$B$34:$B$777,G$119)+'СЕТ СН'!$I$9+СВЦЭМ!$D$10+'СЕТ СН'!$I$5</f>
        <v>5530.9070764999997</v>
      </c>
      <c r="H145" s="37">
        <f>SUMIFS(СВЦЭМ!$C$34:$C$777,СВЦЭМ!$A$34:$A$777,$A145,СВЦЭМ!$B$34:$B$777,H$119)+'СЕТ СН'!$I$9+СВЦЭМ!$D$10+'СЕТ СН'!$I$5</f>
        <v>5457.3063638200001</v>
      </c>
      <c r="I145" s="37">
        <f>SUMIFS(СВЦЭМ!$C$34:$C$777,СВЦЭМ!$A$34:$A$777,$A145,СВЦЭМ!$B$34:$B$777,I$119)+'СЕТ СН'!$I$9+СВЦЭМ!$D$10+'СЕТ СН'!$I$5</f>
        <v>5412.1681343499995</v>
      </c>
      <c r="J145" s="37">
        <f>SUMIFS(СВЦЭМ!$C$34:$C$777,СВЦЭМ!$A$34:$A$777,$A145,СВЦЭМ!$B$34:$B$777,J$119)+'СЕТ СН'!$I$9+СВЦЭМ!$D$10+'СЕТ СН'!$I$5</f>
        <v>5351.6862393799993</v>
      </c>
      <c r="K145" s="37">
        <f>SUMIFS(СВЦЭМ!$C$34:$C$777,СВЦЭМ!$A$34:$A$777,$A145,СВЦЭМ!$B$34:$B$777,K$119)+'СЕТ СН'!$I$9+СВЦЭМ!$D$10+'СЕТ СН'!$I$5</f>
        <v>5191.0692651999998</v>
      </c>
      <c r="L145" s="37">
        <f>SUMIFS(СВЦЭМ!$C$34:$C$777,СВЦЭМ!$A$34:$A$777,$A145,СВЦЭМ!$B$34:$B$777,L$119)+'СЕТ СН'!$I$9+СВЦЭМ!$D$10+'СЕТ СН'!$I$5</f>
        <v>5137.3060410499993</v>
      </c>
      <c r="M145" s="37">
        <f>SUMIFS(СВЦЭМ!$C$34:$C$777,СВЦЭМ!$A$34:$A$777,$A145,СВЦЭМ!$B$34:$B$777,M$119)+'СЕТ СН'!$I$9+СВЦЭМ!$D$10+'СЕТ СН'!$I$5</f>
        <v>5105.18119174</v>
      </c>
      <c r="N145" s="37">
        <f>SUMIFS(СВЦЭМ!$C$34:$C$777,СВЦЭМ!$A$34:$A$777,$A145,СВЦЭМ!$B$34:$B$777,N$119)+'СЕТ СН'!$I$9+СВЦЭМ!$D$10+'СЕТ СН'!$I$5</f>
        <v>5117.2326026199999</v>
      </c>
      <c r="O145" s="37">
        <f>SUMIFS(СВЦЭМ!$C$34:$C$777,СВЦЭМ!$A$34:$A$777,$A145,СВЦЭМ!$B$34:$B$777,O$119)+'СЕТ СН'!$I$9+СВЦЭМ!$D$10+'СЕТ СН'!$I$5</f>
        <v>5126.76914425</v>
      </c>
      <c r="P145" s="37">
        <f>SUMIFS(СВЦЭМ!$C$34:$C$777,СВЦЭМ!$A$34:$A$777,$A145,СВЦЭМ!$B$34:$B$777,P$119)+'СЕТ СН'!$I$9+СВЦЭМ!$D$10+'СЕТ СН'!$I$5</f>
        <v>5108.2913030700001</v>
      </c>
      <c r="Q145" s="37">
        <f>SUMIFS(СВЦЭМ!$C$34:$C$777,СВЦЭМ!$A$34:$A$777,$A145,СВЦЭМ!$B$34:$B$777,Q$119)+'СЕТ СН'!$I$9+СВЦЭМ!$D$10+'СЕТ СН'!$I$5</f>
        <v>5105.3851216999992</v>
      </c>
      <c r="R145" s="37">
        <f>SUMIFS(СВЦЭМ!$C$34:$C$777,СВЦЭМ!$A$34:$A$777,$A145,СВЦЭМ!$B$34:$B$777,R$119)+'СЕТ СН'!$I$9+СВЦЭМ!$D$10+'СЕТ СН'!$I$5</f>
        <v>5085.1848949999994</v>
      </c>
      <c r="S145" s="37">
        <f>SUMIFS(СВЦЭМ!$C$34:$C$777,СВЦЭМ!$A$34:$A$777,$A145,СВЦЭМ!$B$34:$B$777,S$119)+'СЕТ СН'!$I$9+СВЦЭМ!$D$10+'СЕТ СН'!$I$5</f>
        <v>5195.6464304799993</v>
      </c>
      <c r="T145" s="37">
        <f>SUMIFS(СВЦЭМ!$C$34:$C$777,СВЦЭМ!$A$34:$A$777,$A145,СВЦЭМ!$B$34:$B$777,T$119)+'СЕТ СН'!$I$9+СВЦЭМ!$D$10+'СЕТ СН'!$I$5</f>
        <v>5170.1241619699995</v>
      </c>
      <c r="U145" s="37">
        <f>SUMIFS(СВЦЭМ!$C$34:$C$777,СВЦЭМ!$A$34:$A$777,$A145,СВЦЭМ!$B$34:$B$777,U$119)+'СЕТ СН'!$I$9+СВЦЭМ!$D$10+'СЕТ СН'!$I$5</f>
        <v>5182.5084987399996</v>
      </c>
      <c r="V145" s="37">
        <f>SUMIFS(СВЦЭМ!$C$34:$C$777,СВЦЭМ!$A$34:$A$777,$A145,СВЦЭМ!$B$34:$B$777,V$119)+'СЕТ СН'!$I$9+СВЦЭМ!$D$10+'СЕТ СН'!$I$5</f>
        <v>5201.5670005599995</v>
      </c>
      <c r="W145" s="37">
        <f>SUMIFS(СВЦЭМ!$C$34:$C$777,СВЦЭМ!$A$34:$A$777,$A145,СВЦЭМ!$B$34:$B$777,W$119)+'СЕТ СН'!$I$9+СВЦЭМ!$D$10+'СЕТ СН'!$I$5</f>
        <v>5213.4354898000001</v>
      </c>
      <c r="X145" s="37">
        <f>SUMIFS(СВЦЭМ!$C$34:$C$777,СВЦЭМ!$A$34:$A$777,$A145,СВЦЭМ!$B$34:$B$777,X$119)+'СЕТ СН'!$I$9+СВЦЭМ!$D$10+'СЕТ СН'!$I$5</f>
        <v>5229.69962175</v>
      </c>
      <c r="Y145" s="37">
        <f>SUMIFS(СВЦЭМ!$C$34:$C$777,СВЦЭМ!$A$34:$A$777,$A145,СВЦЭМ!$B$34:$B$777,Y$119)+'СЕТ СН'!$I$9+СВЦЭМ!$D$10+'СЕТ СН'!$I$5</f>
        <v>5271.5886842899999</v>
      </c>
    </row>
    <row r="146" spans="1:26" ht="15.75" x14ac:dyDescent="0.2">
      <c r="A146" s="36">
        <f t="shared" si="3"/>
        <v>42670</v>
      </c>
      <c r="B146" s="37">
        <f>SUMIFS(СВЦЭМ!$C$34:$C$777,СВЦЭМ!$A$34:$A$777,$A146,СВЦЭМ!$B$34:$B$777,B$119)+'СЕТ СН'!$I$9+СВЦЭМ!$D$10+'СЕТ СН'!$I$5</f>
        <v>5391.5174458900001</v>
      </c>
      <c r="C146" s="37">
        <f>SUMIFS(СВЦЭМ!$C$34:$C$777,СВЦЭМ!$A$34:$A$777,$A146,СВЦЭМ!$B$34:$B$777,C$119)+'СЕТ СН'!$I$9+СВЦЭМ!$D$10+'СЕТ СН'!$I$5</f>
        <v>5469.6676726799997</v>
      </c>
      <c r="D146" s="37">
        <f>SUMIFS(СВЦЭМ!$C$34:$C$777,СВЦЭМ!$A$34:$A$777,$A146,СВЦЭМ!$B$34:$B$777,D$119)+'СЕТ СН'!$I$9+СВЦЭМ!$D$10+'СЕТ СН'!$I$5</f>
        <v>5542.3418740699999</v>
      </c>
      <c r="E146" s="37">
        <f>SUMIFS(СВЦЭМ!$C$34:$C$777,СВЦЭМ!$A$34:$A$777,$A146,СВЦЭМ!$B$34:$B$777,E$119)+'СЕТ СН'!$I$9+СВЦЭМ!$D$10+'СЕТ СН'!$I$5</f>
        <v>5555.3682018399995</v>
      </c>
      <c r="F146" s="37">
        <f>SUMIFS(СВЦЭМ!$C$34:$C$777,СВЦЭМ!$A$34:$A$777,$A146,СВЦЭМ!$B$34:$B$777,F$119)+'СЕТ СН'!$I$9+СВЦЭМ!$D$10+'СЕТ СН'!$I$5</f>
        <v>5549.0583931000001</v>
      </c>
      <c r="G146" s="37">
        <f>SUMIFS(СВЦЭМ!$C$34:$C$777,СВЦЭМ!$A$34:$A$777,$A146,СВЦЭМ!$B$34:$B$777,G$119)+'СЕТ СН'!$I$9+СВЦЭМ!$D$10+'СЕТ СН'!$I$5</f>
        <v>5592.8489299899993</v>
      </c>
      <c r="H146" s="37">
        <f>SUMIFS(СВЦЭМ!$C$34:$C$777,СВЦЭМ!$A$34:$A$777,$A146,СВЦЭМ!$B$34:$B$777,H$119)+'СЕТ СН'!$I$9+СВЦЭМ!$D$10+'СЕТ СН'!$I$5</f>
        <v>5516.2665550099991</v>
      </c>
      <c r="I146" s="37">
        <f>SUMIFS(СВЦЭМ!$C$34:$C$777,СВЦЭМ!$A$34:$A$777,$A146,СВЦЭМ!$B$34:$B$777,I$119)+'СЕТ СН'!$I$9+СВЦЭМ!$D$10+'СЕТ СН'!$I$5</f>
        <v>5499.789254289999</v>
      </c>
      <c r="J146" s="37">
        <f>SUMIFS(СВЦЭМ!$C$34:$C$777,СВЦЭМ!$A$34:$A$777,$A146,СВЦЭМ!$B$34:$B$777,J$119)+'СЕТ СН'!$I$9+СВЦЭМ!$D$10+'СЕТ СН'!$I$5</f>
        <v>5435.9459517899995</v>
      </c>
      <c r="K146" s="37">
        <f>SUMIFS(СВЦЭМ!$C$34:$C$777,СВЦЭМ!$A$34:$A$777,$A146,СВЦЭМ!$B$34:$B$777,K$119)+'СЕТ СН'!$I$9+СВЦЭМ!$D$10+'СЕТ СН'!$I$5</f>
        <v>5287.7585208699993</v>
      </c>
      <c r="L146" s="37">
        <f>SUMIFS(СВЦЭМ!$C$34:$C$777,СВЦЭМ!$A$34:$A$777,$A146,СВЦЭМ!$B$34:$B$777,L$119)+'СЕТ СН'!$I$9+СВЦЭМ!$D$10+'СЕТ СН'!$I$5</f>
        <v>5239.3188632000001</v>
      </c>
      <c r="M146" s="37">
        <f>SUMIFS(СВЦЭМ!$C$34:$C$777,СВЦЭМ!$A$34:$A$777,$A146,СВЦЭМ!$B$34:$B$777,M$119)+'СЕТ СН'!$I$9+СВЦЭМ!$D$10+'СЕТ СН'!$I$5</f>
        <v>5242.0546938299995</v>
      </c>
      <c r="N146" s="37">
        <f>SUMIFS(СВЦЭМ!$C$34:$C$777,СВЦЭМ!$A$34:$A$777,$A146,СВЦЭМ!$B$34:$B$777,N$119)+'СЕТ СН'!$I$9+СВЦЭМ!$D$10+'СЕТ СН'!$I$5</f>
        <v>5242.6766618299998</v>
      </c>
      <c r="O146" s="37">
        <f>SUMIFS(СВЦЭМ!$C$34:$C$777,СВЦЭМ!$A$34:$A$777,$A146,СВЦЭМ!$B$34:$B$777,O$119)+'СЕТ СН'!$I$9+СВЦЭМ!$D$10+'СЕТ СН'!$I$5</f>
        <v>5235.4131215699999</v>
      </c>
      <c r="P146" s="37">
        <f>SUMIFS(СВЦЭМ!$C$34:$C$777,СВЦЭМ!$A$34:$A$777,$A146,СВЦЭМ!$B$34:$B$777,P$119)+'СЕТ СН'!$I$9+СВЦЭМ!$D$10+'СЕТ СН'!$I$5</f>
        <v>5153.4599071699995</v>
      </c>
      <c r="Q146" s="37">
        <f>SUMIFS(СВЦЭМ!$C$34:$C$777,СВЦЭМ!$A$34:$A$777,$A146,СВЦЭМ!$B$34:$B$777,Q$119)+'СЕТ СН'!$I$9+СВЦЭМ!$D$10+'СЕТ СН'!$I$5</f>
        <v>5131.5824014699992</v>
      </c>
      <c r="R146" s="37">
        <f>SUMIFS(СВЦЭМ!$C$34:$C$777,СВЦЭМ!$A$34:$A$777,$A146,СВЦЭМ!$B$34:$B$777,R$119)+'СЕТ СН'!$I$9+СВЦЭМ!$D$10+'СЕТ СН'!$I$5</f>
        <v>5147.2224780500001</v>
      </c>
      <c r="S146" s="37">
        <f>SUMIFS(СВЦЭМ!$C$34:$C$777,СВЦЭМ!$A$34:$A$777,$A146,СВЦЭМ!$B$34:$B$777,S$119)+'СЕТ СН'!$I$9+СВЦЭМ!$D$10+'СЕТ СН'!$I$5</f>
        <v>5251.6990602999995</v>
      </c>
      <c r="T146" s="37">
        <f>SUMIFS(СВЦЭМ!$C$34:$C$777,СВЦЭМ!$A$34:$A$777,$A146,СВЦЭМ!$B$34:$B$777,T$119)+'СЕТ СН'!$I$9+СВЦЭМ!$D$10+'СЕТ СН'!$I$5</f>
        <v>5224.97555483</v>
      </c>
      <c r="U146" s="37">
        <f>SUMIFS(СВЦЭМ!$C$34:$C$777,СВЦЭМ!$A$34:$A$777,$A146,СВЦЭМ!$B$34:$B$777,U$119)+'СЕТ СН'!$I$9+СВЦЭМ!$D$10+'СЕТ СН'!$I$5</f>
        <v>5232.6917720199999</v>
      </c>
      <c r="V146" s="37">
        <f>SUMIFS(СВЦЭМ!$C$34:$C$777,СВЦЭМ!$A$34:$A$777,$A146,СВЦЭМ!$B$34:$B$777,V$119)+'СЕТ СН'!$I$9+СВЦЭМ!$D$10+'СЕТ СН'!$I$5</f>
        <v>5237.9814876999999</v>
      </c>
      <c r="W146" s="37">
        <f>SUMIFS(СВЦЭМ!$C$34:$C$777,СВЦЭМ!$A$34:$A$777,$A146,СВЦЭМ!$B$34:$B$777,W$119)+'СЕТ СН'!$I$9+СВЦЭМ!$D$10+'СЕТ СН'!$I$5</f>
        <v>5253.6163617699995</v>
      </c>
      <c r="X146" s="37">
        <f>SUMIFS(СВЦЭМ!$C$34:$C$777,СВЦЭМ!$A$34:$A$777,$A146,СВЦЭМ!$B$34:$B$777,X$119)+'СЕТ СН'!$I$9+СВЦЭМ!$D$10+'СЕТ СН'!$I$5</f>
        <v>5267.0915915899996</v>
      </c>
      <c r="Y146" s="37">
        <f>SUMIFS(СВЦЭМ!$C$34:$C$777,СВЦЭМ!$A$34:$A$777,$A146,СВЦЭМ!$B$34:$B$777,Y$119)+'СЕТ СН'!$I$9+СВЦЭМ!$D$10+'СЕТ СН'!$I$5</f>
        <v>5355.1385739500001</v>
      </c>
    </row>
    <row r="147" spans="1:26" ht="15.75" x14ac:dyDescent="0.2">
      <c r="A147" s="36">
        <f t="shared" si="3"/>
        <v>42671</v>
      </c>
      <c r="B147" s="37">
        <f>SUMIFS(СВЦЭМ!$C$34:$C$777,СВЦЭМ!$A$34:$A$777,$A147,СВЦЭМ!$B$34:$B$777,B$119)+'СЕТ СН'!$I$9+СВЦЭМ!$D$10+'СЕТ СН'!$I$5</f>
        <v>5290.6519407199994</v>
      </c>
      <c r="C147" s="37">
        <f>SUMIFS(СВЦЭМ!$C$34:$C$777,СВЦЭМ!$A$34:$A$777,$A147,СВЦЭМ!$B$34:$B$777,C$119)+'СЕТ СН'!$I$9+СВЦЭМ!$D$10+'СЕТ СН'!$I$5</f>
        <v>5376.5713539299995</v>
      </c>
      <c r="D147" s="37">
        <f>SUMIFS(СВЦЭМ!$C$34:$C$777,СВЦЭМ!$A$34:$A$777,$A147,СВЦЭМ!$B$34:$B$777,D$119)+'СЕТ СН'!$I$9+СВЦЭМ!$D$10+'СЕТ СН'!$I$5</f>
        <v>5472.2380653599994</v>
      </c>
      <c r="E147" s="37">
        <f>SUMIFS(СВЦЭМ!$C$34:$C$777,СВЦЭМ!$A$34:$A$777,$A147,СВЦЭМ!$B$34:$B$777,E$119)+'СЕТ СН'!$I$9+СВЦЭМ!$D$10+'СЕТ СН'!$I$5</f>
        <v>5483.9924679999995</v>
      </c>
      <c r="F147" s="37">
        <f>SUMIFS(СВЦЭМ!$C$34:$C$777,СВЦЭМ!$A$34:$A$777,$A147,СВЦЭМ!$B$34:$B$777,F$119)+'СЕТ СН'!$I$9+СВЦЭМ!$D$10+'СЕТ СН'!$I$5</f>
        <v>5476.1163228499991</v>
      </c>
      <c r="G147" s="37">
        <f>SUMIFS(СВЦЭМ!$C$34:$C$777,СВЦЭМ!$A$34:$A$777,$A147,СВЦЭМ!$B$34:$B$777,G$119)+'СЕТ СН'!$I$9+СВЦЭМ!$D$10+'СЕТ СН'!$I$5</f>
        <v>5479.6330011399996</v>
      </c>
      <c r="H147" s="37">
        <f>SUMIFS(СВЦЭМ!$C$34:$C$777,СВЦЭМ!$A$34:$A$777,$A147,СВЦЭМ!$B$34:$B$777,H$119)+'СЕТ СН'!$I$9+СВЦЭМ!$D$10+'СЕТ СН'!$I$5</f>
        <v>5438.8097546999998</v>
      </c>
      <c r="I147" s="37">
        <f>SUMIFS(СВЦЭМ!$C$34:$C$777,СВЦЭМ!$A$34:$A$777,$A147,СВЦЭМ!$B$34:$B$777,I$119)+'СЕТ СН'!$I$9+СВЦЭМ!$D$10+'СЕТ СН'!$I$5</f>
        <v>5518.6101005199998</v>
      </c>
      <c r="J147" s="37">
        <f>SUMIFS(СВЦЭМ!$C$34:$C$777,СВЦЭМ!$A$34:$A$777,$A147,СВЦЭМ!$B$34:$B$777,J$119)+'СЕТ СН'!$I$9+СВЦЭМ!$D$10+'СЕТ СН'!$I$5</f>
        <v>5587.3904656300001</v>
      </c>
      <c r="K147" s="37">
        <f>SUMIFS(СВЦЭМ!$C$34:$C$777,СВЦЭМ!$A$34:$A$777,$A147,СВЦЭМ!$B$34:$B$777,K$119)+'СЕТ СН'!$I$9+СВЦЭМ!$D$10+'СЕТ СН'!$I$5</f>
        <v>5480.8814298899997</v>
      </c>
      <c r="L147" s="37">
        <f>SUMIFS(СВЦЭМ!$C$34:$C$777,СВЦЭМ!$A$34:$A$777,$A147,СВЦЭМ!$B$34:$B$777,L$119)+'СЕТ СН'!$I$9+СВЦЭМ!$D$10+'СЕТ СН'!$I$5</f>
        <v>5939.9579989599997</v>
      </c>
      <c r="M147" s="37">
        <f>SUMIFS(СВЦЭМ!$C$34:$C$777,СВЦЭМ!$A$34:$A$777,$A147,СВЦЭМ!$B$34:$B$777,M$119)+'СЕТ СН'!$I$9+СВЦЭМ!$D$10+'СЕТ СН'!$I$5</f>
        <v>5832.8667753299997</v>
      </c>
      <c r="N147" s="37">
        <f>SUMIFS(СВЦЭМ!$C$34:$C$777,СВЦЭМ!$A$34:$A$777,$A147,СВЦЭМ!$B$34:$B$777,N$119)+'СЕТ СН'!$I$9+СВЦЭМ!$D$10+'СЕТ СН'!$I$5</f>
        <v>5659.4891722499997</v>
      </c>
      <c r="O147" s="37">
        <f>SUMIFS(СВЦЭМ!$C$34:$C$777,СВЦЭМ!$A$34:$A$777,$A147,СВЦЭМ!$B$34:$B$777,O$119)+'СЕТ СН'!$I$9+СВЦЭМ!$D$10+'СЕТ СН'!$I$5</f>
        <v>5476.7327621599998</v>
      </c>
      <c r="P147" s="37">
        <f>SUMIFS(СВЦЭМ!$C$34:$C$777,СВЦЭМ!$A$34:$A$777,$A147,СВЦЭМ!$B$34:$B$777,P$119)+'СЕТ СН'!$I$9+СВЦЭМ!$D$10+'СЕТ СН'!$I$5</f>
        <v>5446.7471223599996</v>
      </c>
      <c r="Q147" s="37">
        <f>SUMIFS(СВЦЭМ!$C$34:$C$777,СВЦЭМ!$A$34:$A$777,$A147,СВЦЭМ!$B$34:$B$777,Q$119)+'СЕТ СН'!$I$9+СВЦЭМ!$D$10+'СЕТ СН'!$I$5</f>
        <v>5411.7479953900001</v>
      </c>
      <c r="R147" s="37">
        <f>SUMIFS(СВЦЭМ!$C$34:$C$777,СВЦЭМ!$A$34:$A$777,$A147,СВЦЭМ!$B$34:$B$777,R$119)+'СЕТ СН'!$I$9+СВЦЭМ!$D$10+'СЕТ СН'!$I$5</f>
        <v>5353.9672917699991</v>
      </c>
      <c r="S147" s="37">
        <f>SUMIFS(СВЦЭМ!$C$34:$C$777,СВЦЭМ!$A$34:$A$777,$A147,СВЦЭМ!$B$34:$B$777,S$119)+'СЕТ СН'!$I$9+СВЦЭМ!$D$10+'СЕТ СН'!$I$5</f>
        <v>5451.3928187099991</v>
      </c>
      <c r="T147" s="37">
        <f>SUMIFS(СВЦЭМ!$C$34:$C$777,СВЦЭМ!$A$34:$A$777,$A147,СВЦЭМ!$B$34:$B$777,T$119)+'СЕТ СН'!$I$9+СВЦЭМ!$D$10+'СЕТ СН'!$I$5</f>
        <v>5491.8465522400002</v>
      </c>
      <c r="U147" s="37">
        <f>SUMIFS(СВЦЭМ!$C$34:$C$777,СВЦЭМ!$A$34:$A$777,$A147,СВЦЭМ!$B$34:$B$777,U$119)+'СЕТ СН'!$I$9+СВЦЭМ!$D$10+'СЕТ СН'!$I$5</f>
        <v>5516.2443428799997</v>
      </c>
      <c r="V147" s="37">
        <f>SUMIFS(СВЦЭМ!$C$34:$C$777,СВЦЭМ!$A$34:$A$777,$A147,СВЦЭМ!$B$34:$B$777,V$119)+'СЕТ СН'!$I$9+СВЦЭМ!$D$10+'СЕТ СН'!$I$5</f>
        <v>5533.2022863099992</v>
      </c>
      <c r="W147" s="37">
        <f>SUMIFS(СВЦЭМ!$C$34:$C$777,СВЦЭМ!$A$34:$A$777,$A147,СВЦЭМ!$B$34:$B$777,W$119)+'СЕТ СН'!$I$9+СВЦЭМ!$D$10+'СЕТ СН'!$I$5</f>
        <v>5450.6665664599996</v>
      </c>
      <c r="X147" s="37">
        <f>SUMIFS(СВЦЭМ!$C$34:$C$777,СВЦЭМ!$A$34:$A$777,$A147,СВЦЭМ!$B$34:$B$777,X$119)+'СЕТ СН'!$I$9+СВЦЭМ!$D$10+'СЕТ СН'!$I$5</f>
        <v>5358.1990251799998</v>
      </c>
      <c r="Y147" s="37">
        <f>SUMIFS(СВЦЭМ!$C$34:$C$777,СВЦЭМ!$A$34:$A$777,$A147,СВЦЭМ!$B$34:$B$777,Y$119)+'СЕТ СН'!$I$9+СВЦЭМ!$D$10+'СЕТ СН'!$I$5</f>
        <v>5368.5171130599992</v>
      </c>
    </row>
    <row r="148" spans="1:26" ht="15.75" x14ac:dyDescent="0.2">
      <c r="A148" s="36">
        <f t="shared" si="3"/>
        <v>42672</v>
      </c>
      <c r="B148" s="37">
        <f>SUMIFS(СВЦЭМ!$C$34:$C$777,СВЦЭМ!$A$34:$A$777,$A148,СВЦЭМ!$B$34:$B$777,B$119)+'СЕТ СН'!$I$9+СВЦЭМ!$D$10+'СЕТ СН'!$I$5</f>
        <v>5460.4621089699995</v>
      </c>
      <c r="C148" s="37">
        <f>SUMIFS(СВЦЭМ!$C$34:$C$777,СВЦЭМ!$A$34:$A$777,$A148,СВЦЭМ!$B$34:$B$777,C$119)+'СЕТ СН'!$I$9+СВЦЭМ!$D$10+'СЕТ СН'!$I$5</f>
        <v>5567.7011775299998</v>
      </c>
      <c r="D148" s="37">
        <f>SUMIFS(СВЦЭМ!$C$34:$C$777,СВЦЭМ!$A$34:$A$777,$A148,СВЦЭМ!$B$34:$B$777,D$119)+'СЕТ СН'!$I$9+СВЦЭМ!$D$10+'СЕТ СН'!$I$5</f>
        <v>5687.4398422199993</v>
      </c>
      <c r="E148" s="37">
        <f>SUMIFS(СВЦЭМ!$C$34:$C$777,СВЦЭМ!$A$34:$A$777,$A148,СВЦЭМ!$B$34:$B$777,E$119)+'СЕТ СН'!$I$9+СВЦЭМ!$D$10+'СЕТ СН'!$I$5</f>
        <v>5680.1004648599992</v>
      </c>
      <c r="F148" s="37">
        <f>SUMIFS(СВЦЭМ!$C$34:$C$777,СВЦЭМ!$A$34:$A$777,$A148,СВЦЭМ!$B$34:$B$777,F$119)+'СЕТ СН'!$I$9+СВЦЭМ!$D$10+'СЕТ СН'!$I$5</f>
        <v>5777.7267852099994</v>
      </c>
      <c r="G148" s="37">
        <f>SUMIFS(СВЦЭМ!$C$34:$C$777,СВЦЭМ!$A$34:$A$777,$A148,СВЦЭМ!$B$34:$B$777,G$119)+'СЕТ СН'!$I$9+СВЦЭМ!$D$10+'СЕТ СН'!$I$5</f>
        <v>5826.9899836099994</v>
      </c>
      <c r="H148" s="37">
        <f>SUMIFS(СВЦЭМ!$C$34:$C$777,СВЦЭМ!$A$34:$A$777,$A148,СВЦЭМ!$B$34:$B$777,H$119)+'СЕТ СН'!$I$9+СВЦЭМ!$D$10+'СЕТ СН'!$I$5</f>
        <v>5639.1831550400002</v>
      </c>
      <c r="I148" s="37">
        <f>SUMIFS(СВЦЭМ!$C$34:$C$777,СВЦЭМ!$A$34:$A$777,$A148,СВЦЭМ!$B$34:$B$777,I$119)+'СЕТ СН'!$I$9+СВЦЭМ!$D$10+'СЕТ СН'!$I$5</f>
        <v>5505.0787070299994</v>
      </c>
      <c r="J148" s="37">
        <f>SUMIFS(СВЦЭМ!$C$34:$C$777,СВЦЭМ!$A$34:$A$777,$A148,СВЦЭМ!$B$34:$B$777,J$119)+'СЕТ СН'!$I$9+СВЦЭМ!$D$10+'СЕТ СН'!$I$5</f>
        <v>5407.022682589999</v>
      </c>
      <c r="K148" s="37">
        <f>SUMIFS(СВЦЭМ!$C$34:$C$777,СВЦЭМ!$A$34:$A$777,$A148,СВЦЭМ!$B$34:$B$777,K$119)+'СЕТ СН'!$I$9+СВЦЭМ!$D$10+'СЕТ СН'!$I$5</f>
        <v>5349.672797109999</v>
      </c>
      <c r="L148" s="37">
        <f>SUMIFS(СВЦЭМ!$C$34:$C$777,СВЦЭМ!$A$34:$A$777,$A148,СВЦЭМ!$B$34:$B$777,L$119)+'СЕТ СН'!$I$9+СВЦЭМ!$D$10+'СЕТ СН'!$I$5</f>
        <v>5291.5458985199994</v>
      </c>
      <c r="M148" s="37">
        <f>SUMIFS(СВЦЭМ!$C$34:$C$777,СВЦЭМ!$A$34:$A$777,$A148,СВЦЭМ!$B$34:$B$777,M$119)+'СЕТ СН'!$I$9+СВЦЭМ!$D$10+'СЕТ СН'!$I$5</f>
        <v>5248.49131751</v>
      </c>
      <c r="N148" s="37">
        <f>SUMIFS(СВЦЭМ!$C$34:$C$777,СВЦЭМ!$A$34:$A$777,$A148,СВЦЭМ!$B$34:$B$777,N$119)+'СЕТ СН'!$I$9+СВЦЭМ!$D$10+'СЕТ СН'!$I$5</f>
        <v>5236.8820456099993</v>
      </c>
      <c r="O148" s="37">
        <f>SUMIFS(СВЦЭМ!$C$34:$C$777,СВЦЭМ!$A$34:$A$777,$A148,СВЦЭМ!$B$34:$B$777,O$119)+'СЕТ СН'!$I$9+СВЦЭМ!$D$10+'СЕТ СН'!$I$5</f>
        <v>5227.3552523899998</v>
      </c>
      <c r="P148" s="37">
        <f>SUMIFS(СВЦЭМ!$C$34:$C$777,СВЦЭМ!$A$34:$A$777,$A148,СВЦЭМ!$B$34:$B$777,P$119)+'СЕТ СН'!$I$9+СВЦЭМ!$D$10+'СЕТ СН'!$I$5</f>
        <v>5236.1552287099994</v>
      </c>
      <c r="Q148" s="37">
        <f>SUMIFS(СВЦЭМ!$C$34:$C$777,СВЦЭМ!$A$34:$A$777,$A148,СВЦЭМ!$B$34:$B$777,Q$119)+'СЕТ СН'!$I$9+СВЦЭМ!$D$10+'СЕТ СН'!$I$5</f>
        <v>5245.4574077399993</v>
      </c>
      <c r="R148" s="37">
        <f>SUMIFS(СВЦЭМ!$C$34:$C$777,СВЦЭМ!$A$34:$A$777,$A148,СВЦЭМ!$B$34:$B$777,R$119)+'СЕТ СН'!$I$9+СВЦЭМ!$D$10+'СЕТ СН'!$I$5</f>
        <v>5308.0792626099992</v>
      </c>
      <c r="S148" s="37">
        <f>SUMIFS(СВЦЭМ!$C$34:$C$777,СВЦЭМ!$A$34:$A$777,$A148,СВЦЭМ!$B$34:$B$777,S$119)+'СЕТ СН'!$I$9+СВЦЭМ!$D$10+'СЕТ СН'!$I$5</f>
        <v>5291.40516209</v>
      </c>
      <c r="T148" s="37">
        <f>SUMIFS(СВЦЭМ!$C$34:$C$777,СВЦЭМ!$A$34:$A$777,$A148,СВЦЭМ!$B$34:$B$777,T$119)+'СЕТ СН'!$I$9+СВЦЭМ!$D$10+'СЕТ СН'!$I$5</f>
        <v>5300.6712598499998</v>
      </c>
      <c r="U148" s="37">
        <f>SUMIFS(СВЦЭМ!$C$34:$C$777,СВЦЭМ!$A$34:$A$777,$A148,СВЦЭМ!$B$34:$B$777,U$119)+'СЕТ СН'!$I$9+СВЦЭМ!$D$10+'СЕТ СН'!$I$5</f>
        <v>5324.0608986199995</v>
      </c>
      <c r="V148" s="37">
        <f>SUMIFS(СВЦЭМ!$C$34:$C$777,СВЦЭМ!$A$34:$A$777,$A148,СВЦЭМ!$B$34:$B$777,V$119)+'СЕТ СН'!$I$9+СВЦЭМ!$D$10+'СЕТ СН'!$I$5</f>
        <v>5312.4894078999996</v>
      </c>
      <c r="W148" s="37">
        <f>SUMIFS(СВЦЭМ!$C$34:$C$777,СВЦЭМ!$A$34:$A$777,$A148,СВЦЭМ!$B$34:$B$777,W$119)+'СЕТ СН'!$I$9+СВЦЭМ!$D$10+'СЕТ СН'!$I$5</f>
        <v>5322.9386433999998</v>
      </c>
      <c r="X148" s="37">
        <f>SUMIFS(СВЦЭМ!$C$34:$C$777,СВЦЭМ!$A$34:$A$777,$A148,СВЦЭМ!$B$34:$B$777,X$119)+'СЕТ СН'!$I$9+СВЦЭМ!$D$10+'СЕТ СН'!$I$5</f>
        <v>5341.0748452899998</v>
      </c>
      <c r="Y148" s="37">
        <f>SUMIFS(СВЦЭМ!$C$34:$C$777,СВЦЭМ!$A$34:$A$777,$A148,СВЦЭМ!$B$34:$B$777,Y$119)+'СЕТ СН'!$I$9+СВЦЭМ!$D$10+'СЕТ СН'!$I$5</f>
        <v>5516.2341811499991</v>
      </c>
    </row>
    <row r="149" spans="1:26" ht="15.75" x14ac:dyDescent="0.2">
      <c r="A149" s="36">
        <f t="shared" si="3"/>
        <v>42673</v>
      </c>
      <c r="B149" s="37">
        <f>SUMIFS(СВЦЭМ!$C$34:$C$777,СВЦЭМ!$A$34:$A$777,$A149,СВЦЭМ!$B$34:$B$777,B$119)+'СЕТ СН'!$I$9+СВЦЭМ!$D$10+'СЕТ СН'!$I$5</f>
        <v>5421.7040065199999</v>
      </c>
      <c r="C149" s="37">
        <f>SUMIFS(СВЦЭМ!$C$34:$C$777,СВЦЭМ!$A$34:$A$777,$A149,СВЦЭМ!$B$34:$B$777,C$119)+'СЕТ СН'!$I$9+СВЦЭМ!$D$10+'СЕТ СН'!$I$5</f>
        <v>5559.4887470199992</v>
      </c>
      <c r="D149" s="37">
        <f>SUMIFS(СВЦЭМ!$C$34:$C$777,СВЦЭМ!$A$34:$A$777,$A149,СВЦЭМ!$B$34:$B$777,D$119)+'СЕТ СН'!$I$9+СВЦЭМ!$D$10+'СЕТ СН'!$I$5</f>
        <v>5663.4713324599998</v>
      </c>
      <c r="E149" s="37">
        <f>SUMIFS(СВЦЭМ!$C$34:$C$777,СВЦЭМ!$A$34:$A$777,$A149,СВЦЭМ!$B$34:$B$777,E$119)+'СЕТ СН'!$I$9+СВЦЭМ!$D$10+'СЕТ СН'!$I$5</f>
        <v>5578.9609804599995</v>
      </c>
      <c r="F149" s="37">
        <f>SUMIFS(СВЦЭМ!$C$34:$C$777,СВЦЭМ!$A$34:$A$777,$A149,СВЦЭМ!$B$34:$B$777,F$119)+'СЕТ СН'!$I$9+СВЦЭМ!$D$10+'СЕТ СН'!$I$5</f>
        <v>5523.8213934899995</v>
      </c>
      <c r="G149" s="37">
        <f>SUMIFS(СВЦЭМ!$C$34:$C$777,СВЦЭМ!$A$34:$A$777,$A149,СВЦЭМ!$B$34:$B$777,G$119)+'СЕТ СН'!$I$9+СВЦЭМ!$D$10+'СЕТ СН'!$I$5</f>
        <v>5518.4421845599991</v>
      </c>
      <c r="H149" s="37">
        <f>SUMIFS(СВЦЭМ!$C$34:$C$777,СВЦЭМ!$A$34:$A$777,$A149,СВЦЭМ!$B$34:$B$777,H$119)+'СЕТ СН'!$I$9+СВЦЭМ!$D$10+'СЕТ СН'!$I$5</f>
        <v>5540.4693677599998</v>
      </c>
      <c r="I149" s="37">
        <f>SUMIFS(СВЦЭМ!$C$34:$C$777,СВЦЭМ!$A$34:$A$777,$A149,СВЦЭМ!$B$34:$B$777,I$119)+'СЕТ СН'!$I$9+СВЦЭМ!$D$10+'СЕТ СН'!$I$5</f>
        <v>5586.4575964699998</v>
      </c>
      <c r="J149" s="37">
        <f>SUMIFS(СВЦЭМ!$C$34:$C$777,СВЦЭМ!$A$34:$A$777,$A149,СВЦЭМ!$B$34:$B$777,J$119)+'СЕТ СН'!$I$9+СВЦЭМ!$D$10+'СЕТ СН'!$I$5</f>
        <v>5388.6640728099992</v>
      </c>
      <c r="K149" s="37">
        <f>SUMIFS(СВЦЭМ!$C$34:$C$777,СВЦЭМ!$A$34:$A$777,$A149,СВЦЭМ!$B$34:$B$777,K$119)+'СЕТ СН'!$I$9+СВЦЭМ!$D$10+'СЕТ СН'!$I$5</f>
        <v>5296.7483422799996</v>
      </c>
      <c r="L149" s="37">
        <f>SUMIFS(СВЦЭМ!$C$34:$C$777,СВЦЭМ!$A$34:$A$777,$A149,СВЦЭМ!$B$34:$B$777,L$119)+'СЕТ СН'!$I$9+СВЦЭМ!$D$10+'СЕТ СН'!$I$5</f>
        <v>5247.5540512999996</v>
      </c>
      <c r="M149" s="37">
        <f>SUMIFS(СВЦЭМ!$C$34:$C$777,СВЦЭМ!$A$34:$A$777,$A149,СВЦЭМ!$B$34:$B$777,M$119)+'СЕТ СН'!$I$9+СВЦЭМ!$D$10+'СЕТ СН'!$I$5</f>
        <v>5284.9507832899999</v>
      </c>
      <c r="N149" s="37">
        <f>SUMIFS(СВЦЭМ!$C$34:$C$777,СВЦЭМ!$A$34:$A$777,$A149,СВЦЭМ!$B$34:$B$777,N$119)+'СЕТ СН'!$I$9+СВЦЭМ!$D$10+'СЕТ СН'!$I$5</f>
        <v>5290.3535975099994</v>
      </c>
      <c r="O149" s="37">
        <f>SUMIFS(СВЦЭМ!$C$34:$C$777,СВЦЭМ!$A$34:$A$777,$A149,СВЦЭМ!$B$34:$B$777,O$119)+'СЕТ СН'!$I$9+СВЦЭМ!$D$10+'СЕТ СН'!$I$5</f>
        <v>5208.7119827799997</v>
      </c>
      <c r="P149" s="37">
        <f>SUMIFS(СВЦЭМ!$C$34:$C$777,СВЦЭМ!$A$34:$A$777,$A149,СВЦЭМ!$B$34:$B$777,P$119)+'СЕТ СН'!$I$9+СВЦЭМ!$D$10+'СЕТ СН'!$I$5</f>
        <v>5223.23606862</v>
      </c>
      <c r="Q149" s="37">
        <f>SUMIFS(СВЦЭМ!$C$34:$C$777,СВЦЭМ!$A$34:$A$777,$A149,СВЦЭМ!$B$34:$B$777,Q$119)+'СЕТ СН'!$I$9+СВЦЭМ!$D$10+'СЕТ СН'!$I$5</f>
        <v>5224.4996638100001</v>
      </c>
      <c r="R149" s="37">
        <f>SUMIFS(СВЦЭМ!$C$34:$C$777,СВЦЭМ!$A$34:$A$777,$A149,СВЦЭМ!$B$34:$B$777,R$119)+'СЕТ СН'!$I$9+СВЦЭМ!$D$10+'СЕТ СН'!$I$5</f>
        <v>5219.1874868099994</v>
      </c>
      <c r="S149" s="37">
        <f>SUMIFS(СВЦЭМ!$C$34:$C$777,СВЦЭМ!$A$34:$A$777,$A149,СВЦЭМ!$B$34:$B$777,S$119)+'СЕТ СН'!$I$9+СВЦЭМ!$D$10+'СЕТ СН'!$I$5</f>
        <v>5193.9260881199998</v>
      </c>
      <c r="T149" s="37">
        <f>SUMIFS(СВЦЭМ!$C$34:$C$777,СВЦЭМ!$A$34:$A$777,$A149,СВЦЭМ!$B$34:$B$777,T$119)+'СЕТ СН'!$I$9+СВЦЭМ!$D$10+'СЕТ СН'!$I$5</f>
        <v>5209.1058672099998</v>
      </c>
      <c r="U149" s="37">
        <f>SUMIFS(СВЦЭМ!$C$34:$C$777,СВЦЭМ!$A$34:$A$777,$A149,СВЦЭМ!$B$34:$B$777,U$119)+'СЕТ СН'!$I$9+СВЦЭМ!$D$10+'СЕТ СН'!$I$5</f>
        <v>5231.3626362899995</v>
      </c>
      <c r="V149" s="37">
        <f>SUMIFS(СВЦЭМ!$C$34:$C$777,СВЦЭМ!$A$34:$A$777,$A149,СВЦЭМ!$B$34:$B$777,V$119)+'СЕТ СН'!$I$9+СВЦЭМ!$D$10+'СЕТ СН'!$I$5</f>
        <v>5234.4745864699998</v>
      </c>
      <c r="W149" s="37">
        <f>SUMIFS(СВЦЭМ!$C$34:$C$777,СВЦЭМ!$A$34:$A$777,$A149,СВЦЭМ!$B$34:$B$777,W$119)+'СЕТ СН'!$I$9+СВЦЭМ!$D$10+'СЕТ СН'!$I$5</f>
        <v>5218.6658075999994</v>
      </c>
      <c r="X149" s="37">
        <f>SUMIFS(СВЦЭМ!$C$34:$C$777,СВЦЭМ!$A$34:$A$777,$A149,СВЦЭМ!$B$34:$B$777,X$119)+'СЕТ СН'!$I$9+СВЦЭМ!$D$10+'СЕТ СН'!$I$5</f>
        <v>5173.6665841799995</v>
      </c>
      <c r="Y149" s="37">
        <f>SUMIFS(СВЦЭМ!$C$34:$C$777,СВЦЭМ!$A$34:$A$777,$A149,СВЦЭМ!$B$34:$B$777,Y$119)+'СЕТ СН'!$I$9+СВЦЭМ!$D$10+'СЕТ СН'!$I$5</f>
        <v>5232.7240103099994</v>
      </c>
    </row>
    <row r="150" spans="1:26" ht="15.75" x14ac:dyDescent="0.2">
      <c r="A150" s="36">
        <f t="shared" si="3"/>
        <v>42674</v>
      </c>
      <c r="B150" s="37">
        <f>SUMIFS(СВЦЭМ!$C$34:$C$777,СВЦЭМ!$A$34:$A$777,$A150,СВЦЭМ!$B$34:$B$777,B$119)+'СЕТ СН'!$I$9+СВЦЭМ!$D$10+'СЕТ СН'!$I$5</f>
        <v>5336.5907986900002</v>
      </c>
      <c r="C150" s="37">
        <f>SUMIFS(СВЦЭМ!$C$34:$C$777,СВЦЭМ!$A$34:$A$777,$A150,СВЦЭМ!$B$34:$B$777,C$119)+'СЕТ СН'!$I$9+СВЦЭМ!$D$10+'СЕТ СН'!$I$5</f>
        <v>5449.2786433900001</v>
      </c>
      <c r="D150" s="37">
        <f>SUMIFS(СВЦЭМ!$C$34:$C$777,СВЦЭМ!$A$34:$A$777,$A150,СВЦЭМ!$B$34:$B$777,D$119)+'СЕТ СН'!$I$9+СВЦЭМ!$D$10+'СЕТ СН'!$I$5</f>
        <v>5562.70833322</v>
      </c>
      <c r="E150" s="37">
        <f>SUMIFS(СВЦЭМ!$C$34:$C$777,СВЦЭМ!$A$34:$A$777,$A150,СВЦЭМ!$B$34:$B$777,E$119)+'СЕТ СН'!$I$9+СВЦЭМ!$D$10+'СЕТ СН'!$I$5</f>
        <v>5555.0730728599992</v>
      </c>
      <c r="F150" s="37">
        <f>SUMIFS(СВЦЭМ!$C$34:$C$777,СВЦЭМ!$A$34:$A$777,$A150,СВЦЭМ!$B$34:$B$777,F$119)+'СЕТ СН'!$I$9+СВЦЭМ!$D$10+'СЕТ СН'!$I$5</f>
        <v>5543.060478899999</v>
      </c>
      <c r="G150" s="37">
        <f>SUMIFS(СВЦЭМ!$C$34:$C$777,СВЦЭМ!$A$34:$A$777,$A150,СВЦЭМ!$B$34:$B$777,G$119)+'СЕТ СН'!$I$9+СВЦЭМ!$D$10+'СЕТ СН'!$I$5</f>
        <v>5547.3166441099993</v>
      </c>
      <c r="H150" s="37">
        <f>SUMIFS(СВЦЭМ!$C$34:$C$777,СВЦЭМ!$A$34:$A$777,$A150,СВЦЭМ!$B$34:$B$777,H$119)+'СЕТ СН'!$I$9+СВЦЭМ!$D$10+'СЕТ СН'!$I$5</f>
        <v>5540.4425973299994</v>
      </c>
      <c r="I150" s="37">
        <f>SUMIFS(СВЦЭМ!$C$34:$C$777,СВЦЭМ!$A$34:$A$777,$A150,СВЦЭМ!$B$34:$B$777,I$119)+'СЕТ СН'!$I$9+СВЦЭМ!$D$10+'СЕТ СН'!$I$5</f>
        <v>5493.6844787499995</v>
      </c>
      <c r="J150" s="37">
        <f>SUMIFS(СВЦЭМ!$C$34:$C$777,СВЦЭМ!$A$34:$A$777,$A150,СВЦЭМ!$B$34:$B$777,J$119)+'СЕТ СН'!$I$9+СВЦЭМ!$D$10+'СЕТ СН'!$I$5</f>
        <v>5403.1486264699997</v>
      </c>
      <c r="K150" s="37">
        <f>SUMIFS(СВЦЭМ!$C$34:$C$777,СВЦЭМ!$A$34:$A$777,$A150,СВЦЭМ!$B$34:$B$777,K$119)+'СЕТ СН'!$I$9+СВЦЭМ!$D$10+'СЕТ СН'!$I$5</f>
        <v>5244.5415132299995</v>
      </c>
      <c r="L150" s="37">
        <f>SUMIFS(СВЦЭМ!$C$34:$C$777,СВЦЭМ!$A$34:$A$777,$A150,СВЦЭМ!$B$34:$B$777,L$119)+'СЕТ СН'!$I$9+СВЦЭМ!$D$10+'СЕТ СН'!$I$5</f>
        <v>5289.2041323799995</v>
      </c>
      <c r="M150" s="37">
        <f>SUMIFS(СВЦЭМ!$C$34:$C$777,СВЦЭМ!$A$34:$A$777,$A150,СВЦЭМ!$B$34:$B$777,M$119)+'СЕТ СН'!$I$9+СВЦЭМ!$D$10+'СЕТ СН'!$I$5</f>
        <v>5244.5876148099996</v>
      </c>
      <c r="N150" s="37">
        <f>SUMIFS(СВЦЭМ!$C$34:$C$777,СВЦЭМ!$A$34:$A$777,$A150,СВЦЭМ!$B$34:$B$777,N$119)+'СЕТ СН'!$I$9+СВЦЭМ!$D$10+'СЕТ СН'!$I$5</f>
        <v>5210.7020830000001</v>
      </c>
      <c r="O150" s="37">
        <f>SUMIFS(СВЦЭМ!$C$34:$C$777,СВЦЭМ!$A$34:$A$777,$A150,СВЦЭМ!$B$34:$B$777,O$119)+'СЕТ СН'!$I$9+СВЦЭМ!$D$10+'СЕТ СН'!$I$5</f>
        <v>5185.1114327300002</v>
      </c>
      <c r="P150" s="37">
        <f>SUMIFS(СВЦЭМ!$C$34:$C$777,СВЦЭМ!$A$34:$A$777,$A150,СВЦЭМ!$B$34:$B$777,P$119)+'СЕТ СН'!$I$9+СВЦЭМ!$D$10+'СЕТ СН'!$I$5</f>
        <v>5244.3634480699993</v>
      </c>
      <c r="Q150" s="37">
        <f>SUMIFS(СВЦЭМ!$C$34:$C$777,СВЦЭМ!$A$34:$A$777,$A150,СВЦЭМ!$B$34:$B$777,Q$119)+'СЕТ СН'!$I$9+СВЦЭМ!$D$10+'СЕТ СН'!$I$5</f>
        <v>5263.8199511799994</v>
      </c>
      <c r="R150" s="37">
        <f>SUMIFS(СВЦЭМ!$C$34:$C$777,СВЦЭМ!$A$34:$A$777,$A150,СВЦЭМ!$B$34:$B$777,R$119)+'СЕТ СН'!$I$9+СВЦЭМ!$D$10+'СЕТ СН'!$I$5</f>
        <v>5259.20444185</v>
      </c>
      <c r="S150" s="37">
        <f>SUMIFS(СВЦЭМ!$C$34:$C$777,СВЦЭМ!$A$34:$A$777,$A150,СВЦЭМ!$B$34:$B$777,S$119)+'СЕТ СН'!$I$9+СВЦЭМ!$D$10+'СЕТ СН'!$I$5</f>
        <v>5375.0534858800002</v>
      </c>
      <c r="T150" s="37">
        <f>SUMIFS(СВЦЭМ!$C$34:$C$777,СВЦЭМ!$A$34:$A$777,$A150,СВЦЭМ!$B$34:$B$777,T$119)+'СЕТ СН'!$I$9+СВЦЭМ!$D$10+'СЕТ СН'!$I$5</f>
        <v>5275.1271151199999</v>
      </c>
      <c r="U150" s="37">
        <f>SUMIFS(СВЦЭМ!$C$34:$C$777,СВЦЭМ!$A$34:$A$777,$A150,СВЦЭМ!$B$34:$B$777,U$119)+'СЕТ СН'!$I$9+СВЦЭМ!$D$10+'СЕТ СН'!$I$5</f>
        <v>5295.7261264899998</v>
      </c>
      <c r="V150" s="37">
        <f>SUMIFS(СВЦЭМ!$C$34:$C$777,СВЦЭМ!$A$34:$A$777,$A150,СВЦЭМ!$B$34:$B$777,V$119)+'СЕТ СН'!$I$9+СВЦЭМ!$D$10+'СЕТ СН'!$I$5</f>
        <v>5305.4075505299998</v>
      </c>
      <c r="W150" s="37">
        <f>SUMIFS(СВЦЭМ!$C$34:$C$777,СВЦЭМ!$A$34:$A$777,$A150,СВЦЭМ!$B$34:$B$777,W$119)+'СЕТ СН'!$I$9+СВЦЭМ!$D$10+'СЕТ СН'!$I$5</f>
        <v>5287.7122700999998</v>
      </c>
      <c r="X150" s="37">
        <f>SUMIFS(СВЦЭМ!$C$34:$C$777,СВЦЭМ!$A$34:$A$777,$A150,СВЦЭМ!$B$34:$B$777,X$119)+'СЕТ СН'!$I$9+СВЦЭМ!$D$10+'СЕТ СН'!$I$5</f>
        <v>5275.5611164900001</v>
      </c>
      <c r="Y150" s="37">
        <f>SUMIFS(СВЦЭМ!$C$34:$C$777,СВЦЭМ!$A$34:$A$777,$A150,СВЦЭМ!$B$34:$B$777,Y$119)+'СЕТ СН'!$I$9+СВЦЭМ!$D$10+'СЕТ СН'!$I$5</f>
        <v>5342.9893228299998</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6" ht="30.75" customHeight="1" x14ac:dyDescent="0.2">
      <c r="A153" s="122" t="s">
        <v>77</v>
      </c>
      <c r="B153" s="123"/>
      <c r="C153" s="123"/>
      <c r="D153" s="123"/>
      <c r="E153" s="123"/>
      <c r="F153" s="123"/>
      <c r="G153" s="123"/>
      <c r="H153" s="123"/>
      <c r="I153" s="123"/>
      <c r="J153" s="123"/>
      <c r="K153" s="123"/>
      <c r="L153" s="123"/>
      <c r="M153" s="124"/>
      <c r="N153" s="111">
        <f>СВЦЭМ!$D$12+'СЕТ СН'!$F$10</f>
        <v>408211.13088119478</v>
      </c>
      <c r="O153" s="112"/>
      <c r="P153" s="41"/>
      <c r="Q153" s="41"/>
      <c r="R153" s="41"/>
      <c r="S153" s="41"/>
      <c r="T153" s="41"/>
      <c r="U153" s="41"/>
      <c r="V153" s="41"/>
      <c r="W153" s="41"/>
      <c r="X153" s="41"/>
      <c r="Y153" s="41"/>
    </row>
    <row r="154" spans="1:26" x14ac:dyDescent="0.25">
      <c r="A154" s="128"/>
      <c r="B154" s="128"/>
      <c r="C154" s="128"/>
      <c r="D154" s="128"/>
      <c r="E154" s="128"/>
      <c r="F154" s="126"/>
      <c r="G154" s="126"/>
      <c r="H154" s="126"/>
      <c r="I154" s="126"/>
      <c r="J154" s="126"/>
      <c r="K154" s="126"/>
      <c r="L154" s="126"/>
      <c r="M154" s="126"/>
    </row>
    <row r="155" spans="1:26" x14ac:dyDescent="0.25">
      <c r="A155" s="125"/>
      <c r="B155" s="125"/>
      <c r="C155" s="125"/>
      <c r="D155" s="125"/>
      <c r="E155" s="125"/>
      <c r="F155" s="127"/>
      <c r="G155" s="127"/>
      <c r="H155" s="127"/>
      <c r="I155" s="127"/>
      <c r="J155" s="127"/>
      <c r="K155" s="127"/>
      <c r="L155" s="127"/>
      <c r="M155" s="127"/>
    </row>
  </sheetData>
  <sheetProtection algorithmName="SHA-512" hashValue="xRDWpMIh15WQ4szOozW9nDvmgdD0Nv/p+b4hKxDVjr5zDlAWj8XCpxA/AghNnGp0WK0hvUMGeN1GHia+AruB3g==" saltValue="EXFXo8co6V5A3TW/tY264g==" spinCount="100000" sheet="1" objects="1" scenarios="1" formatCells="0" formatColumns="0" formatRows="0" insertColumns="0" insertRows="0" insertHyperlinks="0" deleteColumns="0" deleteRows="0" sort="0" autoFilter="0" pivotTables="0"/>
  <mergeCells count="23">
    <mergeCell ref="A1:Y1"/>
    <mergeCell ref="A3:Y3"/>
    <mergeCell ref="A4:Y4"/>
    <mergeCell ref="A9:A11"/>
    <mergeCell ref="B9:Y10"/>
    <mergeCell ref="J154:K154"/>
    <mergeCell ref="L154:M154"/>
    <mergeCell ref="H155:I155"/>
    <mergeCell ref="J155:K155"/>
    <mergeCell ref="L155:M155"/>
    <mergeCell ref="A155:E155"/>
    <mergeCell ref="F154:G154"/>
    <mergeCell ref="F155:G155"/>
    <mergeCell ref="A154:E154"/>
    <mergeCell ref="H154:I154"/>
    <mergeCell ref="N153:O153"/>
    <mergeCell ref="B117:Y118"/>
    <mergeCell ref="A81:A83"/>
    <mergeCell ref="B81:Y82"/>
    <mergeCell ref="A45:A47"/>
    <mergeCell ref="B45:Y46"/>
    <mergeCell ref="A153:M153"/>
    <mergeCell ref="A117:A119"/>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7"/>
  <sheetViews>
    <sheetView topLeftCell="A91" zoomScale="80" zoomScaleNormal="80" zoomScaleSheetLayoutView="80" workbookViewId="0">
      <selection activeCell="C132" sqref="C132"/>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октябре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0" t="s">
        <v>39</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01.10.2016</v>
      </c>
      <c r="B12" s="37">
        <f>SUMIFS(СВЦЭМ!$C$34:$C$777,СВЦЭМ!$A$34:$A$777,$A12,СВЦЭМ!$B$34:$B$777,B$11)+'СЕТ СН'!$F$9+СВЦЭМ!$D$10+'СЕТ СН'!$F$6</f>
        <v>1146.0127478200002</v>
      </c>
      <c r="C12" s="37">
        <f>SUMIFS(СВЦЭМ!$C$34:$C$777,СВЦЭМ!$A$34:$A$777,$A12,СВЦЭМ!$B$34:$B$777,C$11)+'СЕТ СН'!$F$9+СВЦЭМ!$D$10+'СЕТ СН'!$F$6</f>
        <v>1257.9577552400001</v>
      </c>
      <c r="D12" s="37">
        <f>SUMIFS(СВЦЭМ!$C$34:$C$777,СВЦЭМ!$A$34:$A$777,$A12,СВЦЭМ!$B$34:$B$777,D$11)+'СЕТ СН'!$F$9+СВЦЭМ!$D$10+'СЕТ СН'!$F$6</f>
        <v>1334.4298258899998</v>
      </c>
      <c r="E12" s="37">
        <f>SUMIFS(СВЦЭМ!$C$34:$C$777,СВЦЭМ!$A$34:$A$777,$A12,СВЦЭМ!$B$34:$B$777,E$11)+'СЕТ СН'!$F$9+СВЦЭМ!$D$10+'СЕТ СН'!$F$6</f>
        <v>1351.4692709999999</v>
      </c>
      <c r="F12" s="37">
        <f>SUMIFS(СВЦЭМ!$C$34:$C$777,СВЦЭМ!$A$34:$A$777,$A12,СВЦЭМ!$B$34:$B$777,F$11)+'СЕТ СН'!$F$9+СВЦЭМ!$D$10+'СЕТ СН'!$F$6</f>
        <v>1353.1485923699997</v>
      </c>
      <c r="G12" s="37">
        <f>SUMIFS(СВЦЭМ!$C$34:$C$777,СВЦЭМ!$A$34:$A$777,$A12,СВЦЭМ!$B$34:$B$777,G$11)+'СЕТ СН'!$F$9+СВЦЭМ!$D$10+'СЕТ СН'!$F$6</f>
        <v>1345.5965787499999</v>
      </c>
      <c r="H12" s="37">
        <f>SUMIFS(СВЦЭМ!$C$34:$C$777,СВЦЭМ!$A$34:$A$777,$A12,СВЦЭМ!$B$34:$B$777,H$11)+'СЕТ СН'!$F$9+СВЦЭМ!$D$10+'СЕТ СН'!$F$6</f>
        <v>1328.2108420099999</v>
      </c>
      <c r="I12" s="37">
        <f>SUMIFS(СВЦЭМ!$C$34:$C$777,СВЦЭМ!$A$34:$A$777,$A12,СВЦЭМ!$B$34:$B$777,I$11)+'СЕТ СН'!$F$9+СВЦЭМ!$D$10+'СЕТ СН'!$F$6</f>
        <v>1273.41345877</v>
      </c>
      <c r="J12" s="37">
        <f>SUMIFS(СВЦЭМ!$C$34:$C$777,СВЦЭМ!$A$34:$A$777,$A12,СВЦЭМ!$B$34:$B$777,J$11)+'СЕТ СН'!$F$9+СВЦЭМ!$D$10+'СЕТ СН'!$F$6</f>
        <v>1200.5557629</v>
      </c>
      <c r="K12" s="37">
        <f>SUMIFS(СВЦЭМ!$C$34:$C$777,СВЦЭМ!$A$34:$A$777,$A12,СВЦЭМ!$B$34:$B$777,K$11)+'СЕТ СН'!$F$9+СВЦЭМ!$D$10+'СЕТ СН'!$F$6</f>
        <v>1449.36784352</v>
      </c>
      <c r="L12" s="37">
        <f>SUMIFS(СВЦЭМ!$C$34:$C$777,СВЦЭМ!$A$34:$A$777,$A12,СВЦЭМ!$B$34:$B$777,L$11)+'СЕТ СН'!$F$9+СВЦЭМ!$D$10+'СЕТ СН'!$F$6</f>
        <v>1416.6872581299999</v>
      </c>
      <c r="M12" s="37">
        <f>SUMIFS(СВЦЭМ!$C$34:$C$777,СВЦЭМ!$A$34:$A$777,$A12,СВЦЭМ!$B$34:$B$777,M$11)+'СЕТ СН'!$F$9+СВЦЭМ!$D$10+'СЕТ СН'!$F$6</f>
        <v>1361.5873966300001</v>
      </c>
      <c r="N12" s="37">
        <f>SUMIFS(СВЦЭМ!$C$34:$C$777,СВЦЭМ!$A$34:$A$777,$A12,СВЦЭМ!$B$34:$B$777,N$11)+'СЕТ СН'!$F$9+СВЦЭМ!$D$10+'СЕТ СН'!$F$6</f>
        <v>1053.9301602</v>
      </c>
      <c r="O12" s="37">
        <f>SUMIFS(СВЦЭМ!$C$34:$C$777,СВЦЭМ!$A$34:$A$777,$A12,СВЦЭМ!$B$34:$B$777,O$11)+'СЕТ СН'!$F$9+СВЦЭМ!$D$10+'СЕТ СН'!$F$6</f>
        <v>967.65380498000013</v>
      </c>
      <c r="P12" s="37">
        <f>SUMIFS(СВЦЭМ!$C$34:$C$777,СВЦЭМ!$A$34:$A$777,$A12,СВЦЭМ!$B$34:$B$777,P$11)+'СЕТ СН'!$F$9+СВЦЭМ!$D$10+'СЕТ СН'!$F$6</f>
        <v>972.72368897000001</v>
      </c>
      <c r="Q12" s="37">
        <f>SUMIFS(СВЦЭМ!$C$34:$C$777,СВЦЭМ!$A$34:$A$777,$A12,СВЦЭМ!$B$34:$B$777,Q$11)+'СЕТ СН'!$F$9+СВЦЭМ!$D$10+'СЕТ СН'!$F$6</f>
        <v>1006.93815062</v>
      </c>
      <c r="R12" s="37">
        <f>SUMIFS(СВЦЭМ!$C$34:$C$777,СВЦЭМ!$A$34:$A$777,$A12,СВЦЭМ!$B$34:$B$777,R$11)+'СЕТ СН'!$F$9+СВЦЭМ!$D$10+'СЕТ СН'!$F$6</f>
        <v>1025.5878410800001</v>
      </c>
      <c r="S12" s="37">
        <f>SUMIFS(СВЦЭМ!$C$34:$C$777,СВЦЭМ!$A$34:$A$777,$A12,СВЦЭМ!$B$34:$B$777,S$11)+'СЕТ СН'!$F$9+СВЦЭМ!$D$10+'СЕТ СН'!$F$6</f>
        <v>1028.8021467200001</v>
      </c>
      <c r="T12" s="37">
        <f>SUMIFS(СВЦЭМ!$C$34:$C$777,СВЦЭМ!$A$34:$A$777,$A12,СВЦЭМ!$B$34:$B$777,T$11)+'СЕТ СН'!$F$9+СВЦЭМ!$D$10+'СЕТ СН'!$F$6</f>
        <v>1002.4863193800001</v>
      </c>
      <c r="U12" s="37">
        <f>SUMIFS(СВЦЭМ!$C$34:$C$777,СВЦЭМ!$A$34:$A$777,$A12,СВЦЭМ!$B$34:$B$777,U$11)+'СЕТ СН'!$F$9+СВЦЭМ!$D$10+'СЕТ СН'!$F$6</f>
        <v>972.45313766000004</v>
      </c>
      <c r="V12" s="37">
        <f>SUMIFS(СВЦЭМ!$C$34:$C$777,СВЦЭМ!$A$34:$A$777,$A12,СВЦЭМ!$B$34:$B$777,V$11)+'СЕТ СН'!$F$9+СВЦЭМ!$D$10+'СЕТ СН'!$F$6</f>
        <v>995.05339675000005</v>
      </c>
      <c r="W12" s="37">
        <f>SUMIFS(СВЦЭМ!$C$34:$C$777,СВЦЭМ!$A$34:$A$777,$A12,СВЦЭМ!$B$34:$B$777,W$11)+'СЕТ СН'!$F$9+СВЦЭМ!$D$10+'СЕТ СН'!$F$6</f>
        <v>1038.4410560800002</v>
      </c>
      <c r="X12" s="37">
        <f>SUMIFS(СВЦЭМ!$C$34:$C$777,СВЦЭМ!$A$34:$A$777,$A12,СВЦЭМ!$B$34:$B$777,X$11)+'СЕТ СН'!$F$9+СВЦЭМ!$D$10+'СЕТ СН'!$F$6</f>
        <v>1021.4541333500001</v>
      </c>
      <c r="Y12" s="37">
        <f>SUMIFS(СВЦЭМ!$C$34:$C$777,СВЦЭМ!$A$34:$A$777,$A12,СВЦЭМ!$B$34:$B$777,Y$11)+'СЕТ СН'!$F$9+СВЦЭМ!$D$10+'СЕТ СН'!$F$6</f>
        <v>1093.7926390900002</v>
      </c>
      <c r="AA12" s="38"/>
    </row>
    <row r="13" spans="1:27" ht="15.75" x14ac:dyDescent="0.2">
      <c r="A13" s="36">
        <f>A12+1</f>
        <v>42645</v>
      </c>
      <c r="B13" s="37">
        <f>SUMIFS(СВЦЭМ!$C$34:$C$777,СВЦЭМ!$A$34:$A$777,$A13,СВЦЭМ!$B$34:$B$777,B$11)+'СЕТ СН'!$F$9+СВЦЭМ!$D$10+'СЕТ СН'!$F$6</f>
        <v>1126.01039808</v>
      </c>
      <c r="C13" s="37">
        <f>SUMIFS(СВЦЭМ!$C$34:$C$777,СВЦЭМ!$A$34:$A$777,$A13,СВЦЭМ!$B$34:$B$777,C$11)+'СЕТ СН'!$F$9+СВЦЭМ!$D$10+'СЕТ СН'!$F$6</f>
        <v>1241.5575756000001</v>
      </c>
      <c r="D13" s="37">
        <f>SUMIFS(СВЦЭМ!$C$34:$C$777,СВЦЭМ!$A$34:$A$777,$A13,СВЦЭМ!$B$34:$B$777,D$11)+'СЕТ СН'!$F$9+СВЦЭМ!$D$10+'СЕТ СН'!$F$6</f>
        <v>1308.18817592</v>
      </c>
      <c r="E13" s="37">
        <f>SUMIFS(СВЦЭМ!$C$34:$C$777,СВЦЭМ!$A$34:$A$777,$A13,СВЦЭМ!$B$34:$B$777,E$11)+'СЕТ СН'!$F$9+СВЦЭМ!$D$10+'СЕТ СН'!$F$6</f>
        <v>1303.7675974599997</v>
      </c>
      <c r="F13" s="37">
        <f>SUMIFS(СВЦЭМ!$C$34:$C$777,СВЦЭМ!$A$34:$A$777,$A13,СВЦЭМ!$B$34:$B$777,F$11)+'СЕТ СН'!$F$9+СВЦЭМ!$D$10+'СЕТ СН'!$F$6</f>
        <v>1285.1303048200002</v>
      </c>
      <c r="G13" s="37">
        <f>SUMIFS(СВЦЭМ!$C$34:$C$777,СВЦЭМ!$A$34:$A$777,$A13,СВЦЭМ!$B$34:$B$777,G$11)+'СЕТ СН'!$F$9+СВЦЭМ!$D$10+'СЕТ СН'!$F$6</f>
        <v>1288.9324825200001</v>
      </c>
      <c r="H13" s="37">
        <f>SUMIFS(СВЦЭМ!$C$34:$C$777,СВЦЭМ!$A$34:$A$777,$A13,СВЦЭМ!$B$34:$B$777,H$11)+'СЕТ СН'!$F$9+СВЦЭМ!$D$10+'СЕТ СН'!$F$6</f>
        <v>1254.8353566999999</v>
      </c>
      <c r="I13" s="37">
        <f>SUMIFS(СВЦЭМ!$C$34:$C$777,СВЦЭМ!$A$34:$A$777,$A13,СВЦЭМ!$B$34:$B$777,I$11)+'СЕТ СН'!$F$9+СВЦЭМ!$D$10+'СЕТ СН'!$F$6</f>
        <v>1245.4738813399999</v>
      </c>
      <c r="J13" s="37">
        <f>SUMIFS(СВЦЭМ!$C$34:$C$777,СВЦЭМ!$A$34:$A$777,$A13,СВЦЭМ!$B$34:$B$777,J$11)+'СЕТ СН'!$F$9+СВЦЭМ!$D$10+'СЕТ СН'!$F$6</f>
        <v>1163.7547437200001</v>
      </c>
      <c r="K13" s="37">
        <f>SUMIFS(СВЦЭМ!$C$34:$C$777,СВЦЭМ!$A$34:$A$777,$A13,СВЦЭМ!$B$34:$B$777,K$11)+'СЕТ СН'!$F$9+СВЦЭМ!$D$10+'СЕТ СН'!$F$6</f>
        <v>1111.25079461</v>
      </c>
      <c r="L13" s="37">
        <f>SUMIFS(СВЦЭМ!$C$34:$C$777,СВЦЭМ!$A$34:$A$777,$A13,СВЦЭМ!$B$34:$B$777,L$11)+'СЕТ СН'!$F$9+СВЦЭМ!$D$10+'СЕТ СН'!$F$6</f>
        <v>999.2159343400001</v>
      </c>
      <c r="M13" s="37">
        <f>SUMIFS(СВЦЭМ!$C$34:$C$777,СВЦЭМ!$A$34:$A$777,$A13,СВЦЭМ!$B$34:$B$777,M$11)+'СЕТ СН'!$F$9+СВЦЭМ!$D$10+'СЕТ СН'!$F$6</f>
        <v>984.74475561999998</v>
      </c>
      <c r="N13" s="37">
        <f>SUMIFS(СВЦЭМ!$C$34:$C$777,СВЦЭМ!$A$34:$A$777,$A13,СВЦЭМ!$B$34:$B$777,N$11)+'СЕТ СН'!$F$9+СВЦЭМ!$D$10+'СЕТ СН'!$F$6</f>
        <v>978.86342089000004</v>
      </c>
      <c r="O13" s="37">
        <f>SUMIFS(СВЦЭМ!$C$34:$C$777,СВЦЭМ!$A$34:$A$777,$A13,СВЦЭМ!$B$34:$B$777,O$11)+'СЕТ СН'!$F$9+СВЦЭМ!$D$10+'СЕТ СН'!$F$6</f>
        <v>970.07280560000004</v>
      </c>
      <c r="P13" s="37">
        <f>SUMIFS(СВЦЭМ!$C$34:$C$777,СВЦЭМ!$A$34:$A$777,$A13,СВЦЭМ!$B$34:$B$777,P$11)+'СЕТ СН'!$F$9+СВЦЭМ!$D$10+'СЕТ СН'!$F$6</f>
        <v>974.43618608000008</v>
      </c>
      <c r="Q13" s="37">
        <f>SUMIFS(СВЦЭМ!$C$34:$C$777,СВЦЭМ!$A$34:$A$777,$A13,СВЦЭМ!$B$34:$B$777,Q$11)+'СЕТ СН'!$F$9+СВЦЭМ!$D$10+'СЕТ СН'!$F$6</f>
        <v>983.33506978000014</v>
      </c>
      <c r="R13" s="37">
        <f>SUMIFS(СВЦЭМ!$C$34:$C$777,СВЦЭМ!$A$34:$A$777,$A13,СВЦЭМ!$B$34:$B$777,R$11)+'СЕТ СН'!$F$9+СВЦЭМ!$D$10+'СЕТ СН'!$F$6</f>
        <v>1005.8737636100001</v>
      </c>
      <c r="S13" s="37">
        <f>SUMIFS(СВЦЭМ!$C$34:$C$777,СВЦЭМ!$A$34:$A$777,$A13,СВЦЭМ!$B$34:$B$777,S$11)+'СЕТ СН'!$F$9+СВЦЭМ!$D$10+'СЕТ СН'!$F$6</f>
        <v>994.79391855000006</v>
      </c>
      <c r="T13" s="37">
        <f>SUMIFS(СВЦЭМ!$C$34:$C$777,СВЦЭМ!$A$34:$A$777,$A13,СВЦЭМ!$B$34:$B$777,T$11)+'СЕТ СН'!$F$9+СВЦЭМ!$D$10+'СЕТ СН'!$F$6</f>
        <v>1003.6347747300001</v>
      </c>
      <c r="U13" s="37">
        <f>SUMIFS(СВЦЭМ!$C$34:$C$777,СВЦЭМ!$A$34:$A$777,$A13,СВЦЭМ!$B$34:$B$777,U$11)+'СЕТ СН'!$F$9+СВЦЭМ!$D$10+'СЕТ СН'!$F$6</f>
        <v>937.14677821999999</v>
      </c>
      <c r="V13" s="37">
        <f>SUMIFS(СВЦЭМ!$C$34:$C$777,СВЦЭМ!$A$34:$A$777,$A13,СВЦЭМ!$B$34:$B$777,V$11)+'СЕТ СН'!$F$9+СВЦЭМ!$D$10+'СЕТ СН'!$F$6</f>
        <v>963.36801136000008</v>
      </c>
      <c r="W13" s="37">
        <f>SUMIFS(СВЦЭМ!$C$34:$C$777,СВЦЭМ!$A$34:$A$777,$A13,СВЦЭМ!$B$34:$B$777,W$11)+'СЕТ СН'!$F$9+СВЦЭМ!$D$10+'СЕТ СН'!$F$6</f>
        <v>960.45962485000007</v>
      </c>
      <c r="X13" s="37">
        <f>SUMIFS(СВЦЭМ!$C$34:$C$777,СВЦЭМ!$A$34:$A$777,$A13,СВЦЭМ!$B$34:$B$777,X$11)+'СЕТ СН'!$F$9+СВЦЭМ!$D$10+'СЕТ СН'!$F$6</f>
        <v>999.47621023000011</v>
      </c>
      <c r="Y13" s="37">
        <f>SUMIFS(СВЦЭМ!$C$34:$C$777,СВЦЭМ!$A$34:$A$777,$A13,СВЦЭМ!$B$34:$B$777,Y$11)+'СЕТ СН'!$F$9+СВЦЭМ!$D$10+'СЕТ СН'!$F$6</f>
        <v>1055.66449754</v>
      </c>
    </row>
    <row r="14" spans="1:27" ht="15.75" x14ac:dyDescent="0.2">
      <c r="A14" s="36">
        <f t="shared" ref="A14:A42" si="0">A13+1</f>
        <v>42646</v>
      </c>
      <c r="B14" s="37">
        <f>SUMIFS(СВЦЭМ!$C$34:$C$777,СВЦЭМ!$A$34:$A$777,$A14,СВЦЭМ!$B$34:$B$777,B$11)+'СЕТ СН'!$F$9+СВЦЭМ!$D$10+'СЕТ СН'!$F$6</f>
        <v>1145.2199090600002</v>
      </c>
      <c r="C14" s="37">
        <f>SUMIFS(СВЦЭМ!$C$34:$C$777,СВЦЭМ!$A$34:$A$777,$A14,СВЦЭМ!$B$34:$B$777,C$11)+'СЕТ СН'!$F$9+СВЦЭМ!$D$10+'СЕТ СН'!$F$6</f>
        <v>1260.7267033400001</v>
      </c>
      <c r="D14" s="37">
        <f>SUMIFS(СВЦЭМ!$C$34:$C$777,СВЦЭМ!$A$34:$A$777,$A14,СВЦЭМ!$B$34:$B$777,D$11)+'СЕТ СН'!$F$9+СВЦЭМ!$D$10+'СЕТ СН'!$F$6</f>
        <v>1315.6142904899998</v>
      </c>
      <c r="E14" s="37">
        <f>SUMIFS(СВЦЭМ!$C$34:$C$777,СВЦЭМ!$A$34:$A$777,$A14,СВЦЭМ!$B$34:$B$777,E$11)+'СЕТ СН'!$F$9+СВЦЭМ!$D$10+'СЕТ СН'!$F$6</f>
        <v>1355.4920363900001</v>
      </c>
      <c r="F14" s="37">
        <f>SUMIFS(СВЦЭМ!$C$34:$C$777,СВЦЭМ!$A$34:$A$777,$A14,СВЦЭМ!$B$34:$B$777,F$11)+'СЕТ СН'!$F$9+СВЦЭМ!$D$10+'СЕТ СН'!$F$6</f>
        <v>1317.59688323</v>
      </c>
      <c r="G14" s="37">
        <f>SUMIFS(СВЦЭМ!$C$34:$C$777,СВЦЭМ!$A$34:$A$777,$A14,СВЦЭМ!$B$34:$B$777,G$11)+'СЕТ СН'!$F$9+СВЦЭМ!$D$10+'СЕТ СН'!$F$6</f>
        <v>1341.1456576199998</v>
      </c>
      <c r="H14" s="37">
        <f>SUMIFS(СВЦЭМ!$C$34:$C$777,СВЦЭМ!$A$34:$A$777,$A14,СВЦЭМ!$B$34:$B$777,H$11)+'СЕТ СН'!$F$9+СВЦЭМ!$D$10+'СЕТ СН'!$F$6</f>
        <v>1268.1882094699999</v>
      </c>
      <c r="I14" s="37">
        <f>SUMIFS(СВЦЭМ!$C$34:$C$777,СВЦЭМ!$A$34:$A$777,$A14,СВЦЭМ!$B$34:$B$777,I$11)+'СЕТ СН'!$F$9+СВЦЭМ!$D$10+'СЕТ СН'!$F$6</f>
        <v>1267.2701934400002</v>
      </c>
      <c r="J14" s="37">
        <f>SUMIFS(СВЦЭМ!$C$34:$C$777,СВЦЭМ!$A$34:$A$777,$A14,СВЦЭМ!$B$34:$B$777,J$11)+'СЕТ СН'!$F$9+СВЦЭМ!$D$10+'СЕТ СН'!$F$6</f>
        <v>1235.4265535500001</v>
      </c>
      <c r="K14" s="37">
        <f>SUMIFS(СВЦЭМ!$C$34:$C$777,СВЦЭМ!$A$34:$A$777,$A14,СВЦЭМ!$B$34:$B$777,K$11)+'СЕТ СН'!$F$9+СВЦЭМ!$D$10+'СЕТ СН'!$F$6</f>
        <v>1123.1352939100002</v>
      </c>
      <c r="L14" s="37">
        <f>SUMIFS(СВЦЭМ!$C$34:$C$777,СВЦЭМ!$A$34:$A$777,$A14,СВЦЭМ!$B$34:$B$777,L$11)+'СЕТ СН'!$F$9+СВЦЭМ!$D$10+'СЕТ СН'!$F$6</f>
        <v>1092.6164169600002</v>
      </c>
      <c r="M14" s="37">
        <f>SUMIFS(СВЦЭМ!$C$34:$C$777,СВЦЭМ!$A$34:$A$777,$A14,СВЦЭМ!$B$34:$B$777,M$11)+'СЕТ СН'!$F$9+СВЦЭМ!$D$10+'СЕТ СН'!$F$6</f>
        <v>1021.16234222</v>
      </c>
      <c r="N14" s="37">
        <f>SUMIFS(СВЦЭМ!$C$34:$C$777,СВЦЭМ!$A$34:$A$777,$A14,СВЦЭМ!$B$34:$B$777,N$11)+'СЕТ СН'!$F$9+СВЦЭМ!$D$10+'СЕТ СН'!$F$6</f>
        <v>1001.36791329</v>
      </c>
      <c r="O14" s="37">
        <f>SUMIFS(СВЦЭМ!$C$34:$C$777,СВЦЭМ!$A$34:$A$777,$A14,СВЦЭМ!$B$34:$B$777,O$11)+'СЕТ СН'!$F$9+СВЦЭМ!$D$10+'СЕТ СН'!$F$6</f>
        <v>994.19743503000007</v>
      </c>
      <c r="P14" s="37">
        <f>SUMIFS(СВЦЭМ!$C$34:$C$777,СВЦЭМ!$A$34:$A$777,$A14,СВЦЭМ!$B$34:$B$777,P$11)+'СЕТ СН'!$F$9+СВЦЭМ!$D$10+'СЕТ СН'!$F$6</f>
        <v>989.25714420999998</v>
      </c>
      <c r="Q14" s="37">
        <f>SUMIFS(СВЦЭМ!$C$34:$C$777,СВЦЭМ!$A$34:$A$777,$A14,СВЦЭМ!$B$34:$B$777,Q$11)+'СЕТ СН'!$F$9+СВЦЭМ!$D$10+'СЕТ СН'!$F$6</f>
        <v>972.98062047000008</v>
      </c>
      <c r="R14" s="37">
        <f>SUMIFS(СВЦЭМ!$C$34:$C$777,СВЦЭМ!$A$34:$A$777,$A14,СВЦЭМ!$B$34:$B$777,R$11)+'СЕТ СН'!$F$9+СВЦЭМ!$D$10+'СЕТ СН'!$F$6</f>
        <v>988.04653979</v>
      </c>
      <c r="S14" s="37">
        <f>SUMIFS(СВЦЭМ!$C$34:$C$777,СВЦЭМ!$A$34:$A$777,$A14,СВЦЭМ!$B$34:$B$777,S$11)+'СЕТ СН'!$F$9+СВЦЭМ!$D$10+'СЕТ СН'!$F$6</f>
        <v>1043.34390244</v>
      </c>
      <c r="T14" s="37">
        <f>SUMIFS(СВЦЭМ!$C$34:$C$777,СВЦЭМ!$A$34:$A$777,$A14,СВЦЭМ!$B$34:$B$777,T$11)+'СЕТ СН'!$F$9+СВЦЭМ!$D$10+'СЕТ СН'!$F$6</f>
        <v>1041.5607596700002</v>
      </c>
      <c r="U14" s="37">
        <f>SUMIFS(СВЦЭМ!$C$34:$C$777,СВЦЭМ!$A$34:$A$777,$A14,СВЦЭМ!$B$34:$B$777,U$11)+'СЕТ СН'!$F$9+СВЦЭМ!$D$10+'СЕТ СН'!$F$6</f>
        <v>1032.0828467800002</v>
      </c>
      <c r="V14" s="37">
        <f>SUMIFS(СВЦЭМ!$C$34:$C$777,СВЦЭМ!$A$34:$A$777,$A14,СВЦЭМ!$B$34:$B$777,V$11)+'СЕТ СН'!$F$9+СВЦЭМ!$D$10+'СЕТ СН'!$F$6</f>
        <v>1037.9192578000002</v>
      </c>
      <c r="W14" s="37">
        <f>SUMIFS(СВЦЭМ!$C$34:$C$777,СВЦЭМ!$A$34:$A$777,$A14,СВЦЭМ!$B$34:$B$777,W$11)+'СЕТ СН'!$F$9+СВЦЭМ!$D$10+'СЕТ СН'!$F$6</f>
        <v>1051.42391307</v>
      </c>
      <c r="X14" s="37">
        <f>SUMIFS(СВЦЭМ!$C$34:$C$777,СВЦЭМ!$A$34:$A$777,$A14,СВЦЭМ!$B$34:$B$777,X$11)+'СЕТ СН'!$F$9+СВЦЭМ!$D$10+'СЕТ СН'!$F$6</f>
        <v>1130.10814256</v>
      </c>
      <c r="Y14" s="37">
        <f>SUMIFS(СВЦЭМ!$C$34:$C$777,СВЦЭМ!$A$34:$A$777,$A14,СВЦЭМ!$B$34:$B$777,Y$11)+'СЕТ СН'!$F$9+СВЦЭМ!$D$10+'СЕТ СН'!$F$6</f>
        <v>1239.9566694</v>
      </c>
    </row>
    <row r="15" spans="1:27" ht="15.75" x14ac:dyDescent="0.2">
      <c r="A15" s="36">
        <f t="shared" si="0"/>
        <v>42647</v>
      </c>
      <c r="B15" s="37">
        <f>SUMIFS(СВЦЭМ!$C$34:$C$777,СВЦЭМ!$A$34:$A$777,$A15,СВЦЭМ!$B$34:$B$777,B$11)+'СЕТ СН'!$F$9+СВЦЭМ!$D$10+'СЕТ СН'!$F$6</f>
        <v>1320.3616573700001</v>
      </c>
      <c r="C15" s="37">
        <f>SUMIFS(СВЦЭМ!$C$34:$C$777,СВЦЭМ!$A$34:$A$777,$A15,СВЦЭМ!$B$34:$B$777,C$11)+'СЕТ СН'!$F$9+СВЦЭМ!$D$10+'СЕТ СН'!$F$6</f>
        <v>1323.1747273000001</v>
      </c>
      <c r="D15" s="37">
        <f>SUMIFS(СВЦЭМ!$C$34:$C$777,СВЦЭМ!$A$34:$A$777,$A15,СВЦЭМ!$B$34:$B$777,D$11)+'СЕТ СН'!$F$9+СВЦЭМ!$D$10+'СЕТ СН'!$F$6</f>
        <v>1298.2210240899999</v>
      </c>
      <c r="E15" s="37">
        <f>SUMIFS(СВЦЭМ!$C$34:$C$777,СВЦЭМ!$A$34:$A$777,$A15,СВЦЭМ!$B$34:$B$777,E$11)+'СЕТ СН'!$F$9+СВЦЭМ!$D$10+'СЕТ СН'!$F$6</f>
        <v>1299.0242573</v>
      </c>
      <c r="F15" s="37">
        <f>SUMIFS(СВЦЭМ!$C$34:$C$777,СВЦЭМ!$A$34:$A$777,$A15,СВЦЭМ!$B$34:$B$777,F$11)+'СЕТ СН'!$F$9+СВЦЭМ!$D$10+'СЕТ СН'!$F$6</f>
        <v>1290.4841747600001</v>
      </c>
      <c r="G15" s="37">
        <f>SUMIFS(СВЦЭМ!$C$34:$C$777,СВЦЭМ!$A$34:$A$777,$A15,СВЦЭМ!$B$34:$B$777,G$11)+'СЕТ СН'!$F$9+СВЦЭМ!$D$10+'СЕТ СН'!$F$6</f>
        <v>1320.3230211499999</v>
      </c>
      <c r="H15" s="37">
        <f>SUMIFS(СВЦЭМ!$C$34:$C$777,СВЦЭМ!$A$34:$A$777,$A15,СВЦЭМ!$B$34:$B$777,H$11)+'СЕТ СН'!$F$9+СВЦЭМ!$D$10+'СЕТ СН'!$F$6</f>
        <v>1366.23522404</v>
      </c>
      <c r="I15" s="37">
        <f>SUMIFS(СВЦЭМ!$C$34:$C$777,СВЦЭМ!$A$34:$A$777,$A15,СВЦЭМ!$B$34:$B$777,I$11)+'СЕТ СН'!$F$9+СВЦЭМ!$D$10+'СЕТ СН'!$F$6</f>
        <v>1302.61177623</v>
      </c>
      <c r="J15" s="37">
        <f>SUMIFS(СВЦЭМ!$C$34:$C$777,СВЦЭМ!$A$34:$A$777,$A15,СВЦЭМ!$B$34:$B$777,J$11)+'СЕТ СН'!$F$9+СВЦЭМ!$D$10+'СЕТ СН'!$F$6</f>
        <v>1280.60818356</v>
      </c>
      <c r="K15" s="37">
        <f>SUMIFS(СВЦЭМ!$C$34:$C$777,СВЦЭМ!$A$34:$A$777,$A15,СВЦЭМ!$B$34:$B$777,K$11)+'СЕТ СН'!$F$9+СВЦЭМ!$D$10+'СЕТ СН'!$F$6</f>
        <v>1324.5854442999998</v>
      </c>
      <c r="L15" s="37">
        <f>SUMIFS(СВЦЭМ!$C$34:$C$777,СВЦЭМ!$A$34:$A$777,$A15,СВЦЭМ!$B$34:$B$777,L$11)+'СЕТ СН'!$F$9+СВЦЭМ!$D$10+'СЕТ СН'!$F$6</f>
        <v>1063.1640941000001</v>
      </c>
      <c r="M15" s="37">
        <f>SUMIFS(СВЦЭМ!$C$34:$C$777,СВЦЭМ!$A$34:$A$777,$A15,СВЦЭМ!$B$34:$B$777,M$11)+'СЕТ СН'!$F$9+СВЦЭМ!$D$10+'СЕТ СН'!$F$6</f>
        <v>1010.8051768600001</v>
      </c>
      <c r="N15" s="37">
        <f>SUMIFS(СВЦЭМ!$C$34:$C$777,СВЦЭМ!$A$34:$A$777,$A15,СВЦЭМ!$B$34:$B$777,N$11)+'СЕТ СН'!$F$9+СВЦЭМ!$D$10+'СЕТ СН'!$F$6</f>
        <v>1025.58274734</v>
      </c>
      <c r="O15" s="37">
        <f>SUMIFS(СВЦЭМ!$C$34:$C$777,СВЦЭМ!$A$34:$A$777,$A15,СВЦЭМ!$B$34:$B$777,O$11)+'СЕТ СН'!$F$9+СВЦЭМ!$D$10+'СЕТ СН'!$F$6</f>
        <v>1034.8725819700001</v>
      </c>
      <c r="P15" s="37">
        <f>SUMIFS(СВЦЭМ!$C$34:$C$777,СВЦЭМ!$A$34:$A$777,$A15,СВЦЭМ!$B$34:$B$777,P$11)+'СЕТ СН'!$F$9+СВЦЭМ!$D$10+'СЕТ СН'!$F$6</f>
        <v>1066.2279498500002</v>
      </c>
      <c r="Q15" s="37">
        <f>SUMIFS(СВЦЭМ!$C$34:$C$777,СВЦЭМ!$A$34:$A$777,$A15,СВЦЭМ!$B$34:$B$777,Q$11)+'СЕТ СН'!$F$9+СВЦЭМ!$D$10+'СЕТ СН'!$F$6</f>
        <v>1045.0399687500001</v>
      </c>
      <c r="R15" s="37">
        <f>SUMIFS(СВЦЭМ!$C$34:$C$777,СВЦЭМ!$A$34:$A$777,$A15,СВЦЭМ!$B$34:$B$777,R$11)+'СЕТ СН'!$F$9+СВЦЭМ!$D$10+'СЕТ СН'!$F$6</f>
        <v>1046.6524450500001</v>
      </c>
      <c r="S15" s="37">
        <f>SUMIFS(СВЦЭМ!$C$34:$C$777,СВЦЭМ!$A$34:$A$777,$A15,СВЦЭМ!$B$34:$B$777,S$11)+'СЕТ СН'!$F$9+СВЦЭМ!$D$10+'СЕТ СН'!$F$6</f>
        <v>1042.1184383899999</v>
      </c>
      <c r="T15" s="37">
        <f>SUMIFS(СВЦЭМ!$C$34:$C$777,СВЦЭМ!$A$34:$A$777,$A15,СВЦЭМ!$B$34:$B$777,T$11)+'СЕТ СН'!$F$9+СВЦЭМ!$D$10+'СЕТ СН'!$F$6</f>
        <v>1045.1409218600002</v>
      </c>
      <c r="U15" s="37">
        <f>SUMIFS(СВЦЭМ!$C$34:$C$777,СВЦЭМ!$A$34:$A$777,$A15,СВЦЭМ!$B$34:$B$777,U$11)+'СЕТ СН'!$F$9+СВЦЭМ!$D$10+'СЕТ СН'!$F$6</f>
        <v>991.13489883000011</v>
      </c>
      <c r="V15" s="37">
        <f>SUMIFS(СВЦЭМ!$C$34:$C$777,СВЦЭМ!$A$34:$A$777,$A15,СВЦЭМ!$B$34:$B$777,V$11)+'СЕТ СН'!$F$9+СВЦЭМ!$D$10+'СЕТ СН'!$F$6</f>
        <v>1000.5099720400001</v>
      </c>
      <c r="W15" s="37">
        <f>SUMIFS(СВЦЭМ!$C$34:$C$777,СВЦЭМ!$A$34:$A$777,$A15,СВЦЭМ!$B$34:$B$777,W$11)+'СЕТ СН'!$F$9+СВЦЭМ!$D$10+'СЕТ СН'!$F$6</f>
        <v>1000.8571635100001</v>
      </c>
      <c r="X15" s="37">
        <f>SUMIFS(СВЦЭМ!$C$34:$C$777,СВЦЭМ!$A$34:$A$777,$A15,СВЦЭМ!$B$34:$B$777,X$11)+'СЕТ СН'!$F$9+СВЦЭМ!$D$10+'СЕТ СН'!$F$6</f>
        <v>1050.9500151500001</v>
      </c>
      <c r="Y15" s="37">
        <f>SUMIFS(СВЦЭМ!$C$34:$C$777,СВЦЭМ!$A$34:$A$777,$A15,СВЦЭМ!$B$34:$B$777,Y$11)+'СЕТ СН'!$F$9+СВЦЭМ!$D$10+'СЕТ СН'!$F$6</f>
        <v>1150.7949789100001</v>
      </c>
    </row>
    <row r="16" spans="1:27" ht="15.75" x14ac:dyDescent="0.2">
      <c r="A16" s="36">
        <f t="shared" si="0"/>
        <v>42648</v>
      </c>
      <c r="B16" s="37">
        <f>SUMIFS(СВЦЭМ!$C$34:$C$777,СВЦЭМ!$A$34:$A$777,$A16,СВЦЭМ!$B$34:$B$777,B$11)+'СЕТ СН'!$F$9+СВЦЭМ!$D$10+'СЕТ СН'!$F$6</f>
        <v>1209.4001291700001</v>
      </c>
      <c r="C16" s="37">
        <f>SUMIFS(СВЦЭМ!$C$34:$C$777,СВЦЭМ!$A$34:$A$777,$A16,СВЦЭМ!$B$34:$B$777,C$11)+'СЕТ СН'!$F$9+СВЦЭМ!$D$10+'СЕТ СН'!$F$6</f>
        <v>1288.4441530399999</v>
      </c>
      <c r="D16" s="37">
        <f>SUMIFS(СВЦЭМ!$C$34:$C$777,СВЦЭМ!$A$34:$A$777,$A16,СВЦЭМ!$B$34:$B$777,D$11)+'СЕТ СН'!$F$9+СВЦЭМ!$D$10+'СЕТ СН'!$F$6</f>
        <v>1329.83897484</v>
      </c>
      <c r="E16" s="37">
        <f>SUMIFS(СВЦЭМ!$C$34:$C$777,СВЦЭМ!$A$34:$A$777,$A16,СВЦЭМ!$B$34:$B$777,E$11)+'СЕТ СН'!$F$9+СВЦЭМ!$D$10+'СЕТ СН'!$F$6</f>
        <v>1297.5599855400001</v>
      </c>
      <c r="F16" s="37">
        <f>SUMIFS(СВЦЭМ!$C$34:$C$777,СВЦЭМ!$A$34:$A$777,$A16,СВЦЭМ!$B$34:$B$777,F$11)+'СЕТ СН'!$F$9+СВЦЭМ!$D$10+'СЕТ СН'!$F$6</f>
        <v>1307.04547181</v>
      </c>
      <c r="G16" s="37">
        <f>SUMIFS(СВЦЭМ!$C$34:$C$777,СВЦЭМ!$A$34:$A$777,$A16,СВЦЭМ!$B$34:$B$777,G$11)+'СЕТ СН'!$F$9+СВЦЭМ!$D$10+'СЕТ СН'!$F$6</f>
        <v>1311.78903218</v>
      </c>
      <c r="H16" s="37">
        <f>SUMIFS(СВЦЭМ!$C$34:$C$777,СВЦЭМ!$A$34:$A$777,$A16,СВЦЭМ!$B$34:$B$777,H$11)+'СЕТ СН'!$F$9+СВЦЭМ!$D$10+'СЕТ СН'!$F$6</f>
        <v>1241.2485672</v>
      </c>
      <c r="I16" s="37">
        <f>SUMIFS(СВЦЭМ!$C$34:$C$777,СВЦЭМ!$A$34:$A$777,$A16,СВЦЭМ!$B$34:$B$777,I$11)+'СЕТ СН'!$F$9+СВЦЭМ!$D$10+'СЕТ СН'!$F$6</f>
        <v>1158.1301449000002</v>
      </c>
      <c r="J16" s="37">
        <f>SUMIFS(СВЦЭМ!$C$34:$C$777,СВЦЭМ!$A$34:$A$777,$A16,СВЦЭМ!$B$34:$B$777,J$11)+'СЕТ СН'!$F$9+СВЦЭМ!$D$10+'СЕТ СН'!$F$6</f>
        <v>1171.5188090300001</v>
      </c>
      <c r="K16" s="37">
        <f>SUMIFS(СВЦЭМ!$C$34:$C$777,СВЦЭМ!$A$34:$A$777,$A16,СВЦЭМ!$B$34:$B$777,K$11)+'СЕТ СН'!$F$9+СВЦЭМ!$D$10+'СЕТ СН'!$F$6</f>
        <v>1146.3826913400001</v>
      </c>
      <c r="L16" s="37">
        <f>SUMIFS(СВЦЭМ!$C$34:$C$777,СВЦЭМ!$A$34:$A$777,$A16,СВЦЭМ!$B$34:$B$777,L$11)+'СЕТ СН'!$F$9+СВЦЭМ!$D$10+'СЕТ СН'!$F$6</f>
        <v>1066.89135498</v>
      </c>
      <c r="M16" s="37">
        <f>SUMIFS(СВЦЭМ!$C$34:$C$777,СВЦЭМ!$A$34:$A$777,$A16,СВЦЭМ!$B$34:$B$777,M$11)+'СЕТ СН'!$F$9+СВЦЭМ!$D$10+'СЕТ СН'!$F$6</f>
        <v>1081.3386882100001</v>
      </c>
      <c r="N16" s="37">
        <f>SUMIFS(СВЦЭМ!$C$34:$C$777,СВЦЭМ!$A$34:$A$777,$A16,СВЦЭМ!$B$34:$B$777,N$11)+'СЕТ СН'!$F$9+СВЦЭМ!$D$10+'СЕТ СН'!$F$6</f>
        <v>1075.1038118400002</v>
      </c>
      <c r="O16" s="37">
        <f>SUMIFS(СВЦЭМ!$C$34:$C$777,СВЦЭМ!$A$34:$A$777,$A16,СВЦЭМ!$B$34:$B$777,O$11)+'СЕТ СН'!$F$9+СВЦЭМ!$D$10+'СЕТ СН'!$F$6</f>
        <v>1076.3472372599999</v>
      </c>
      <c r="P16" s="37">
        <f>SUMIFS(СВЦЭМ!$C$34:$C$777,СВЦЭМ!$A$34:$A$777,$A16,СВЦЭМ!$B$34:$B$777,P$11)+'СЕТ СН'!$F$9+СВЦЭМ!$D$10+'СЕТ СН'!$F$6</f>
        <v>1099.3596650700001</v>
      </c>
      <c r="Q16" s="37">
        <f>SUMIFS(СВЦЭМ!$C$34:$C$777,СВЦЭМ!$A$34:$A$777,$A16,СВЦЭМ!$B$34:$B$777,Q$11)+'СЕТ СН'!$F$9+СВЦЭМ!$D$10+'СЕТ СН'!$F$6</f>
        <v>1602.45572967</v>
      </c>
      <c r="R16" s="37">
        <f>SUMIFS(СВЦЭМ!$C$34:$C$777,СВЦЭМ!$A$34:$A$777,$A16,СВЦЭМ!$B$34:$B$777,R$11)+'СЕТ СН'!$F$9+СВЦЭМ!$D$10+'СЕТ СН'!$F$6</f>
        <v>1592.81519222</v>
      </c>
      <c r="S16" s="37">
        <f>SUMIFS(СВЦЭМ!$C$34:$C$777,СВЦЭМ!$A$34:$A$777,$A16,СВЦЭМ!$B$34:$B$777,S$11)+'СЕТ СН'!$F$9+СВЦЭМ!$D$10+'СЕТ СН'!$F$6</f>
        <v>1565.08353128</v>
      </c>
      <c r="T16" s="37">
        <f>SUMIFS(СВЦЭМ!$C$34:$C$777,СВЦЭМ!$A$34:$A$777,$A16,СВЦЭМ!$B$34:$B$777,T$11)+'СЕТ СН'!$F$9+СВЦЭМ!$D$10+'СЕТ СН'!$F$6</f>
        <v>1515.3471189699999</v>
      </c>
      <c r="U16" s="37">
        <f>SUMIFS(СВЦЭМ!$C$34:$C$777,СВЦЭМ!$A$34:$A$777,$A16,СВЦЭМ!$B$34:$B$777,U$11)+'СЕТ СН'!$F$9+СВЦЭМ!$D$10+'СЕТ СН'!$F$6</f>
        <v>1394.5068142800001</v>
      </c>
      <c r="V16" s="37">
        <f>SUMIFS(СВЦЭМ!$C$34:$C$777,СВЦЭМ!$A$34:$A$777,$A16,СВЦЭМ!$B$34:$B$777,V$11)+'СЕТ СН'!$F$9+СВЦЭМ!$D$10+'СЕТ СН'!$F$6</f>
        <v>1483.70531239</v>
      </c>
      <c r="W16" s="37">
        <f>SUMIFS(СВЦЭМ!$C$34:$C$777,СВЦЭМ!$A$34:$A$777,$A16,СВЦЭМ!$B$34:$B$777,W$11)+'СЕТ СН'!$F$9+СВЦЭМ!$D$10+'СЕТ СН'!$F$6</f>
        <v>1494.63530128</v>
      </c>
      <c r="X16" s="37">
        <f>SUMIFS(СВЦЭМ!$C$34:$C$777,СВЦЭМ!$A$34:$A$777,$A16,СВЦЭМ!$B$34:$B$777,X$11)+'СЕТ СН'!$F$9+СВЦЭМ!$D$10+'СЕТ СН'!$F$6</f>
        <v>1404.7224507699998</v>
      </c>
      <c r="Y16" s="37">
        <f>SUMIFS(СВЦЭМ!$C$34:$C$777,СВЦЭМ!$A$34:$A$777,$A16,СВЦЭМ!$B$34:$B$777,Y$11)+'СЕТ СН'!$F$9+СВЦЭМ!$D$10+'СЕТ СН'!$F$6</f>
        <v>1446.3063013799997</v>
      </c>
    </row>
    <row r="17" spans="1:25" ht="15.75" x14ac:dyDescent="0.2">
      <c r="A17" s="36">
        <f t="shared" si="0"/>
        <v>42649</v>
      </c>
      <c r="B17" s="37">
        <f>SUMIFS(СВЦЭМ!$C$34:$C$777,СВЦЭМ!$A$34:$A$777,$A17,СВЦЭМ!$B$34:$B$777,B$11)+'СЕТ СН'!$F$9+СВЦЭМ!$D$10+'СЕТ СН'!$F$6</f>
        <v>1508.35673503</v>
      </c>
      <c r="C17" s="37">
        <f>SUMIFS(СВЦЭМ!$C$34:$C$777,СВЦЭМ!$A$34:$A$777,$A17,СВЦЭМ!$B$34:$B$777,C$11)+'СЕТ СН'!$F$9+СВЦЭМ!$D$10+'СЕТ СН'!$F$6</f>
        <v>1583.6377925399997</v>
      </c>
      <c r="D17" s="37">
        <f>SUMIFS(СВЦЭМ!$C$34:$C$777,СВЦЭМ!$A$34:$A$777,$A17,СВЦЭМ!$B$34:$B$777,D$11)+'СЕТ СН'!$F$9+СВЦЭМ!$D$10+'СЕТ СН'!$F$6</f>
        <v>1677.0257846499999</v>
      </c>
      <c r="E17" s="37">
        <f>SUMIFS(СВЦЭМ!$C$34:$C$777,СВЦЭМ!$A$34:$A$777,$A17,СВЦЭМ!$B$34:$B$777,E$11)+'СЕТ СН'!$F$9+СВЦЭМ!$D$10+'СЕТ СН'!$F$6</f>
        <v>1652.5768939199997</v>
      </c>
      <c r="F17" s="37">
        <f>SUMIFS(СВЦЭМ!$C$34:$C$777,СВЦЭМ!$A$34:$A$777,$A17,СВЦЭМ!$B$34:$B$777,F$11)+'СЕТ СН'!$F$9+СВЦЭМ!$D$10+'СЕТ СН'!$F$6</f>
        <v>1647.7674856099998</v>
      </c>
      <c r="G17" s="37">
        <f>SUMIFS(СВЦЭМ!$C$34:$C$777,СВЦЭМ!$A$34:$A$777,$A17,СВЦЭМ!$B$34:$B$777,G$11)+'СЕТ СН'!$F$9+СВЦЭМ!$D$10+'СЕТ СН'!$F$6</f>
        <v>1631.5702799999999</v>
      </c>
      <c r="H17" s="37">
        <f>SUMIFS(СВЦЭМ!$C$34:$C$777,СВЦЭМ!$A$34:$A$777,$A17,СВЦЭМ!$B$34:$B$777,H$11)+'СЕТ СН'!$F$9+СВЦЭМ!$D$10+'СЕТ СН'!$F$6</f>
        <v>1494.5700740799998</v>
      </c>
      <c r="I17" s="37">
        <f>SUMIFS(СВЦЭМ!$C$34:$C$777,СВЦЭМ!$A$34:$A$777,$A17,СВЦЭМ!$B$34:$B$777,I$11)+'СЕТ СН'!$F$9+СВЦЭМ!$D$10+'СЕТ СН'!$F$6</f>
        <v>1397.0363923699997</v>
      </c>
      <c r="J17" s="37">
        <f>SUMIFS(СВЦЭМ!$C$34:$C$777,СВЦЭМ!$A$34:$A$777,$A17,СВЦЭМ!$B$34:$B$777,J$11)+'СЕТ СН'!$F$9+СВЦЭМ!$D$10+'СЕТ СН'!$F$6</f>
        <v>1372.01729402</v>
      </c>
      <c r="K17" s="37">
        <f>SUMIFS(СВЦЭМ!$C$34:$C$777,СВЦЭМ!$A$34:$A$777,$A17,СВЦЭМ!$B$34:$B$777,K$11)+'СЕТ СН'!$F$9+СВЦЭМ!$D$10+'СЕТ СН'!$F$6</f>
        <v>1231.3303782</v>
      </c>
      <c r="L17" s="37">
        <f>SUMIFS(СВЦЭМ!$C$34:$C$777,СВЦЭМ!$A$34:$A$777,$A17,СВЦЭМ!$B$34:$B$777,L$11)+'СЕТ СН'!$F$9+СВЦЭМ!$D$10+'СЕТ СН'!$F$6</f>
        <v>1171.0332598300001</v>
      </c>
      <c r="M17" s="37">
        <f>SUMIFS(СВЦЭМ!$C$34:$C$777,СВЦЭМ!$A$34:$A$777,$A17,СВЦЭМ!$B$34:$B$777,M$11)+'СЕТ СН'!$F$9+СВЦЭМ!$D$10+'СЕТ СН'!$F$6</f>
        <v>1132.20883194</v>
      </c>
      <c r="N17" s="37">
        <f>SUMIFS(СВЦЭМ!$C$34:$C$777,СВЦЭМ!$A$34:$A$777,$A17,СВЦЭМ!$B$34:$B$777,N$11)+'СЕТ СН'!$F$9+СВЦЭМ!$D$10+'СЕТ СН'!$F$6</f>
        <v>1053.5803949000001</v>
      </c>
      <c r="O17" s="37">
        <f>SUMIFS(СВЦЭМ!$C$34:$C$777,СВЦЭМ!$A$34:$A$777,$A17,СВЦЭМ!$B$34:$B$777,O$11)+'СЕТ СН'!$F$9+СВЦЭМ!$D$10+'СЕТ СН'!$F$6</f>
        <v>1041.76196544</v>
      </c>
      <c r="P17" s="37">
        <f>SUMIFS(СВЦЭМ!$C$34:$C$777,СВЦЭМ!$A$34:$A$777,$A17,СВЦЭМ!$B$34:$B$777,P$11)+'СЕТ СН'!$F$9+СВЦЭМ!$D$10+'СЕТ СН'!$F$6</f>
        <v>1047.5905257900001</v>
      </c>
      <c r="Q17" s="37">
        <f>SUMIFS(СВЦЭМ!$C$34:$C$777,СВЦЭМ!$A$34:$A$777,$A17,СВЦЭМ!$B$34:$B$777,Q$11)+'СЕТ СН'!$F$9+СВЦЭМ!$D$10+'СЕТ СН'!$F$6</f>
        <v>1051.9011912600001</v>
      </c>
      <c r="R17" s="37">
        <f>SUMIFS(СВЦЭМ!$C$34:$C$777,СВЦЭМ!$A$34:$A$777,$A17,СВЦЭМ!$B$34:$B$777,R$11)+'СЕТ СН'!$F$9+СВЦЭМ!$D$10+'СЕТ СН'!$F$6</f>
        <v>1049.09414696</v>
      </c>
      <c r="S17" s="37">
        <f>SUMIFS(СВЦЭМ!$C$34:$C$777,СВЦЭМ!$A$34:$A$777,$A17,СВЦЭМ!$B$34:$B$777,S$11)+'СЕТ СН'!$F$9+СВЦЭМ!$D$10+'СЕТ СН'!$F$6</f>
        <v>1124.33424201</v>
      </c>
      <c r="T17" s="37">
        <f>SUMIFS(СВЦЭМ!$C$34:$C$777,СВЦЭМ!$A$34:$A$777,$A17,СВЦЭМ!$B$34:$B$777,T$11)+'СЕТ СН'!$F$9+СВЦЭМ!$D$10+'СЕТ СН'!$F$6</f>
        <v>1119.1647975800001</v>
      </c>
      <c r="U17" s="37">
        <f>SUMIFS(СВЦЭМ!$C$34:$C$777,СВЦЭМ!$A$34:$A$777,$A17,СВЦЭМ!$B$34:$B$777,U$11)+'СЕТ СН'!$F$9+СВЦЭМ!$D$10+'СЕТ СН'!$F$6</f>
        <v>1091.9020932400001</v>
      </c>
      <c r="V17" s="37">
        <f>SUMIFS(СВЦЭМ!$C$34:$C$777,СВЦЭМ!$A$34:$A$777,$A17,СВЦЭМ!$B$34:$B$777,V$11)+'СЕТ СН'!$F$9+СВЦЭМ!$D$10+'СЕТ СН'!$F$6</f>
        <v>1183.08959525</v>
      </c>
      <c r="W17" s="37">
        <f>SUMIFS(СВЦЭМ!$C$34:$C$777,СВЦЭМ!$A$34:$A$777,$A17,СВЦЭМ!$B$34:$B$777,W$11)+'СЕТ СН'!$F$9+СВЦЭМ!$D$10+'СЕТ СН'!$F$6</f>
        <v>1230.7336477200001</v>
      </c>
      <c r="X17" s="37">
        <f>SUMIFS(СВЦЭМ!$C$34:$C$777,СВЦЭМ!$A$34:$A$777,$A17,СВЦЭМ!$B$34:$B$777,X$11)+'СЕТ СН'!$F$9+СВЦЭМ!$D$10+'СЕТ СН'!$F$6</f>
        <v>1228.1370868399999</v>
      </c>
      <c r="Y17" s="37">
        <f>SUMIFS(СВЦЭМ!$C$34:$C$777,СВЦЭМ!$A$34:$A$777,$A17,СВЦЭМ!$B$34:$B$777,Y$11)+'СЕТ СН'!$F$9+СВЦЭМ!$D$10+'СЕТ СН'!$F$6</f>
        <v>1317.0714016299999</v>
      </c>
    </row>
    <row r="18" spans="1:25" ht="15.75" x14ac:dyDescent="0.2">
      <c r="A18" s="36">
        <f t="shared" si="0"/>
        <v>42650</v>
      </c>
      <c r="B18" s="37">
        <f>SUMIFS(СВЦЭМ!$C$34:$C$777,СВЦЭМ!$A$34:$A$777,$A18,СВЦЭМ!$B$34:$B$777,B$11)+'СЕТ СН'!$F$9+СВЦЭМ!$D$10+'СЕТ СН'!$F$6</f>
        <v>1408.0636871299998</v>
      </c>
      <c r="C18" s="37">
        <f>SUMIFS(СВЦЭМ!$C$34:$C$777,СВЦЭМ!$A$34:$A$777,$A18,СВЦЭМ!$B$34:$B$777,C$11)+'СЕТ СН'!$F$9+СВЦЭМ!$D$10+'СЕТ СН'!$F$6</f>
        <v>1481.6641680099997</v>
      </c>
      <c r="D18" s="37">
        <f>SUMIFS(СВЦЭМ!$C$34:$C$777,СВЦЭМ!$A$34:$A$777,$A18,СВЦЭМ!$B$34:$B$777,D$11)+'СЕТ СН'!$F$9+СВЦЭМ!$D$10+'СЕТ СН'!$F$6</f>
        <v>1516.2582078599999</v>
      </c>
      <c r="E18" s="37">
        <f>SUMIFS(СВЦЭМ!$C$34:$C$777,СВЦЭМ!$A$34:$A$777,$A18,СВЦЭМ!$B$34:$B$777,E$11)+'СЕТ СН'!$F$9+СВЦЭМ!$D$10+'СЕТ СН'!$F$6</f>
        <v>1555.6233102299998</v>
      </c>
      <c r="F18" s="37">
        <f>SUMIFS(СВЦЭМ!$C$34:$C$777,СВЦЭМ!$A$34:$A$777,$A18,СВЦЭМ!$B$34:$B$777,F$11)+'СЕТ СН'!$F$9+СВЦЭМ!$D$10+'СЕТ СН'!$F$6</f>
        <v>1575.2822881100001</v>
      </c>
      <c r="G18" s="37">
        <f>SUMIFS(СВЦЭМ!$C$34:$C$777,СВЦЭМ!$A$34:$A$777,$A18,СВЦЭМ!$B$34:$B$777,G$11)+'СЕТ СН'!$F$9+СВЦЭМ!$D$10+'СЕТ СН'!$F$6</f>
        <v>1721.61589718</v>
      </c>
      <c r="H18" s="37">
        <f>SUMIFS(СВЦЭМ!$C$34:$C$777,СВЦЭМ!$A$34:$A$777,$A18,СВЦЭМ!$B$34:$B$777,H$11)+'СЕТ СН'!$F$9+СВЦЭМ!$D$10+'СЕТ СН'!$F$6</f>
        <v>1487.8253556599998</v>
      </c>
      <c r="I18" s="37">
        <f>SUMIFS(СВЦЭМ!$C$34:$C$777,СВЦЭМ!$A$34:$A$777,$A18,СВЦЭМ!$B$34:$B$777,I$11)+'СЕТ СН'!$F$9+СВЦЭМ!$D$10+'СЕТ СН'!$F$6</f>
        <v>1420.1533202000001</v>
      </c>
      <c r="J18" s="37">
        <f>SUMIFS(СВЦЭМ!$C$34:$C$777,СВЦЭМ!$A$34:$A$777,$A18,СВЦЭМ!$B$34:$B$777,J$11)+'СЕТ СН'!$F$9+СВЦЭМ!$D$10+'СЕТ СН'!$F$6</f>
        <v>1404.0084890099997</v>
      </c>
      <c r="K18" s="37">
        <f>SUMIFS(СВЦЭМ!$C$34:$C$777,СВЦЭМ!$A$34:$A$777,$A18,СВЦЭМ!$B$34:$B$777,K$11)+'СЕТ СН'!$F$9+СВЦЭМ!$D$10+'СЕТ СН'!$F$6</f>
        <v>1253.05792862</v>
      </c>
      <c r="L18" s="37">
        <f>SUMIFS(СВЦЭМ!$C$34:$C$777,СВЦЭМ!$A$34:$A$777,$A18,СВЦЭМ!$B$34:$B$777,L$11)+'СЕТ СН'!$F$9+СВЦЭМ!$D$10+'СЕТ СН'!$F$6</f>
        <v>1172.76192348</v>
      </c>
      <c r="M18" s="37">
        <f>SUMIFS(СВЦЭМ!$C$34:$C$777,СВЦЭМ!$A$34:$A$777,$A18,СВЦЭМ!$B$34:$B$777,M$11)+'СЕТ СН'!$F$9+СВЦЭМ!$D$10+'СЕТ СН'!$F$6</f>
        <v>1131.68519001</v>
      </c>
      <c r="N18" s="37">
        <f>SUMIFS(СВЦЭМ!$C$34:$C$777,СВЦЭМ!$A$34:$A$777,$A18,СВЦЭМ!$B$34:$B$777,N$11)+'СЕТ СН'!$F$9+СВЦЭМ!$D$10+'СЕТ СН'!$F$6</f>
        <v>1150.7560066200001</v>
      </c>
      <c r="O18" s="37">
        <f>SUMIFS(СВЦЭМ!$C$34:$C$777,СВЦЭМ!$A$34:$A$777,$A18,СВЦЭМ!$B$34:$B$777,O$11)+'СЕТ СН'!$F$9+СВЦЭМ!$D$10+'СЕТ СН'!$F$6</f>
        <v>1398.6417503299999</v>
      </c>
      <c r="P18" s="37">
        <f>SUMIFS(СВЦЭМ!$C$34:$C$777,СВЦЭМ!$A$34:$A$777,$A18,СВЦЭМ!$B$34:$B$777,P$11)+'СЕТ СН'!$F$9+СВЦЭМ!$D$10+'СЕТ СН'!$F$6</f>
        <v>1596.06610559</v>
      </c>
      <c r="Q18" s="37">
        <f>SUMIFS(СВЦЭМ!$C$34:$C$777,СВЦЭМ!$A$34:$A$777,$A18,СВЦЭМ!$B$34:$B$777,Q$11)+'СЕТ СН'!$F$9+СВЦЭМ!$D$10+'СЕТ СН'!$F$6</f>
        <v>1372.6650117199997</v>
      </c>
      <c r="R18" s="37">
        <f>SUMIFS(СВЦЭМ!$C$34:$C$777,СВЦЭМ!$A$34:$A$777,$A18,СВЦЭМ!$B$34:$B$777,R$11)+'СЕТ СН'!$F$9+СВЦЭМ!$D$10+'СЕТ СН'!$F$6</f>
        <v>1146.3765003799999</v>
      </c>
      <c r="S18" s="37">
        <f>SUMIFS(СВЦЭМ!$C$34:$C$777,СВЦЭМ!$A$34:$A$777,$A18,СВЦЭМ!$B$34:$B$777,S$11)+'СЕТ СН'!$F$9+СВЦЭМ!$D$10+'СЕТ СН'!$F$6</f>
        <v>1160.2284702400002</v>
      </c>
      <c r="T18" s="37">
        <f>SUMIFS(СВЦЭМ!$C$34:$C$777,СВЦЭМ!$A$34:$A$777,$A18,СВЦЭМ!$B$34:$B$777,T$11)+'СЕТ СН'!$F$9+СВЦЭМ!$D$10+'СЕТ СН'!$F$6</f>
        <v>1102.89394358</v>
      </c>
      <c r="U18" s="37">
        <f>SUMIFS(СВЦЭМ!$C$34:$C$777,СВЦЭМ!$A$34:$A$777,$A18,СВЦЭМ!$B$34:$B$777,U$11)+'СЕТ СН'!$F$9+СВЦЭМ!$D$10+'СЕТ СН'!$F$6</f>
        <v>1056.95549815</v>
      </c>
      <c r="V18" s="37">
        <f>SUMIFS(СВЦЭМ!$C$34:$C$777,СВЦЭМ!$A$34:$A$777,$A18,СВЦЭМ!$B$34:$B$777,V$11)+'СЕТ СН'!$F$9+СВЦЭМ!$D$10+'СЕТ СН'!$F$6</f>
        <v>1100.4534294300001</v>
      </c>
      <c r="W18" s="37">
        <f>SUMIFS(СВЦЭМ!$C$34:$C$777,СВЦЭМ!$A$34:$A$777,$A18,СВЦЭМ!$B$34:$B$777,W$11)+'СЕТ СН'!$F$9+СВЦЭМ!$D$10+'СЕТ СН'!$F$6</f>
        <v>1124.3937504400001</v>
      </c>
      <c r="X18" s="37">
        <f>SUMIFS(СВЦЭМ!$C$34:$C$777,СВЦЭМ!$A$34:$A$777,$A18,СВЦЭМ!$B$34:$B$777,X$11)+'СЕТ СН'!$F$9+СВЦЭМ!$D$10+'СЕТ СН'!$F$6</f>
        <v>1144.7083017700002</v>
      </c>
      <c r="Y18" s="37">
        <f>SUMIFS(СВЦЭМ!$C$34:$C$777,СВЦЭМ!$A$34:$A$777,$A18,СВЦЭМ!$B$34:$B$777,Y$11)+'СЕТ СН'!$F$9+СВЦЭМ!$D$10+'СЕТ СН'!$F$6</f>
        <v>1237.3083518100002</v>
      </c>
    </row>
    <row r="19" spans="1:25" ht="15.75" x14ac:dyDescent="0.2">
      <c r="A19" s="36">
        <f t="shared" si="0"/>
        <v>42651</v>
      </c>
      <c r="B19" s="37">
        <f>SUMIFS(СВЦЭМ!$C$34:$C$777,СВЦЭМ!$A$34:$A$777,$A19,СВЦЭМ!$B$34:$B$777,B$11)+'СЕТ СН'!$F$9+СВЦЭМ!$D$10+'СЕТ СН'!$F$6</f>
        <v>1374.1744086499998</v>
      </c>
      <c r="C19" s="37">
        <f>SUMIFS(СВЦЭМ!$C$34:$C$777,СВЦЭМ!$A$34:$A$777,$A19,СВЦЭМ!$B$34:$B$777,C$11)+'СЕТ СН'!$F$9+СВЦЭМ!$D$10+'СЕТ СН'!$F$6</f>
        <v>1430.3941036799997</v>
      </c>
      <c r="D19" s="37">
        <f>SUMIFS(СВЦЭМ!$C$34:$C$777,СВЦЭМ!$A$34:$A$777,$A19,СВЦЭМ!$B$34:$B$777,D$11)+'СЕТ СН'!$F$9+СВЦЭМ!$D$10+'СЕТ СН'!$F$6</f>
        <v>1455.7592028099998</v>
      </c>
      <c r="E19" s="37">
        <f>SUMIFS(СВЦЭМ!$C$34:$C$777,СВЦЭМ!$A$34:$A$777,$A19,СВЦЭМ!$B$34:$B$777,E$11)+'СЕТ СН'!$F$9+СВЦЭМ!$D$10+'СЕТ СН'!$F$6</f>
        <v>1374.63387083</v>
      </c>
      <c r="F19" s="37">
        <f>SUMIFS(СВЦЭМ!$C$34:$C$777,СВЦЭМ!$A$34:$A$777,$A19,СВЦЭМ!$B$34:$B$777,F$11)+'СЕТ СН'!$F$9+СВЦЭМ!$D$10+'СЕТ СН'!$F$6</f>
        <v>1323.0649346599998</v>
      </c>
      <c r="G19" s="37">
        <f>SUMIFS(СВЦЭМ!$C$34:$C$777,СВЦЭМ!$A$34:$A$777,$A19,СВЦЭМ!$B$34:$B$777,G$11)+'СЕТ СН'!$F$9+СВЦЭМ!$D$10+'СЕТ СН'!$F$6</f>
        <v>1331.5275166199999</v>
      </c>
      <c r="H19" s="37">
        <f>SUMIFS(СВЦЭМ!$C$34:$C$777,СВЦЭМ!$A$34:$A$777,$A19,СВЦЭМ!$B$34:$B$777,H$11)+'СЕТ СН'!$F$9+СВЦЭМ!$D$10+'СЕТ СН'!$F$6</f>
        <v>1354.67424583</v>
      </c>
      <c r="I19" s="37">
        <f>SUMIFS(СВЦЭМ!$C$34:$C$777,СВЦЭМ!$A$34:$A$777,$A19,СВЦЭМ!$B$34:$B$777,I$11)+'СЕТ СН'!$F$9+СВЦЭМ!$D$10+'СЕТ СН'!$F$6</f>
        <v>1384.7056983499997</v>
      </c>
      <c r="J19" s="37">
        <f>SUMIFS(СВЦЭМ!$C$34:$C$777,СВЦЭМ!$A$34:$A$777,$A19,СВЦЭМ!$B$34:$B$777,J$11)+'СЕТ СН'!$F$9+СВЦЭМ!$D$10+'СЕТ СН'!$F$6</f>
        <v>1362.9353526699997</v>
      </c>
      <c r="K19" s="37">
        <f>SUMIFS(СВЦЭМ!$C$34:$C$777,СВЦЭМ!$A$34:$A$777,$A19,СВЦЭМ!$B$34:$B$777,K$11)+'СЕТ СН'!$F$9+СВЦЭМ!$D$10+'СЕТ СН'!$F$6</f>
        <v>1279.7097342300001</v>
      </c>
      <c r="L19" s="37">
        <f>SUMIFS(СВЦЭМ!$C$34:$C$777,СВЦЭМ!$A$34:$A$777,$A19,СВЦЭМ!$B$34:$B$777,L$11)+'СЕТ СН'!$F$9+СВЦЭМ!$D$10+'СЕТ СН'!$F$6</f>
        <v>1144.5711528300001</v>
      </c>
      <c r="M19" s="37">
        <f>SUMIFS(СВЦЭМ!$C$34:$C$777,СВЦЭМ!$A$34:$A$777,$A19,СВЦЭМ!$B$34:$B$777,M$11)+'СЕТ СН'!$F$9+СВЦЭМ!$D$10+'СЕТ СН'!$F$6</f>
        <v>1100.09185443</v>
      </c>
      <c r="N19" s="37">
        <f>SUMIFS(СВЦЭМ!$C$34:$C$777,СВЦЭМ!$A$34:$A$777,$A19,СВЦЭМ!$B$34:$B$777,N$11)+'СЕТ СН'!$F$9+СВЦЭМ!$D$10+'СЕТ СН'!$F$6</f>
        <v>1136.9376313400001</v>
      </c>
      <c r="O19" s="37">
        <f>SUMIFS(СВЦЭМ!$C$34:$C$777,СВЦЭМ!$A$34:$A$777,$A19,СВЦЭМ!$B$34:$B$777,O$11)+'СЕТ СН'!$F$9+СВЦЭМ!$D$10+'СЕТ СН'!$F$6</f>
        <v>1137.1870263400001</v>
      </c>
      <c r="P19" s="37">
        <f>SUMIFS(СВЦЭМ!$C$34:$C$777,СВЦЭМ!$A$34:$A$777,$A19,СВЦЭМ!$B$34:$B$777,P$11)+'СЕТ СН'!$F$9+СВЦЭМ!$D$10+'СЕТ СН'!$F$6</f>
        <v>1146.5741878600002</v>
      </c>
      <c r="Q19" s="37">
        <f>SUMIFS(СВЦЭМ!$C$34:$C$777,СВЦЭМ!$A$34:$A$777,$A19,СВЦЭМ!$B$34:$B$777,Q$11)+'СЕТ СН'!$F$9+СВЦЭМ!$D$10+'СЕТ СН'!$F$6</f>
        <v>1147.67735253</v>
      </c>
      <c r="R19" s="37">
        <f>SUMIFS(СВЦЭМ!$C$34:$C$777,СВЦЭМ!$A$34:$A$777,$A19,СВЦЭМ!$B$34:$B$777,R$11)+'СЕТ СН'!$F$9+СВЦЭМ!$D$10+'СЕТ СН'!$F$6</f>
        <v>1307.6684214799998</v>
      </c>
      <c r="S19" s="37">
        <f>SUMIFS(СВЦЭМ!$C$34:$C$777,СВЦЭМ!$A$34:$A$777,$A19,СВЦЭМ!$B$34:$B$777,S$11)+'СЕТ СН'!$F$9+СВЦЭМ!$D$10+'СЕТ СН'!$F$6</f>
        <v>1260.1291987700001</v>
      </c>
      <c r="T19" s="37">
        <f>SUMIFS(СВЦЭМ!$C$34:$C$777,СВЦЭМ!$A$34:$A$777,$A19,СВЦЭМ!$B$34:$B$777,T$11)+'СЕТ СН'!$F$9+СВЦЭМ!$D$10+'СЕТ СН'!$F$6</f>
        <v>1125.0774206999999</v>
      </c>
      <c r="U19" s="37">
        <f>SUMIFS(СВЦЭМ!$C$34:$C$777,СВЦЭМ!$A$34:$A$777,$A19,СВЦЭМ!$B$34:$B$777,U$11)+'СЕТ СН'!$F$9+СВЦЭМ!$D$10+'СЕТ СН'!$F$6</f>
        <v>1101.3881152700001</v>
      </c>
      <c r="V19" s="37">
        <f>SUMIFS(СВЦЭМ!$C$34:$C$777,СВЦЭМ!$A$34:$A$777,$A19,СВЦЭМ!$B$34:$B$777,V$11)+'СЕТ СН'!$F$9+СВЦЭМ!$D$10+'СЕТ СН'!$F$6</f>
        <v>1131.45535268</v>
      </c>
      <c r="W19" s="37">
        <f>SUMIFS(СВЦЭМ!$C$34:$C$777,СВЦЭМ!$A$34:$A$777,$A19,СВЦЭМ!$B$34:$B$777,W$11)+'СЕТ СН'!$F$9+СВЦЭМ!$D$10+'СЕТ СН'!$F$6</f>
        <v>1142.7836309700001</v>
      </c>
      <c r="X19" s="37">
        <f>SUMIFS(СВЦЭМ!$C$34:$C$777,СВЦЭМ!$A$34:$A$777,$A19,СВЦЭМ!$B$34:$B$777,X$11)+'СЕТ СН'!$F$9+СВЦЭМ!$D$10+'СЕТ СН'!$F$6</f>
        <v>1206.0655890500002</v>
      </c>
      <c r="Y19" s="37">
        <f>SUMIFS(СВЦЭМ!$C$34:$C$777,СВЦЭМ!$A$34:$A$777,$A19,СВЦЭМ!$B$34:$B$777,Y$11)+'СЕТ СН'!$F$9+СВЦЭМ!$D$10+'СЕТ СН'!$F$6</f>
        <v>1339.34670177</v>
      </c>
    </row>
    <row r="20" spans="1:25" ht="15.75" x14ac:dyDescent="0.2">
      <c r="A20" s="36">
        <f t="shared" si="0"/>
        <v>42652</v>
      </c>
      <c r="B20" s="37">
        <f>SUMIFS(СВЦЭМ!$C$34:$C$777,СВЦЭМ!$A$34:$A$777,$A20,СВЦЭМ!$B$34:$B$777,B$11)+'СЕТ СН'!$F$9+СВЦЭМ!$D$10+'СЕТ СН'!$F$6</f>
        <v>1353.0718047699997</v>
      </c>
      <c r="C20" s="37">
        <f>SUMIFS(СВЦЭМ!$C$34:$C$777,СВЦЭМ!$A$34:$A$777,$A20,СВЦЭМ!$B$34:$B$777,C$11)+'СЕТ СН'!$F$9+СВЦЭМ!$D$10+'СЕТ СН'!$F$6</f>
        <v>1418.8356985199998</v>
      </c>
      <c r="D20" s="37">
        <f>SUMIFS(СВЦЭМ!$C$34:$C$777,СВЦЭМ!$A$34:$A$777,$A20,СВЦЭМ!$B$34:$B$777,D$11)+'СЕТ СН'!$F$9+СВЦЭМ!$D$10+'СЕТ СН'!$F$6</f>
        <v>1431.1986807600001</v>
      </c>
      <c r="E20" s="37">
        <f>SUMIFS(СВЦЭМ!$C$34:$C$777,СВЦЭМ!$A$34:$A$777,$A20,СВЦЭМ!$B$34:$B$777,E$11)+'СЕТ СН'!$F$9+СВЦЭМ!$D$10+'СЕТ СН'!$F$6</f>
        <v>1454.8597540299997</v>
      </c>
      <c r="F20" s="37">
        <f>SUMIFS(СВЦЭМ!$C$34:$C$777,СВЦЭМ!$A$34:$A$777,$A20,СВЦЭМ!$B$34:$B$777,F$11)+'СЕТ СН'!$F$9+СВЦЭМ!$D$10+'СЕТ СН'!$F$6</f>
        <v>1452.2890525099997</v>
      </c>
      <c r="G20" s="37">
        <f>SUMIFS(СВЦЭМ!$C$34:$C$777,СВЦЭМ!$A$34:$A$777,$A20,СВЦЭМ!$B$34:$B$777,G$11)+'СЕТ СН'!$F$9+СВЦЭМ!$D$10+'СЕТ СН'!$F$6</f>
        <v>1438.11829872</v>
      </c>
      <c r="H20" s="37">
        <f>SUMIFS(СВЦЭМ!$C$34:$C$777,СВЦЭМ!$A$34:$A$777,$A20,СВЦЭМ!$B$34:$B$777,H$11)+'СЕТ СН'!$F$9+СВЦЭМ!$D$10+'СЕТ СН'!$F$6</f>
        <v>1419.6237984099998</v>
      </c>
      <c r="I20" s="37">
        <f>SUMIFS(СВЦЭМ!$C$34:$C$777,СВЦЭМ!$A$34:$A$777,$A20,СВЦЭМ!$B$34:$B$777,I$11)+'СЕТ СН'!$F$9+СВЦЭМ!$D$10+'СЕТ СН'!$F$6</f>
        <v>1413.5228597</v>
      </c>
      <c r="J20" s="37">
        <f>SUMIFS(СВЦЭМ!$C$34:$C$777,СВЦЭМ!$A$34:$A$777,$A20,СВЦЭМ!$B$34:$B$777,J$11)+'СЕТ СН'!$F$9+СВЦЭМ!$D$10+'СЕТ СН'!$F$6</f>
        <v>1399.7341003900001</v>
      </c>
      <c r="K20" s="37">
        <f>SUMIFS(СВЦЭМ!$C$34:$C$777,СВЦЭМ!$A$34:$A$777,$A20,СВЦЭМ!$B$34:$B$777,K$11)+'СЕТ СН'!$F$9+СВЦЭМ!$D$10+'СЕТ СН'!$F$6</f>
        <v>1324.8334538399999</v>
      </c>
      <c r="L20" s="37">
        <f>SUMIFS(СВЦЭМ!$C$34:$C$777,СВЦЭМ!$A$34:$A$777,$A20,СВЦЭМ!$B$34:$B$777,L$11)+'СЕТ СН'!$F$9+СВЦЭМ!$D$10+'СЕТ СН'!$F$6</f>
        <v>1177.7071556800001</v>
      </c>
      <c r="M20" s="37">
        <f>SUMIFS(СВЦЭМ!$C$34:$C$777,СВЦЭМ!$A$34:$A$777,$A20,СВЦЭМ!$B$34:$B$777,M$11)+'СЕТ СН'!$F$9+СВЦЭМ!$D$10+'СЕТ СН'!$F$6</f>
        <v>1134.5483983600002</v>
      </c>
      <c r="N20" s="37">
        <f>SUMIFS(СВЦЭМ!$C$34:$C$777,СВЦЭМ!$A$34:$A$777,$A20,СВЦЭМ!$B$34:$B$777,N$11)+'СЕТ СН'!$F$9+СВЦЭМ!$D$10+'СЕТ СН'!$F$6</f>
        <v>1139.7159542500001</v>
      </c>
      <c r="O20" s="37">
        <f>SUMIFS(СВЦЭМ!$C$34:$C$777,СВЦЭМ!$A$34:$A$777,$A20,СВЦЭМ!$B$34:$B$777,O$11)+'СЕТ СН'!$F$9+СВЦЭМ!$D$10+'СЕТ СН'!$F$6</f>
        <v>1138.03419042</v>
      </c>
      <c r="P20" s="37">
        <f>SUMIFS(СВЦЭМ!$C$34:$C$777,СВЦЭМ!$A$34:$A$777,$A20,СВЦЭМ!$B$34:$B$777,P$11)+'СЕТ СН'!$F$9+СВЦЭМ!$D$10+'СЕТ СН'!$F$6</f>
        <v>1130.06974044</v>
      </c>
      <c r="Q20" s="37">
        <f>SUMIFS(СВЦЭМ!$C$34:$C$777,СВЦЭМ!$A$34:$A$777,$A20,СВЦЭМ!$B$34:$B$777,Q$11)+'СЕТ СН'!$F$9+СВЦЭМ!$D$10+'СЕТ СН'!$F$6</f>
        <v>1131.9891952500002</v>
      </c>
      <c r="R20" s="37">
        <f>SUMIFS(СВЦЭМ!$C$34:$C$777,СВЦЭМ!$A$34:$A$777,$A20,СВЦЭМ!$B$34:$B$777,R$11)+'СЕТ СН'!$F$9+СВЦЭМ!$D$10+'СЕТ СН'!$F$6</f>
        <v>1138.3032674400001</v>
      </c>
      <c r="S20" s="37">
        <f>SUMIFS(СВЦЭМ!$C$34:$C$777,СВЦЭМ!$A$34:$A$777,$A20,СВЦЭМ!$B$34:$B$777,S$11)+'СЕТ СН'!$F$9+СВЦЭМ!$D$10+'СЕТ СН'!$F$6</f>
        <v>1137.2495406900002</v>
      </c>
      <c r="T20" s="37">
        <f>SUMIFS(СВЦЭМ!$C$34:$C$777,СВЦЭМ!$A$34:$A$777,$A20,СВЦЭМ!$B$34:$B$777,T$11)+'СЕТ СН'!$F$9+СВЦЭМ!$D$10+'СЕТ СН'!$F$6</f>
        <v>1117.46538063</v>
      </c>
      <c r="U20" s="37">
        <f>SUMIFS(СВЦЭМ!$C$34:$C$777,СВЦЭМ!$A$34:$A$777,$A20,СВЦЭМ!$B$34:$B$777,U$11)+'СЕТ СН'!$F$9+СВЦЭМ!$D$10+'СЕТ СН'!$F$6</f>
        <v>1111.37652417</v>
      </c>
      <c r="V20" s="37">
        <f>SUMIFS(СВЦЭМ!$C$34:$C$777,СВЦЭМ!$A$34:$A$777,$A20,СВЦЭМ!$B$34:$B$777,V$11)+'СЕТ СН'!$F$9+СВЦЭМ!$D$10+'СЕТ СН'!$F$6</f>
        <v>1100.8347303200001</v>
      </c>
      <c r="W20" s="37">
        <f>SUMIFS(СВЦЭМ!$C$34:$C$777,СВЦЭМ!$A$34:$A$777,$A20,СВЦЭМ!$B$34:$B$777,W$11)+'СЕТ СН'!$F$9+СВЦЭМ!$D$10+'СЕТ СН'!$F$6</f>
        <v>1137.0728352599999</v>
      </c>
      <c r="X20" s="37">
        <f>SUMIFS(СВЦЭМ!$C$34:$C$777,СВЦЭМ!$A$34:$A$777,$A20,СВЦЭМ!$B$34:$B$777,X$11)+'СЕТ СН'!$F$9+СВЦЭМ!$D$10+'СЕТ СН'!$F$6</f>
        <v>1192.2333801200002</v>
      </c>
      <c r="Y20" s="37">
        <f>SUMIFS(СВЦЭМ!$C$34:$C$777,СВЦЭМ!$A$34:$A$777,$A20,СВЦЭМ!$B$34:$B$777,Y$11)+'СЕТ СН'!$F$9+СВЦЭМ!$D$10+'СЕТ СН'!$F$6</f>
        <v>1243.5338836999999</v>
      </c>
    </row>
    <row r="21" spans="1:25" ht="15.75" x14ac:dyDescent="0.2">
      <c r="A21" s="36">
        <f t="shared" si="0"/>
        <v>42653</v>
      </c>
      <c r="B21" s="37">
        <f>SUMIFS(СВЦЭМ!$C$34:$C$777,СВЦЭМ!$A$34:$A$777,$A21,СВЦЭМ!$B$34:$B$777,B$11)+'СЕТ СН'!$F$9+СВЦЭМ!$D$10+'СЕТ СН'!$F$6</f>
        <v>1306.05076654</v>
      </c>
      <c r="C21" s="37">
        <f>SUMIFS(СВЦЭМ!$C$34:$C$777,СВЦЭМ!$A$34:$A$777,$A21,СВЦЭМ!$B$34:$B$777,C$11)+'СЕТ СН'!$F$9+СВЦЭМ!$D$10+'СЕТ СН'!$F$6</f>
        <v>1380.6216771499999</v>
      </c>
      <c r="D21" s="37">
        <f>SUMIFS(СВЦЭМ!$C$34:$C$777,СВЦЭМ!$A$34:$A$777,$A21,СВЦЭМ!$B$34:$B$777,D$11)+'СЕТ СН'!$F$9+СВЦЭМ!$D$10+'СЕТ СН'!$F$6</f>
        <v>1372.0153929799999</v>
      </c>
      <c r="E21" s="37">
        <f>SUMIFS(СВЦЭМ!$C$34:$C$777,СВЦЭМ!$A$34:$A$777,$A21,СВЦЭМ!$B$34:$B$777,E$11)+'СЕТ СН'!$F$9+СВЦЭМ!$D$10+'СЕТ СН'!$F$6</f>
        <v>1361.3143663299998</v>
      </c>
      <c r="F21" s="37">
        <f>SUMIFS(СВЦЭМ!$C$34:$C$777,СВЦЭМ!$A$34:$A$777,$A21,СВЦЭМ!$B$34:$B$777,F$11)+'СЕТ СН'!$F$9+СВЦЭМ!$D$10+'СЕТ СН'!$F$6</f>
        <v>1347.3473883500001</v>
      </c>
      <c r="G21" s="37">
        <f>SUMIFS(СВЦЭМ!$C$34:$C$777,СВЦЭМ!$A$34:$A$777,$A21,СВЦЭМ!$B$34:$B$777,G$11)+'СЕТ СН'!$F$9+СВЦЭМ!$D$10+'СЕТ СН'!$F$6</f>
        <v>1364.10602806</v>
      </c>
      <c r="H21" s="37">
        <f>SUMIFS(СВЦЭМ!$C$34:$C$777,СВЦЭМ!$A$34:$A$777,$A21,СВЦЭМ!$B$34:$B$777,H$11)+'СЕТ СН'!$F$9+СВЦЭМ!$D$10+'СЕТ СН'!$F$6</f>
        <v>1415.5794605799997</v>
      </c>
      <c r="I21" s="37">
        <f>SUMIFS(СВЦЭМ!$C$34:$C$777,СВЦЭМ!$A$34:$A$777,$A21,СВЦЭМ!$B$34:$B$777,I$11)+'СЕТ СН'!$F$9+СВЦЭМ!$D$10+'СЕТ СН'!$F$6</f>
        <v>1412.7294112199997</v>
      </c>
      <c r="J21" s="37">
        <f>SUMIFS(СВЦЭМ!$C$34:$C$777,СВЦЭМ!$A$34:$A$777,$A21,СВЦЭМ!$B$34:$B$777,J$11)+'СЕТ СН'!$F$9+СВЦЭМ!$D$10+'СЕТ СН'!$F$6</f>
        <v>1327.5225832399997</v>
      </c>
      <c r="K21" s="37">
        <f>SUMIFS(СВЦЭМ!$C$34:$C$777,СВЦЭМ!$A$34:$A$777,$A21,СВЦЭМ!$B$34:$B$777,K$11)+'СЕТ СН'!$F$9+СВЦЭМ!$D$10+'СЕТ СН'!$F$6</f>
        <v>1148.16100865</v>
      </c>
      <c r="L21" s="37">
        <f>SUMIFS(СВЦЭМ!$C$34:$C$777,СВЦЭМ!$A$34:$A$777,$A21,СВЦЭМ!$B$34:$B$777,L$11)+'СЕТ СН'!$F$9+СВЦЭМ!$D$10+'СЕТ СН'!$F$6</f>
        <v>1089.3972473000001</v>
      </c>
      <c r="M21" s="37">
        <f>SUMIFS(СВЦЭМ!$C$34:$C$777,СВЦЭМ!$A$34:$A$777,$A21,СВЦЭМ!$B$34:$B$777,M$11)+'СЕТ СН'!$F$9+СВЦЭМ!$D$10+'СЕТ СН'!$F$6</f>
        <v>1073.6287419600001</v>
      </c>
      <c r="N21" s="37">
        <f>SUMIFS(СВЦЭМ!$C$34:$C$777,СВЦЭМ!$A$34:$A$777,$A21,СВЦЭМ!$B$34:$B$777,N$11)+'СЕТ СН'!$F$9+СВЦЭМ!$D$10+'СЕТ СН'!$F$6</f>
        <v>1095.91525613</v>
      </c>
      <c r="O21" s="37">
        <f>SUMIFS(СВЦЭМ!$C$34:$C$777,СВЦЭМ!$A$34:$A$777,$A21,СВЦЭМ!$B$34:$B$777,O$11)+'СЕТ СН'!$F$9+СВЦЭМ!$D$10+'СЕТ СН'!$F$6</f>
        <v>1135.0840569400002</v>
      </c>
      <c r="P21" s="37">
        <f>SUMIFS(СВЦЭМ!$C$34:$C$777,СВЦЭМ!$A$34:$A$777,$A21,СВЦЭМ!$B$34:$B$777,P$11)+'СЕТ СН'!$F$9+СВЦЭМ!$D$10+'СЕТ СН'!$F$6</f>
        <v>1099.5422270600002</v>
      </c>
      <c r="Q21" s="37">
        <f>SUMIFS(СВЦЭМ!$C$34:$C$777,СВЦЭМ!$A$34:$A$777,$A21,СВЦЭМ!$B$34:$B$777,Q$11)+'СЕТ СН'!$F$9+СВЦЭМ!$D$10+'СЕТ СН'!$F$6</f>
        <v>1128.90460579</v>
      </c>
      <c r="R21" s="37">
        <f>SUMIFS(СВЦЭМ!$C$34:$C$777,СВЦЭМ!$A$34:$A$777,$A21,СВЦЭМ!$B$34:$B$777,R$11)+'СЕТ СН'!$F$9+СВЦЭМ!$D$10+'СЕТ СН'!$F$6</f>
        <v>1125.9174531799999</v>
      </c>
      <c r="S21" s="37">
        <f>SUMIFS(СВЦЭМ!$C$34:$C$777,СВЦЭМ!$A$34:$A$777,$A21,СВЦЭМ!$B$34:$B$777,S$11)+'СЕТ СН'!$F$9+СВЦЭМ!$D$10+'СЕТ СН'!$F$6</f>
        <v>1219.6919980800001</v>
      </c>
      <c r="T21" s="37">
        <f>SUMIFS(СВЦЭМ!$C$34:$C$777,СВЦЭМ!$A$34:$A$777,$A21,СВЦЭМ!$B$34:$B$777,T$11)+'СЕТ СН'!$F$9+СВЦЭМ!$D$10+'СЕТ СН'!$F$6</f>
        <v>1213.27850984</v>
      </c>
      <c r="U21" s="37">
        <f>SUMIFS(СВЦЭМ!$C$34:$C$777,СВЦЭМ!$A$34:$A$777,$A21,СВЦЭМ!$B$34:$B$777,U$11)+'СЕТ СН'!$F$9+СВЦЭМ!$D$10+'СЕТ СН'!$F$6</f>
        <v>1230.9479855300001</v>
      </c>
      <c r="V21" s="37">
        <f>SUMIFS(СВЦЭМ!$C$34:$C$777,СВЦЭМ!$A$34:$A$777,$A21,СВЦЭМ!$B$34:$B$777,V$11)+'СЕТ СН'!$F$9+СВЦЭМ!$D$10+'СЕТ СН'!$F$6</f>
        <v>1278.7072775400002</v>
      </c>
      <c r="W21" s="37">
        <f>SUMIFS(СВЦЭМ!$C$34:$C$777,СВЦЭМ!$A$34:$A$777,$A21,СВЦЭМ!$B$34:$B$777,W$11)+'СЕТ СН'!$F$9+СВЦЭМ!$D$10+'СЕТ СН'!$F$6</f>
        <v>1201.7385144100001</v>
      </c>
      <c r="X21" s="37">
        <f>SUMIFS(СВЦЭМ!$C$34:$C$777,СВЦЭМ!$A$34:$A$777,$A21,СВЦЭМ!$B$34:$B$777,X$11)+'СЕТ СН'!$F$9+СВЦЭМ!$D$10+'СЕТ СН'!$F$6</f>
        <v>1179.0940713300001</v>
      </c>
      <c r="Y21" s="37">
        <f>SUMIFS(СВЦЭМ!$C$34:$C$777,СВЦЭМ!$A$34:$A$777,$A21,СВЦЭМ!$B$34:$B$777,Y$11)+'СЕТ СН'!$F$9+СВЦЭМ!$D$10+'СЕТ СН'!$F$6</f>
        <v>1290.8035913799999</v>
      </c>
    </row>
    <row r="22" spans="1:25" ht="15.75" x14ac:dyDescent="0.2">
      <c r="A22" s="36">
        <f t="shared" si="0"/>
        <v>42654</v>
      </c>
      <c r="B22" s="37">
        <f>SUMIFS(СВЦЭМ!$C$34:$C$777,СВЦЭМ!$A$34:$A$777,$A22,СВЦЭМ!$B$34:$B$777,B$11)+'СЕТ СН'!$F$9+СВЦЭМ!$D$10+'СЕТ СН'!$F$6</f>
        <v>1394.4032701699998</v>
      </c>
      <c r="C22" s="37">
        <f>SUMIFS(СВЦЭМ!$C$34:$C$777,СВЦЭМ!$A$34:$A$777,$A22,СВЦЭМ!$B$34:$B$777,C$11)+'СЕТ СН'!$F$9+СВЦЭМ!$D$10+'СЕТ СН'!$F$6</f>
        <v>1484.4378481700001</v>
      </c>
      <c r="D22" s="37">
        <f>SUMIFS(СВЦЭМ!$C$34:$C$777,СВЦЭМ!$A$34:$A$777,$A22,СВЦЭМ!$B$34:$B$777,D$11)+'СЕТ СН'!$F$9+СВЦЭМ!$D$10+'СЕТ СН'!$F$6</f>
        <v>1536.07287305</v>
      </c>
      <c r="E22" s="37">
        <f>SUMIFS(СВЦЭМ!$C$34:$C$777,СВЦЭМ!$A$34:$A$777,$A22,СВЦЭМ!$B$34:$B$777,E$11)+'СЕТ СН'!$F$9+СВЦЭМ!$D$10+'СЕТ СН'!$F$6</f>
        <v>1528.0887058799999</v>
      </c>
      <c r="F22" s="37">
        <f>SUMIFS(СВЦЭМ!$C$34:$C$777,СВЦЭМ!$A$34:$A$777,$A22,СВЦЭМ!$B$34:$B$777,F$11)+'СЕТ СН'!$F$9+СВЦЭМ!$D$10+'СЕТ СН'!$F$6</f>
        <v>1522.14408207</v>
      </c>
      <c r="G22" s="37">
        <f>SUMIFS(СВЦЭМ!$C$34:$C$777,СВЦЭМ!$A$34:$A$777,$A22,СВЦЭМ!$B$34:$B$777,G$11)+'СЕТ СН'!$F$9+СВЦЭМ!$D$10+'СЕТ СН'!$F$6</f>
        <v>1531.9036516900001</v>
      </c>
      <c r="H22" s="37">
        <f>SUMIFS(СВЦЭМ!$C$34:$C$777,СВЦЭМ!$A$34:$A$777,$A22,СВЦЭМ!$B$34:$B$777,H$11)+'СЕТ СН'!$F$9+СВЦЭМ!$D$10+'СЕТ СН'!$F$6</f>
        <v>1531.8740984799997</v>
      </c>
      <c r="I22" s="37">
        <f>SUMIFS(СВЦЭМ!$C$34:$C$777,СВЦЭМ!$A$34:$A$777,$A22,СВЦЭМ!$B$34:$B$777,I$11)+'СЕТ СН'!$F$9+СВЦЭМ!$D$10+'СЕТ СН'!$F$6</f>
        <v>1410.4273059699999</v>
      </c>
      <c r="J22" s="37">
        <f>SUMIFS(СВЦЭМ!$C$34:$C$777,СВЦЭМ!$A$34:$A$777,$A22,СВЦЭМ!$B$34:$B$777,J$11)+'СЕТ СН'!$F$9+СВЦЭМ!$D$10+'СЕТ СН'!$F$6</f>
        <v>1338.8888062799997</v>
      </c>
      <c r="K22" s="37">
        <f>SUMIFS(СВЦЭМ!$C$34:$C$777,СВЦЭМ!$A$34:$A$777,$A22,СВЦЭМ!$B$34:$B$777,K$11)+'СЕТ СН'!$F$9+СВЦЭМ!$D$10+'СЕТ СН'!$F$6</f>
        <v>1149.3598729400001</v>
      </c>
      <c r="L22" s="37">
        <f>SUMIFS(СВЦЭМ!$C$34:$C$777,СВЦЭМ!$A$34:$A$777,$A22,СВЦЭМ!$B$34:$B$777,L$11)+'СЕТ СН'!$F$9+СВЦЭМ!$D$10+'СЕТ СН'!$F$6</f>
        <v>1127.7191637599999</v>
      </c>
      <c r="M22" s="37">
        <f>SUMIFS(СВЦЭМ!$C$34:$C$777,СВЦЭМ!$A$34:$A$777,$A22,СВЦЭМ!$B$34:$B$777,M$11)+'СЕТ СН'!$F$9+СВЦЭМ!$D$10+'СЕТ СН'!$F$6</f>
        <v>1158.0302579500001</v>
      </c>
      <c r="N22" s="37">
        <f>SUMIFS(СВЦЭМ!$C$34:$C$777,СВЦЭМ!$A$34:$A$777,$A22,СВЦЭМ!$B$34:$B$777,N$11)+'СЕТ СН'!$F$9+СВЦЭМ!$D$10+'СЕТ СН'!$F$6</f>
        <v>1154.42780834</v>
      </c>
      <c r="O22" s="37">
        <f>SUMIFS(СВЦЭМ!$C$34:$C$777,СВЦЭМ!$A$34:$A$777,$A22,СВЦЭМ!$B$34:$B$777,O$11)+'СЕТ СН'!$F$9+СВЦЭМ!$D$10+'СЕТ СН'!$F$6</f>
        <v>1197.3621306499999</v>
      </c>
      <c r="P22" s="37">
        <f>SUMIFS(СВЦЭМ!$C$34:$C$777,СВЦЭМ!$A$34:$A$777,$A22,СВЦЭМ!$B$34:$B$777,P$11)+'СЕТ СН'!$F$9+СВЦЭМ!$D$10+'СЕТ СН'!$F$6</f>
        <v>1191.14938846</v>
      </c>
      <c r="Q22" s="37">
        <f>SUMIFS(СВЦЭМ!$C$34:$C$777,СВЦЭМ!$A$34:$A$777,$A22,СВЦЭМ!$B$34:$B$777,Q$11)+'СЕТ СН'!$F$9+СВЦЭМ!$D$10+'СЕТ СН'!$F$6</f>
        <v>1130.3241564800001</v>
      </c>
      <c r="R22" s="37">
        <f>SUMIFS(СВЦЭМ!$C$34:$C$777,СВЦЭМ!$A$34:$A$777,$A22,СВЦЭМ!$B$34:$B$777,R$11)+'СЕТ СН'!$F$9+СВЦЭМ!$D$10+'СЕТ СН'!$F$6</f>
        <v>1116.2508302199999</v>
      </c>
      <c r="S22" s="37">
        <f>SUMIFS(СВЦЭМ!$C$34:$C$777,СВЦЭМ!$A$34:$A$777,$A22,СВЦЭМ!$B$34:$B$777,S$11)+'СЕТ СН'!$F$9+СВЦЭМ!$D$10+'СЕТ СН'!$F$6</f>
        <v>1179.1736028700002</v>
      </c>
      <c r="T22" s="37">
        <f>SUMIFS(СВЦЭМ!$C$34:$C$777,СВЦЭМ!$A$34:$A$777,$A22,СВЦЭМ!$B$34:$B$777,T$11)+'СЕТ СН'!$F$9+СВЦЭМ!$D$10+'СЕТ СН'!$F$6</f>
        <v>1208.73274302</v>
      </c>
      <c r="U22" s="37">
        <f>SUMIFS(СВЦЭМ!$C$34:$C$777,СВЦЭМ!$A$34:$A$777,$A22,СВЦЭМ!$B$34:$B$777,U$11)+'СЕТ СН'!$F$9+СВЦЭМ!$D$10+'СЕТ СН'!$F$6</f>
        <v>1248.0380067000001</v>
      </c>
      <c r="V22" s="37">
        <f>SUMIFS(СВЦЭМ!$C$34:$C$777,СВЦЭМ!$A$34:$A$777,$A22,СВЦЭМ!$B$34:$B$777,V$11)+'СЕТ СН'!$F$9+СВЦЭМ!$D$10+'СЕТ СН'!$F$6</f>
        <v>1263.4625740900001</v>
      </c>
      <c r="W22" s="37">
        <f>SUMIFS(СВЦЭМ!$C$34:$C$777,СВЦЭМ!$A$34:$A$777,$A22,СВЦЭМ!$B$34:$B$777,W$11)+'СЕТ СН'!$F$9+СВЦЭМ!$D$10+'СЕТ СН'!$F$6</f>
        <v>1233.8531330000001</v>
      </c>
      <c r="X22" s="37">
        <f>SUMIFS(СВЦЭМ!$C$34:$C$777,СВЦЭМ!$A$34:$A$777,$A22,СВЦЭМ!$B$34:$B$777,X$11)+'СЕТ СН'!$F$9+СВЦЭМ!$D$10+'СЕТ СН'!$F$6</f>
        <v>1188.8271902500001</v>
      </c>
      <c r="Y22" s="37">
        <f>SUMIFS(СВЦЭМ!$C$34:$C$777,СВЦЭМ!$A$34:$A$777,$A22,СВЦЭМ!$B$34:$B$777,Y$11)+'СЕТ СН'!$F$9+СВЦЭМ!$D$10+'СЕТ СН'!$F$6</f>
        <v>1353.3848643699998</v>
      </c>
    </row>
    <row r="23" spans="1:25" ht="15.75" x14ac:dyDescent="0.2">
      <c r="A23" s="36">
        <f t="shared" si="0"/>
        <v>42655</v>
      </c>
      <c r="B23" s="37">
        <f>SUMIFS(СВЦЭМ!$C$34:$C$777,СВЦЭМ!$A$34:$A$777,$A23,СВЦЭМ!$B$34:$B$777,B$11)+'СЕТ СН'!$F$9+СВЦЭМ!$D$10+'СЕТ СН'!$F$6</f>
        <v>1447.0333794999997</v>
      </c>
      <c r="C23" s="37">
        <f>SUMIFS(СВЦЭМ!$C$34:$C$777,СВЦЭМ!$A$34:$A$777,$A23,СВЦЭМ!$B$34:$B$777,C$11)+'СЕТ СН'!$F$9+СВЦЭМ!$D$10+'СЕТ СН'!$F$6</f>
        <v>1644.4008191099997</v>
      </c>
      <c r="D23" s="37">
        <f>SUMIFS(СВЦЭМ!$C$34:$C$777,СВЦЭМ!$A$34:$A$777,$A23,СВЦЭМ!$B$34:$B$777,D$11)+'СЕТ СН'!$F$9+СВЦЭМ!$D$10+'СЕТ СН'!$F$6</f>
        <v>1700.3650917599998</v>
      </c>
      <c r="E23" s="37">
        <f>SUMIFS(СВЦЭМ!$C$34:$C$777,СВЦЭМ!$A$34:$A$777,$A23,СВЦЭМ!$B$34:$B$777,E$11)+'СЕТ СН'!$F$9+СВЦЭМ!$D$10+'СЕТ СН'!$F$6</f>
        <v>1651.8597854699997</v>
      </c>
      <c r="F23" s="37">
        <f>SUMIFS(СВЦЭМ!$C$34:$C$777,СВЦЭМ!$A$34:$A$777,$A23,СВЦЭМ!$B$34:$B$777,F$11)+'СЕТ СН'!$F$9+СВЦЭМ!$D$10+'СЕТ СН'!$F$6</f>
        <v>1531.1988248399998</v>
      </c>
      <c r="G23" s="37">
        <f>SUMIFS(СВЦЭМ!$C$34:$C$777,СВЦЭМ!$A$34:$A$777,$A23,СВЦЭМ!$B$34:$B$777,G$11)+'СЕТ СН'!$F$9+СВЦЭМ!$D$10+'СЕТ СН'!$F$6</f>
        <v>1504.70678112</v>
      </c>
      <c r="H23" s="37">
        <f>SUMIFS(СВЦЭМ!$C$34:$C$777,СВЦЭМ!$A$34:$A$777,$A23,СВЦЭМ!$B$34:$B$777,H$11)+'СЕТ СН'!$F$9+СВЦЭМ!$D$10+'СЕТ СН'!$F$6</f>
        <v>1426.9967658800001</v>
      </c>
      <c r="I23" s="37">
        <f>SUMIFS(СВЦЭМ!$C$34:$C$777,СВЦЭМ!$A$34:$A$777,$A23,СВЦЭМ!$B$34:$B$777,I$11)+'СЕТ СН'!$F$9+СВЦЭМ!$D$10+'СЕТ СН'!$F$6</f>
        <v>1331.7249177099998</v>
      </c>
      <c r="J23" s="37">
        <f>SUMIFS(СВЦЭМ!$C$34:$C$777,СВЦЭМ!$A$34:$A$777,$A23,СВЦЭМ!$B$34:$B$777,J$11)+'СЕТ СН'!$F$9+СВЦЭМ!$D$10+'СЕТ СН'!$F$6</f>
        <v>1263.40686452</v>
      </c>
      <c r="K23" s="37">
        <f>SUMIFS(СВЦЭМ!$C$34:$C$777,СВЦЭМ!$A$34:$A$777,$A23,СВЦЭМ!$B$34:$B$777,K$11)+'СЕТ СН'!$F$9+СВЦЭМ!$D$10+'СЕТ СН'!$F$6</f>
        <v>1093.3178057800001</v>
      </c>
      <c r="L23" s="37">
        <f>SUMIFS(СВЦЭМ!$C$34:$C$777,СВЦЭМ!$A$34:$A$777,$A23,СВЦЭМ!$B$34:$B$777,L$11)+'СЕТ СН'!$F$9+СВЦЭМ!$D$10+'СЕТ СН'!$F$6</f>
        <v>1528.0967404799999</v>
      </c>
      <c r="M23" s="37">
        <f>SUMIFS(СВЦЭМ!$C$34:$C$777,СВЦЭМ!$A$34:$A$777,$A23,СВЦЭМ!$B$34:$B$777,M$11)+'СЕТ СН'!$F$9+СВЦЭМ!$D$10+'СЕТ СН'!$F$6</f>
        <v>1522.0651486799998</v>
      </c>
      <c r="N23" s="37">
        <f>SUMIFS(СВЦЭМ!$C$34:$C$777,СВЦЭМ!$A$34:$A$777,$A23,СВЦЭМ!$B$34:$B$777,N$11)+'СЕТ СН'!$F$9+СВЦЭМ!$D$10+'СЕТ СН'!$F$6</f>
        <v>1505.6330539800001</v>
      </c>
      <c r="O23" s="37">
        <f>SUMIFS(СВЦЭМ!$C$34:$C$777,СВЦЭМ!$A$34:$A$777,$A23,СВЦЭМ!$B$34:$B$777,O$11)+'СЕТ СН'!$F$9+СВЦЭМ!$D$10+'СЕТ СН'!$F$6</f>
        <v>1182.1628156199999</v>
      </c>
      <c r="P23" s="37">
        <f>SUMIFS(СВЦЭМ!$C$34:$C$777,СВЦЭМ!$A$34:$A$777,$A23,СВЦЭМ!$B$34:$B$777,P$11)+'СЕТ СН'!$F$9+СВЦЭМ!$D$10+'СЕТ СН'!$F$6</f>
        <v>1029.5179278099999</v>
      </c>
      <c r="Q23" s="37">
        <f>SUMIFS(СВЦЭМ!$C$34:$C$777,СВЦЭМ!$A$34:$A$777,$A23,СВЦЭМ!$B$34:$B$777,Q$11)+'СЕТ СН'!$F$9+СВЦЭМ!$D$10+'СЕТ СН'!$F$6</f>
        <v>1010.3265139100001</v>
      </c>
      <c r="R23" s="37">
        <f>SUMIFS(СВЦЭМ!$C$34:$C$777,СВЦЭМ!$A$34:$A$777,$A23,СВЦЭМ!$B$34:$B$777,R$11)+'СЕТ СН'!$F$9+СВЦЭМ!$D$10+'СЕТ СН'!$F$6</f>
        <v>1005.32631197</v>
      </c>
      <c r="S23" s="37">
        <f>SUMIFS(СВЦЭМ!$C$34:$C$777,СВЦЭМ!$A$34:$A$777,$A23,СВЦЭМ!$B$34:$B$777,S$11)+'СЕТ СН'!$F$9+СВЦЭМ!$D$10+'СЕТ СН'!$F$6</f>
        <v>1084.9197850200001</v>
      </c>
      <c r="T23" s="37">
        <f>SUMIFS(СВЦЭМ!$C$34:$C$777,СВЦЭМ!$A$34:$A$777,$A23,СВЦЭМ!$B$34:$B$777,T$11)+'СЕТ СН'!$F$9+СВЦЭМ!$D$10+'СЕТ СН'!$F$6</f>
        <v>1107.1837990399999</v>
      </c>
      <c r="U23" s="37">
        <f>SUMIFS(СВЦЭМ!$C$34:$C$777,СВЦЭМ!$A$34:$A$777,$A23,СВЦЭМ!$B$34:$B$777,U$11)+'СЕТ СН'!$F$9+СВЦЭМ!$D$10+'СЕТ СН'!$F$6</f>
        <v>1156.8933184800001</v>
      </c>
      <c r="V23" s="37">
        <f>SUMIFS(СВЦЭМ!$C$34:$C$777,СВЦЭМ!$A$34:$A$777,$A23,СВЦЭМ!$B$34:$B$777,V$11)+'СЕТ СН'!$F$9+СВЦЭМ!$D$10+'СЕТ СН'!$F$6</f>
        <v>1162.05540217</v>
      </c>
      <c r="W23" s="37">
        <f>SUMIFS(СВЦЭМ!$C$34:$C$777,СВЦЭМ!$A$34:$A$777,$A23,СВЦЭМ!$B$34:$B$777,W$11)+'СЕТ СН'!$F$9+СВЦЭМ!$D$10+'СЕТ СН'!$F$6</f>
        <v>1140.50637018</v>
      </c>
      <c r="X23" s="37">
        <f>SUMIFS(СВЦЭМ!$C$34:$C$777,СВЦЭМ!$A$34:$A$777,$A23,СВЦЭМ!$B$34:$B$777,X$11)+'СЕТ СН'!$F$9+СВЦЭМ!$D$10+'СЕТ СН'!$F$6</f>
        <v>1107.6773123600001</v>
      </c>
      <c r="Y23" s="37">
        <f>SUMIFS(СВЦЭМ!$C$34:$C$777,СВЦЭМ!$A$34:$A$777,$A23,СВЦЭМ!$B$34:$B$777,Y$11)+'СЕТ СН'!$F$9+СВЦЭМ!$D$10+'СЕТ СН'!$F$6</f>
        <v>1200.2311864600001</v>
      </c>
    </row>
    <row r="24" spans="1:25" ht="15.75" x14ac:dyDescent="0.2">
      <c r="A24" s="36">
        <f t="shared" si="0"/>
        <v>42656</v>
      </c>
      <c r="B24" s="37">
        <f>SUMIFS(СВЦЭМ!$C$34:$C$777,СВЦЭМ!$A$34:$A$777,$A24,СВЦЭМ!$B$34:$B$777,B$11)+'СЕТ СН'!$F$9+СВЦЭМ!$D$10+'СЕТ СН'!$F$6</f>
        <v>1256.1707253600002</v>
      </c>
      <c r="C24" s="37">
        <f>SUMIFS(СВЦЭМ!$C$34:$C$777,СВЦЭМ!$A$34:$A$777,$A24,СВЦЭМ!$B$34:$B$777,C$11)+'СЕТ СН'!$F$9+СВЦЭМ!$D$10+'СЕТ СН'!$F$6</f>
        <v>1364.5831086600001</v>
      </c>
      <c r="D24" s="37">
        <f>SUMIFS(СВЦЭМ!$C$34:$C$777,СВЦЭМ!$A$34:$A$777,$A24,СВЦЭМ!$B$34:$B$777,D$11)+'СЕТ СН'!$F$9+СВЦЭМ!$D$10+'СЕТ СН'!$F$6</f>
        <v>1384.8426136099997</v>
      </c>
      <c r="E24" s="37">
        <f>SUMIFS(СВЦЭМ!$C$34:$C$777,СВЦЭМ!$A$34:$A$777,$A24,СВЦЭМ!$B$34:$B$777,E$11)+'СЕТ СН'!$F$9+СВЦЭМ!$D$10+'СЕТ СН'!$F$6</f>
        <v>1387.1245667999997</v>
      </c>
      <c r="F24" s="37">
        <f>SUMIFS(СВЦЭМ!$C$34:$C$777,СВЦЭМ!$A$34:$A$777,$A24,СВЦЭМ!$B$34:$B$777,F$11)+'СЕТ СН'!$F$9+СВЦЭМ!$D$10+'СЕТ СН'!$F$6</f>
        <v>1402.0195224700001</v>
      </c>
      <c r="G24" s="37">
        <f>SUMIFS(СВЦЭМ!$C$34:$C$777,СВЦЭМ!$A$34:$A$777,$A24,СВЦЭМ!$B$34:$B$777,G$11)+'СЕТ СН'!$F$9+СВЦЭМ!$D$10+'СЕТ СН'!$F$6</f>
        <v>1417.3678174900001</v>
      </c>
      <c r="H24" s="37">
        <f>SUMIFS(СВЦЭМ!$C$34:$C$777,СВЦЭМ!$A$34:$A$777,$A24,СВЦЭМ!$B$34:$B$777,H$11)+'СЕТ СН'!$F$9+СВЦЭМ!$D$10+'СЕТ СН'!$F$6</f>
        <v>1398.7949076099999</v>
      </c>
      <c r="I24" s="37">
        <f>SUMIFS(СВЦЭМ!$C$34:$C$777,СВЦЭМ!$A$34:$A$777,$A24,СВЦЭМ!$B$34:$B$777,I$11)+'СЕТ СН'!$F$9+СВЦЭМ!$D$10+'СЕТ СН'!$F$6</f>
        <v>1327.42356625</v>
      </c>
      <c r="J24" s="37">
        <f>SUMIFS(СВЦЭМ!$C$34:$C$777,СВЦЭМ!$A$34:$A$777,$A24,СВЦЭМ!$B$34:$B$777,J$11)+'СЕТ СН'!$F$9+СВЦЭМ!$D$10+'СЕТ СН'!$F$6</f>
        <v>1277.7517609800002</v>
      </c>
      <c r="K24" s="37">
        <f>SUMIFS(СВЦЭМ!$C$34:$C$777,СВЦЭМ!$A$34:$A$777,$A24,СВЦЭМ!$B$34:$B$777,K$11)+'СЕТ СН'!$F$9+СВЦЭМ!$D$10+'СЕТ СН'!$F$6</f>
        <v>1172.3770638400001</v>
      </c>
      <c r="L24" s="37">
        <f>SUMIFS(СВЦЭМ!$C$34:$C$777,СВЦЭМ!$A$34:$A$777,$A24,СВЦЭМ!$B$34:$B$777,L$11)+'СЕТ СН'!$F$9+СВЦЭМ!$D$10+'СЕТ СН'!$F$6</f>
        <v>1172.8873962600001</v>
      </c>
      <c r="M24" s="37">
        <f>SUMIFS(СВЦЭМ!$C$34:$C$777,СВЦЭМ!$A$34:$A$777,$A24,СВЦЭМ!$B$34:$B$777,M$11)+'СЕТ СН'!$F$9+СВЦЭМ!$D$10+'СЕТ СН'!$F$6</f>
        <v>1138.1909666000001</v>
      </c>
      <c r="N24" s="37">
        <f>SUMIFS(СВЦЭМ!$C$34:$C$777,СВЦЭМ!$A$34:$A$777,$A24,СВЦЭМ!$B$34:$B$777,N$11)+'СЕТ СН'!$F$9+СВЦЭМ!$D$10+'СЕТ СН'!$F$6</f>
        <v>1145.8503362599999</v>
      </c>
      <c r="O24" s="37">
        <f>SUMIFS(СВЦЭМ!$C$34:$C$777,СВЦЭМ!$A$34:$A$777,$A24,СВЦЭМ!$B$34:$B$777,O$11)+'СЕТ СН'!$F$9+СВЦЭМ!$D$10+'СЕТ СН'!$F$6</f>
        <v>1102.44800682</v>
      </c>
      <c r="P24" s="37">
        <f>SUMIFS(СВЦЭМ!$C$34:$C$777,СВЦЭМ!$A$34:$A$777,$A24,СВЦЭМ!$B$34:$B$777,P$11)+'СЕТ СН'!$F$9+СВЦЭМ!$D$10+'СЕТ СН'!$F$6</f>
        <v>1099.6055189400001</v>
      </c>
      <c r="Q24" s="37">
        <f>SUMIFS(СВЦЭМ!$C$34:$C$777,СВЦЭМ!$A$34:$A$777,$A24,СВЦЭМ!$B$34:$B$777,Q$11)+'СЕТ СН'!$F$9+СВЦЭМ!$D$10+'СЕТ СН'!$F$6</f>
        <v>1092.9195380400001</v>
      </c>
      <c r="R24" s="37">
        <f>SUMIFS(СВЦЭМ!$C$34:$C$777,СВЦЭМ!$A$34:$A$777,$A24,СВЦЭМ!$B$34:$B$777,R$11)+'СЕТ СН'!$F$9+СВЦЭМ!$D$10+'СЕТ СН'!$F$6</f>
        <v>1042.66220552</v>
      </c>
      <c r="S24" s="37">
        <f>SUMIFS(СВЦЭМ!$C$34:$C$777,СВЦЭМ!$A$34:$A$777,$A24,СВЦЭМ!$B$34:$B$777,S$11)+'СЕТ СН'!$F$9+СВЦЭМ!$D$10+'СЕТ СН'!$F$6</f>
        <v>1083.4537388000001</v>
      </c>
      <c r="T24" s="37">
        <f>SUMIFS(СВЦЭМ!$C$34:$C$777,СВЦЭМ!$A$34:$A$777,$A24,СВЦЭМ!$B$34:$B$777,T$11)+'СЕТ СН'!$F$9+СВЦЭМ!$D$10+'СЕТ СН'!$F$6</f>
        <v>1107.7253125000002</v>
      </c>
      <c r="U24" s="37">
        <f>SUMIFS(СВЦЭМ!$C$34:$C$777,СВЦЭМ!$A$34:$A$777,$A24,СВЦЭМ!$B$34:$B$777,U$11)+'СЕТ СН'!$F$9+СВЦЭМ!$D$10+'СЕТ СН'!$F$6</f>
        <v>1152.82392813</v>
      </c>
      <c r="V24" s="37">
        <f>SUMIFS(СВЦЭМ!$C$34:$C$777,СВЦЭМ!$A$34:$A$777,$A24,СВЦЭМ!$B$34:$B$777,V$11)+'СЕТ СН'!$F$9+СВЦЭМ!$D$10+'СЕТ СН'!$F$6</f>
        <v>1146.38432906</v>
      </c>
      <c r="W24" s="37">
        <f>SUMIFS(СВЦЭМ!$C$34:$C$777,СВЦЭМ!$A$34:$A$777,$A24,СВЦЭМ!$B$34:$B$777,W$11)+'СЕТ СН'!$F$9+СВЦЭМ!$D$10+'СЕТ СН'!$F$6</f>
        <v>1142.9284135100002</v>
      </c>
      <c r="X24" s="37">
        <f>SUMIFS(СВЦЭМ!$C$34:$C$777,СВЦЭМ!$A$34:$A$777,$A24,СВЦЭМ!$B$34:$B$777,X$11)+'СЕТ СН'!$F$9+СВЦЭМ!$D$10+'СЕТ СН'!$F$6</f>
        <v>1128.2723165000002</v>
      </c>
      <c r="Y24" s="37">
        <f>SUMIFS(СВЦЭМ!$C$34:$C$777,СВЦЭМ!$A$34:$A$777,$A24,СВЦЭМ!$B$34:$B$777,Y$11)+'СЕТ СН'!$F$9+СВЦЭМ!$D$10+'СЕТ СН'!$F$6</f>
        <v>1222.1495384100001</v>
      </c>
    </row>
    <row r="25" spans="1:25" ht="15.75" x14ac:dyDescent="0.2">
      <c r="A25" s="36">
        <f t="shared" si="0"/>
        <v>42657</v>
      </c>
      <c r="B25" s="37">
        <f>SUMIFS(СВЦЭМ!$C$34:$C$777,СВЦЭМ!$A$34:$A$777,$A25,СВЦЭМ!$B$34:$B$777,B$11)+'СЕТ СН'!$F$9+СВЦЭМ!$D$10+'СЕТ СН'!$F$6</f>
        <v>1250.1039143500002</v>
      </c>
      <c r="C25" s="37">
        <f>SUMIFS(СВЦЭМ!$C$34:$C$777,СВЦЭМ!$A$34:$A$777,$A25,СВЦЭМ!$B$34:$B$777,C$11)+'СЕТ СН'!$F$9+СВЦЭМ!$D$10+'СЕТ СН'!$F$6</f>
        <v>1362.2748292900001</v>
      </c>
      <c r="D25" s="37">
        <f>SUMIFS(СВЦЭМ!$C$34:$C$777,СВЦЭМ!$A$34:$A$777,$A25,СВЦЭМ!$B$34:$B$777,D$11)+'СЕТ СН'!$F$9+СВЦЭМ!$D$10+'СЕТ СН'!$F$6</f>
        <v>1399.1929609199997</v>
      </c>
      <c r="E25" s="37">
        <f>SUMIFS(СВЦЭМ!$C$34:$C$777,СВЦЭМ!$A$34:$A$777,$A25,СВЦЭМ!$B$34:$B$777,E$11)+'СЕТ СН'!$F$9+СВЦЭМ!$D$10+'СЕТ СН'!$F$6</f>
        <v>1392.15318437</v>
      </c>
      <c r="F25" s="37">
        <f>SUMIFS(СВЦЭМ!$C$34:$C$777,СВЦЭМ!$A$34:$A$777,$A25,СВЦЭМ!$B$34:$B$777,F$11)+'СЕТ СН'!$F$9+СВЦЭМ!$D$10+'СЕТ СН'!$F$6</f>
        <v>1388.4523193499999</v>
      </c>
      <c r="G25" s="37">
        <f>SUMIFS(СВЦЭМ!$C$34:$C$777,СВЦЭМ!$A$34:$A$777,$A25,СВЦЭМ!$B$34:$B$777,G$11)+'СЕТ СН'!$F$9+СВЦЭМ!$D$10+'СЕТ СН'!$F$6</f>
        <v>1476.4261634</v>
      </c>
      <c r="H25" s="37">
        <f>SUMIFS(СВЦЭМ!$C$34:$C$777,СВЦЭМ!$A$34:$A$777,$A25,СВЦЭМ!$B$34:$B$777,H$11)+'СЕТ СН'!$F$9+СВЦЭМ!$D$10+'СЕТ СН'!$F$6</f>
        <v>1460.8707582500001</v>
      </c>
      <c r="I25" s="37">
        <f>SUMIFS(СВЦЭМ!$C$34:$C$777,СВЦЭМ!$A$34:$A$777,$A25,СВЦЭМ!$B$34:$B$777,I$11)+'СЕТ СН'!$F$9+СВЦЭМ!$D$10+'СЕТ СН'!$F$6</f>
        <v>1337.6817430199999</v>
      </c>
      <c r="J25" s="37">
        <f>SUMIFS(СВЦЭМ!$C$34:$C$777,СВЦЭМ!$A$34:$A$777,$A25,СВЦЭМ!$B$34:$B$777,J$11)+'СЕТ СН'!$F$9+СВЦЭМ!$D$10+'СЕТ СН'!$F$6</f>
        <v>1250.9453868000001</v>
      </c>
      <c r="K25" s="37">
        <f>SUMIFS(СВЦЭМ!$C$34:$C$777,СВЦЭМ!$A$34:$A$777,$A25,СВЦЭМ!$B$34:$B$777,K$11)+'СЕТ СН'!$F$9+СВЦЭМ!$D$10+'СЕТ СН'!$F$6</f>
        <v>1090.7762629399999</v>
      </c>
      <c r="L25" s="37">
        <f>SUMIFS(СВЦЭМ!$C$34:$C$777,СВЦЭМ!$A$34:$A$777,$A25,СВЦЭМ!$B$34:$B$777,L$11)+'СЕТ СН'!$F$9+СВЦЭМ!$D$10+'СЕТ СН'!$F$6</f>
        <v>1060.5734187800001</v>
      </c>
      <c r="M25" s="37">
        <f>SUMIFS(СВЦЭМ!$C$34:$C$777,СВЦЭМ!$A$34:$A$777,$A25,СВЦЭМ!$B$34:$B$777,M$11)+'СЕТ СН'!$F$9+СВЦЭМ!$D$10+'СЕТ СН'!$F$6</f>
        <v>1055.24458101</v>
      </c>
      <c r="N25" s="37">
        <f>SUMIFS(СВЦЭМ!$C$34:$C$777,СВЦЭМ!$A$34:$A$777,$A25,СВЦЭМ!$B$34:$B$777,N$11)+'СЕТ СН'!$F$9+СВЦЭМ!$D$10+'СЕТ СН'!$F$6</f>
        <v>1057.5793363600001</v>
      </c>
      <c r="O25" s="37">
        <f>SUMIFS(СВЦЭМ!$C$34:$C$777,СВЦЭМ!$A$34:$A$777,$A25,СВЦЭМ!$B$34:$B$777,O$11)+'СЕТ СН'!$F$9+СВЦЭМ!$D$10+'СЕТ СН'!$F$6</f>
        <v>1044.61859387</v>
      </c>
      <c r="P25" s="37">
        <f>SUMIFS(СВЦЭМ!$C$34:$C$777,СВЦЭМ!$A$34:$A$777,$A25,СВЦЭМ!$B$34:$B$777,P$11)+'СЕТ СН'!$F$9+СВЦЭМ!$D$10+'СЕТ СН'!$F$6</f>
        <v>1030.0978184000001</v>
      </c>
      <c r="Q25" s="37">
        <f>SUMIFS(СВЦЭМ!$C$34:$C$777,СВЦЭМ!$A$34:$A$777,$A25,СВЦЭМ!$B$34:$B$777,Q$11)+'СЕТ СН'!$F$9+СВЦЭМ!$D$10+'СЕТ СН'!$F$6</f>
        <v>1039.58254304</v>
      </c>
      <c r="R25" s="37">
        <f>SUMIFS(СВЦЭМ!$C$34:$C$777,СВЦЭМ!$A$34:$A$777,$A25,СВЦЭМ!$B$34:$B$777,R$11)+'СЕТ СН'!$F$9+СВЦЭМ!$D$10+'СЕТ СН'!$F$6</f>
        <v>1040.0607566400001</v>
      </c>
      <c r="S25" s="37">
        <f>SUMIFS(СВЦЭМ!$C$34:$C$777,СВЦЭМ!$A$34:$A$777,$A25,СВЦЭМ!$B$34:$B$777,S$11)+'СЕТ СН'!$F$9+СВЦЭМ!$D$10+'СЕТ СН'!$F$6</f>
        <v>1098.92730435</v>
      </c>
      <c r="T25" s="37">
        <f>SUMIFS(СВЦЭМ!$C$34:$C$777,СВЦЭМ!$A$34:$A$777,$A25,СВЦЭМ!$B$34:$B$777,T$11)+'СЕТ СН'!$F$9+СВЦЭМ!$D$10+'СЕТ СН'!$F$6</f>
        <v>1069.8953765700001</v>
      </c>
      <c r="U25" s="37">
        <f>SUMIFS(СВЦЭМ!$C$34:$C$777,СВЦЭМ!$A$34:$A$777,$A25,СВЦЭМ!$B$34:$B$777,U$11)+'СЕТ СН'!$F$9+СВЦЭМ!$D$10+'СЕТ СН'!$F$6</f>
        <v>1102.0177082600001</v>
      </c>
      <c r="V25" s="37">
        <f>SUMIFS(СВЦЭМ!$C$34:$C$777,СВЦЭМ!$A$34:$A$777,$A25,СВЦЭМ!$B$34:$B$777,V$11)+'СЕТ СН'!$F$9+СВЦЭМ!$D$10+'СЕТ СН'!$F$6</f>
        <v>1124.84952567</v>
      </c>
      <c r="W25" s="37">
        <f>SUMIFS(СВЦЭМ!$C$34:$C$777,СВЦЭМ!$A$34:$A$777,$A25,СВЦЭМ!$B$34:$B$777,W$11)+'СЕТ СН'!$F$9+СВЦЭМ!$D$10+'СЕТ СН'!$F$6</f>
        <v>1121.6943188499999</v>
      </c>
      <c r="X25" s="37">
        <f>SUMIFS(СВЦЭМ!$C$34:$C$777,СВЦЭМ!$A$34:$A$777,$A25,СВЦЭМ!$B$34:$B$777,X$11)+'СЕТ СН'!$F$9+СВЦЭМ!$D$10+'СЕТ СН'!$F$6</f>
        <v>1112.16186191</v>
      </c>
      <c r="Y25" s="37">
        <f>SUMIFS(СВЦЭМ!$C$34:$C$777,СВЦЭМ!$A$34:$A$777,$A25,СВЦЭМ!$B$34:$B$777,Y$11)+'СЕТ СН'!$F$9+СВЦЭМ!$D$10+'СЕТ СН'!$F$6</f>
        <v>1143.0063849500002</v>
      </c>
    </row>
    <row r="26" spans="1:25" ht="15.75" x14ac:dyDescent="0.2">
      <c r="A26" s="36">
        <f t="shared" si="0"/>
        <v>42658</v>
      </c>
      <c r="B26" s="37">
        <f>SUMIFS(СВЦЭМ!$C$34:$C$777,СВЦЭМ!$A$34:$A$777,$A26,СВЦЭМ!$B$34:$B$777,B$11)+'СЕТ СН'!$F$9+СВЦЭМ!$D$10+'СЕТ СН'!$F$6</f>
        <v>1275.6601253399999</v>
      </c>
      <c r="C26" s="37">
        <f>SUMIFS(СВЦЭМ!$C$34:$C$777,СВЦЭМ!$A$34:$A$777,$A26,СВЦЭМ!$B$34:$B$777,C$11)+'СЕТ СН'!$F$9+СВЦЭМ!$D$10+'СЕТ СН'!$F$6</f>
        <v>1367.4265483300001</v>
      </c>
      <c r="D26" s="37">
        <f>SUMIFS(СВЦЭМ!$C$34:$C$777,СВЦЭМ!$A$34:$A$777,$A26,СВЦЭМ!$B$34:$B$777,D$11)+'СЕТ СН'!$F$9+СВЦЭМ!$D$10+'СЕТ СН'!$F$6</f>
        <v>1442.9775273699997</v>
      </c>
      <c r="E26" s="37">
        <f>SUMIFS(СВЦЭМ!$C$34:$C$777,СВЦЭМ!$A$34:$A$777,$A26,СВЦЭМ!$B$34:$B$777,E$11)+'СЕТ СН'!$F$9+СВЦЭМ!$D$10+'СЕТ СН'!$F$6</f>
        <v>1454.44023969</v>
      </c>
      <c r="F26" s="37">
        <f>SUMIFS(СВЦЭМ!$C$34:$C$777,СВЦЭМ!$A$34:$A$777,$A26,СВЦЭМ!$B$34:$B$777,F$11)+'СЕТ СН'!$F$9+СВЦЭМ!$D$10+'СЕТ СН'!$F$6</f>
        <v>1459.2365921299997</v>
      </c>
      <c r="G26" s="37">
        <f>SUMIFS(СВЦЭМ!$C$34:$C$777,СВЦЭМ!$A$34:$A$777,$A26,СВЦЭМ!$B$34:$B$777,G$11)+'СЕТ СН'!$F$9+СВЦЭМ!$D$10+'СЕТ СН'!$F$6</f>
        <v>1475.0338807899998</v>
      </c>
      <c r="H26" s="37">
        <f>SUMIFS(СВЦЭМ!$C$34:$C$777,СВЦЭМ!$A$34:$A$777,$A26,СВЦЭМ!$B$34:$B$777,H$11)+'СЕТ СН'!$F$9+СВЦЭМ!$D$10+'СЕТ СН'!$F$6</f>
        <v>1466.8811181199999</v>
      </c>
      <c r="I26" s="37">
        <f>SUMIFS(СВЦЭМ!$C$34:$C$777,СВЦЭМ!$A$34:$A$777,$A26,СВЦЭМ!$B$34:$B$777,I$11)+'СЕТ СН'!$F$9+СВЦЭМ!$D$10+'СЕТ СН'!$F$6</f>
        <v>1431.4131355499999</v>
      </c>
      <c r="J26" s="37">
        <f>SUMIFS(СВЦЭМ!$C$34:$C$777,СВЦЭМ!$A$34:$A$777,$A26,СВЦЭМ!$B$34:$B$777,J$11)+'СЕТ СН'!$F$9+СВЦЭМ!$D$10+'СЕТ СН'!$F$6</f>
        <v>1263.0458691399999</v>
      </c>
      <c r="K26" s="37">
        <f>SUMIFS(СВЦЭМ!$C$34:$C$777,СВЦЭМ!$A$34:$A$777,$A26,СВЦЭМ!$B$34:$B$777,K$11)+'СЕТ СН'!$F$9+СВЦЭМ!$D$10+'СЕТ СН'!$F$6</f>
        <v>1181.0043313000001</v>
      </c>
      <c r="L26" s="37">
        <f>SUMIFS(СВЦЭМ!$C$34:$C$777,СВЦЭМ!$A$34:$A$777,$A26,СВЦЭМ!$B$34:$B$777,L$11)+'СЕТ СН'!$F$9+СВЦЭМ!$D$10+'СЕТ СН'!$F$6</f>
        <v>1132.1114572900001</v>
      </c>
      <c r="M26" s="37">
        <f>SUMIFS(СВЦЭМ!$C$34:$C$777,СВЦЭМ!$A$34:$A$777,$A26,СВЦЭМ!$B$34:$B$777,M$11)+'СЕТ СН'!$F$9+СВЦЭМ!$D$10+'СЕТ СН'!$F$6</f>
        <v>1123.9473925000002</v>
      </c>
      <c r="N26" s="37">
        <f>SUMIFS(СВЦЭМ!$C$34:$C$777,СВЦЭМ!$A$34:$A$777,$A26,СВЦЭМ!$B$34:$B$777,N$11)+'СЕТ СН'!$F$9+СВЦЭМ!$D$10+'СЕТ СН'!$F$6</f>
        <v>1106.40514525</v>
      </c>
      <c r="O26" s="37">
        <f>SUMIFS(СВЦЭМ!$C$34:$C$777,СВЦЭМ!$A$34:$A$777,$A26,СВЦЭМ!$B$34:$B$777,O$11)+'СЕТ СН'!$F$9+СВЦЭМ!$D$10+'СЕТ СН'!$F$6</f>
        <v>1111.3985978400001</v>
      </c>
      <c r="P26" s="37">
        <f>SUMIFS(СВЦЭМ!$C$34:$C$777,СВЦЭМ!$A$34:$A$777,$A26,СВЦЭМ!$B$34:$B$777,P$11)+'СЕТ СН'!$F$9+СВЦЭМ!$D$10+'СЕТ СН'!$F$6</f>
        <v>1104.1671539900001</v>
      </c>
      <c r="Q26" s="37">
        <f>SUMIFS(СВЦЭМ!$C$34:$C$777,СВЦЭМ!$A$34:$A$777,$A26,СВЦЭМ!$B$34:$B$777,Q$11)+'СЕТ СН'!$F$9+СВЦЭМ!$D$10+'СЕТ СН'!$F$6</f>
        <v>1117.4021323500001</v>
      </c>
      <c r="R26" s="37">
        <f>SUMIFS(СВЦЭМ!$C$34:$C$777,СВЦЭМ!$A$34:$A$777,$A26,СВЦЭМ!$B$34:$B$777,R$11)+'СЕТ СН'!$F$9+СВЦЭМ!$D$10+'СЕТ СН'!$F$6</f>
        <v>1138.17217381</v>
      </c>
      <c r="S26" s="37">
        <f>SUMIFS(СВЦЭМ!$C$34:$C$777,СВЦЭМ!$A$34:$A$777,$A26,СВЦЭМ!$B$34:$B$777,S$11)+'СЕТ СН'!$F$9+СВЦЭМ!$D$10+'СЕТ СН'!$F$6</f>
        <v>1175.3723123700001</v>
      </c>
      <c r="T26" s="37">
        <f>SUMIFS(СВЦЭМ!$C$34:$C$777,СВЦЭМ!$A$34:$A$777,$A26,СВЦЭМ!$B$34:$B$777,T$11)+'СЕТ СН'!$F$9+СВЦЭМ!$D$10+'СЕТ СН'!$F$6</f>
        <v>1171.5245441100001</v>
      </c>
      <c r="U26" s="37">
        <f>SUMIFS(СВЦЭМ!$C$34:$C$777,СВЦЭМ!$A$34:$A$777,$A26,СВЦЭМ!$B$34:$B$777,U$11)+'СЕТ СН'!$F$9+СВЦЭМ!$D$10+'СЕТ СН'!$F$6</f>
        <v>1171.97549114</v>
      </c>
      <c r="V26" s="37">
        <f>SUMIFS(СВЦЭМ!$C$34:$C$777,СВЦЭМ!$A$34:$A$777,$A26,СВЦЭМ!$B$34:$B$777,V$11)+'СЕТ СН'!$F$9+СВЦЭМ!$D$10+'СЕТ СН'!$F$6</f>
        <v>1137.9503088400002</v>
      </c>
      <c r="W26" s="37">
        <f>SUMIFS(СВЦЭМ!$C$34:$C$777,СВЦЭМ!$A$34:$A$777,$A26,СВЦЭМ!$B$34:$B$777,W$11)+'СЕТ СН'!$F$9+СВЦЭМ!$D$10+'СЕТ СН'!$F$6</f>
        <v>1160.3277256599999</v>
      </c>
      <c r="X26" s="37">
        <f>SUMIFS(СВЦЭМ!$C$34:$C$777,СВЦЭМ!$A$34:$A$777,$A26,СВЦЭМ!$B$34:$B$777,X$11)+'СЕТ СН'!$F$9+СВЦЭМ!$D$10+'СЕТ СН'!$F$6</f>
        <v>1132.6778189800002</v>
      </c>
      <c r="Y26" s="37">
        <f>SUMIFS(СВЦЭМ!$C$34:$C$777,СВЦЭМ!$A$34:$A$777,$A26,СВЦЭМ!$B$34:$B$777,Y$11)+'СЕТ СН'!$F$9+СВЦЭМ!$D$10+'СЕТ СН'!$F$6</f>
        <v>1182.7576249600002</v>
      </c>
    </row>
    <row r="27" spans="1:25" ht="15.75" x14ac:dyDescent="0.2">
      <c r="A27" s="36">
        <f t="shared" si="0"/>
        <v>42659</v>
      </c>
      <c r="B27" s="37">
        <f>SUMIFS(СВЦЭМ!$C$34:$C$777,СВЦЭМ!$A$34:$A$777,$A27,СВЦЭМ!$B$34:$B$777,B$11)+'СЕТ СН'!$F$9+СВЦЭМ!$D$10+'СЕТ СН'!$F$6</f>
        <v>1333.7093977999998</v>
      </c>
      <c r="C27" s="37">
        <f>SUMIFS(СВЦЭМ!$C$34:$C$777,СВЦЭМ!$A$34:$A$777,$A27,СВЦЭМ!$B$34:$B$777,C$11)+'СЕТ СН'!$F$9+СВЦЭМ!$D$10+'СЕТ СН'!$F$6</f>
        <v>1577.1448846899998</v>
      </c>
      <c r="D27" s="37">
        <f>SUMIFS(СВЦЭМ!$C$34:$C$777,СВЦЭМ!$A$34:$A$777,$A27,СВЦЭМ!$B$34:$B$777,D$11)+'СЕТ СН'!$F$9+СВЦЭМ!$D$10+'СЕТ СН'!$F$6</f>
        <v>1671.6827266699997</v>
      </c>
      <c r="E27" s="37">
        <f>SUMIFS(СВЦЭМ!$C$34:$C$777,СВЦЭМ!$A$34:$A$777,$A27,СВЦЭМ!$B$34:$B$777,E$11)+'СЕТ СН'!$F$9+СВЦЭМ!$D$10+'СЕТ СН'!$F$6</f>
        <v>1605.9576711499999</v>
      </c>
      <c r="F27" s="37">
        <f>SUMIFS(СВЦЭМ!$C$34:$C$777,СВЦЭМ!$A$34:$A$777,$A27,СВЦЭМ!$B$34:$B$777,F$11)+'СЕТ СН'!$F$9+СВЦЭМ!$D$10+'СЕТ СН'!$F$6</f>
        <v>1474.8402284899998</v>
      </c>
      <c r="G27" s="37">
        <f>SUMIFS(СВЦЭМ!$C$34:$C$777,СВЦЭМ!$A$34:$A$777,$A27,СВЦЭМ!$B$34:$B$777,G$11)+'СЕТ СН'!$F$9+СВЦЭМ!$D$10+'СЕТ СН'!$F$6</f>
        <v>1441.07827486</v>
      </c>
      <c r="H27" s="37">
        <f>SUMIFS(СВЦЭМ!$C$34:$C$777,СВЦЭМ!$A$34:$A$777,$A27,СВЦЭМ!$B$34:$B$777,H$11)+'СЕТ СН'!$F$9+СВЦЭМ!$D$10+'СЕТ СН'!$F$6</f>
        <v>1600.5604923599999</v>
      </c>
      <c r="I27" s="37">
        <f>SUMIFS(СВЦЭМ!$C$34:$C$777,СВЦЭМ!$A$34:$A$777,$A27,СВЦЭМ!$B$34:$B$777,I$11)+'СЕТ СН'!$F$9+СВЦЭМ!$D$10+'СЕТ СН'!$F$6</f>
        <v>1467.2079230300001</v>
      </c>
      <c r="J27" s="37">
        <f>SUMIFS(СВЦЭМ!$C$34:$C$777,СВЦЭМ!$A$34:$A$777,$A27,СВЦЭМ!$B$34:$B$777,J$11)+'СЕТ СН'!$F$9+СВЦЭМ!$D$10+'СЕТ СН'!$F$6</f>
        <v>1398.3388968099998</v>
      </c>
      <c r="K27" s="37">
        <f>SUMIFS(СВЦЭМ!$C$34:$C$777,СВЦЭМ!$A$34:$A$777,$A27,СВЦЭМ!$B$34:$B$777,K$11)+'СЕТ СН'!$F$9+СВЦЭМ!$D$10+'СЕТ СН'!$F$6</f>
        <v>1335.1411345299998</v>
      </c>
      <c r="L27" s="37">
        <f>SUMIFS(СВЦЭМ!$C$34:$C$777,СВЦЭМ!$A$34:$A$777,$A27,СВЦЭМ!$B$34:$B$777,L$11)+'СЕТ СН'!$F$9+СВЦЭМ!$D$10+'СЕТ СН'!$F$6</f>
        <v>1228.84340759</v>
      </c>
      <c r="M27" s="37">
        <f>SUMIFS(СВЦЭМ!$C$34:$C$777,СВЦЭМ!$A$34:$A$777,$A27,СВЦЭМ!$B$34:$B$777,M$11)+'СЕТ СН'!$F$9+СВЦЭМ!$D$10+'СЕТ СН'!$F$6</f>
        <v>1291.0938843399999</v>
      </c>
      <c r="N27" s="37">
        <f>SUMIFS(СВЦЭМ!$C$34:$C$777,СВЦЭМ!$A$34:$A$777,$A27,СВЦЭМ!$B$34:$B$777,N$11)+'СЕТ СН'!$F$9+СВЦЭМ!$D$10+'СЕТ СН'!$F$6</f>
        <v>1583.1438247799997</v>
      </c>
      <c r="O27" s="37">
        <f>SUMIFS(СВЦЭМ!$C$34:$C$777,СВЦЭМ!$A$34:$A$777,$A27,СВЦЭМ!$B$34:$B$777,O$11)+'СЕТ СН'!$F$9+СВЦЭМ!$D$10+'СЕТ СН'!$F$6</f>
        <v>1368.1582236899999</v>
      </c>
      <c r="P27" s="37">
        <f>SUMIFS(СВЦЭМ!$C$34:$C$777,СВЦЭМ!$A$34:$A$777,$A27,СВЦЭМ!$B$34:$B$777,P$11)+'СЕТ СН'!$F$9+СВЦЭМ!$D$10+'СЕТ СН'!$F$6</f>
        <v>1168.8263956600001</v>
      </c>
      <c r="Q27" s="37">
        <f>SUMIFS(СВЦЭМ!$C$34:$C$777,СВЦЭМ!$A$34:$A$777,$A27,СВЦЭМ!$B$34:$B$777,Q$11)+'СЕТ СН'!$F$9+СВЦЭМ!$D$10+'СЕТ СН'!$F$6</f>
        <v>1169.0385855100001</v>
      </c>
      <c r="R27" s="37">
        <f>SUMIFS(СВЦЭМ!$C$34:$C$777,СВЦЭМ!$A$34:$A$777,$A27,СВЦЭМ!$B$34:$B$777,R$11)+'СЕТ СН'!$F$9+СВЦЭМ!$D$10+'СЕТ СН'!$F$6</f>
        <v>1173.9468679500001</v>
      </c>
      <c r="S27" s="37">
        <f>SUMIFS(СВЦЭМ!$C$34:$C$777,СВЦЭМ!$A$34:$A$777,$A27,СВЦЭМ!$B$34:$B$777,S$11)+'СЕТ СН'!$F$9+СВЦЭМ!$D$10+'СЕТ СН'!$F$6</f>
        <v>1132.8642748100001</v>
      </c>
      <c r="T27" s="37">
        <f>SUMIFS(СВЦЭМ!$C$34:$C$777,СВЦЭМ!$A$34:$A$777,$A27,СВЦЭМ!$B$34:$B$777,T$11)+'СЕТ СН'!$F$9+СВЦЭМ!$D$10+'СЕТ СН'!$F$6</f>
        <v>1159.8743570199999</v>
      </c>
      <c r="U27" s="37">
        <f>SUMIFS(СВЦЭМ!$C$34:$C$777,СВЦЭМ!$A$34:$A$777,$A27,СВЦЭМ!$B$34:$B$777,U$11)+'СЕТ СН'!$F$9+СВЦЭМ!$D$10+'СЕТ СН'!$F$6</f>
        <v>1209.6515509999999</v>
      </c>
      <c r="V27" s="37">
        <f>SUMIFS(СВЦЭМ!$C$34:$C$777,СВЦЭМ!$A$34:$A$777,$A27,СВЦЭМ!$B$34:$B$777,V$11)+'СЕТ СН'!$F$9+СВЦЭМ!$D$10+'СЕТ СН'!$F$6</f>
        <v>1178.5725158400001</v>
      </c>
      <c r="W27" s="37">
        <f>SUMIFS(СВЦЭМ!$C$34:$C$777,СВЦЭМ!$A$34:$A$777,$A27,СВЦЭМ!$B$34:$B$777,W$11)+'СЕТ СН'!$F$9+СВЦЭМ!$D$10+'СЕТ СН'!$F$6</f>
        <v>1135.2775338700001</v>
      </c>
      <c r="X27" s="37">
        <f>SUMIFS(СВЦЭМ!$C$34:$C$777,СВЦЭМ!$A$34:$A$777,$A27,СВЦЭМ!$B$34:$B$777,X$11)+'СЕТ СН'!$F$9+СВЦЭМ!$D$10+'СЕТ СН'!$F$6</f>
        <v>1140.02328618</v>
      </c>
      <c r="Y27" s="37">
        <f>SUMIFS(СВЦЭМ!$C$34:$C$777,СВЦЭМ!$A$34:$A$777,$A27,СВЦЭМ!$B$34:$B$777,Y$11)+'СЕТ СН'!$F$9+СВЦЭМ!$D$10+'СЕТ СН'!$F$6</f>
        <v>1219.4642276899999</v>
      </c>
    </row>
    <row r="28" spans="1:25" ht="15.75" x14ac:dyDescent="0.2">
      <c r="A28" s="36">
        <f t="shared" si="0"/>
        <v>42660</v>
      </c>
      <c r="B28" s="37">
        <f>SUMIFS(СВЦЭМ!$C$34:$C$777,СВЦЭМ!$A$34:$A$777,$A28,СВЦЭМ!$B$34:$B$777,B$11)+'СЕТ СН'!$F$9+СВЦЭМ!$D$10+'СЕТ СН'!$F$6</f>
        <v>1226.18187134</v>
      </c>
      <c r="C28" s="37">
        <f>SUMIFS(СВЦЭМ!$C$34:$C$777,СВЦЭМ!$A$34:$A$777,$A28,СВЦЭМ!$B$34:$B$777,C$11)+'СЕТ СН'!$F$9+СВЦЭМ!$D$10+'СЕТ СН'!$F$6</f>
        <v>1308.6756706399997</v>
      </c>
      <c r="D28" s="37">
        <f>SUMIFS(СВЦЭМ!$C$34:$C$777,СВЦЭМ!$A$34:$A$777,$A28,СВЦЭМ!$B$34:$B$777,D$11)+'СЕТ СН'!$F$9+СВЦЭМ!$D$10+'СЕТ СН'!$F$6</f>
        <v>1402.0162921799997</v>
      </c>
      <c r="E28" s="37">
        <f>SUMIFS(СВЦЭМ!$C$34:$C$777,СВЦЭМ!$A$34:$A$777,$A28,СВЦЭМ!$B$34:$B$777,E$11)+'СЕТ СН'!$F$9+СВЦЭМ!$D$10+'СЕТ СН'!$F$6</f>
        <v>1560.3820644499997</v>
      </c>
      <c r="F28" s="37">
        <f>SUMIFS(СВЦЭМ!$C$34:$C$777,СВЦЭМ!$A$34:$A$777,$A28,СВЦЭМ!$B$34:$B$777,F$11)+'СЕТ СН'!$F$9+СВЦЭМ!$D$10+'СЕТ СН'!$F$6</f>
        <v>1464.5060096399998</v>
      </c>
      <c r="G28" s="37">
        <f>SUMIFS(СВЦЭМ!$C$34:$C$777,СВЦЭМ!$A$34:$A$777,$A28,СВЦЭМ!$B$34:$B$777,G$11)+'СЕТ СН'!$F$9+СВЦЭМ!$D$10+'СЕТ СН'!$F$6</f>
        <v>1458.2096684399999</v>
      </c>
      <c r="H28" s="37">
        <f>SUMIFS(СВЦЭМ!$C$34:$C$777,СВЦЭМ!$A$34:$A$777,$A28,СВЦЭМ!$B$34:$B$777,H$11)+'СЕТ СН'!$F$9+СВЦЭМ!$D$10+'СЕТ СН'!$F$6</f>
        <v>1370.5648354599998</v>
      </c>
      <c r="I28" s="37">
        <f>SUMIFS(СВЦЭМ!$C$34:$C$777,СВЦЭМ!$A$34:$A$777,$A28,СВЦЭМ!$B$34:$B$777,I$11)+'СЕТ СН'!$F$9+СВЦЭМ!$D$10+'СЕТ СН'!$F$6</f>
        <v>1371.3916391299999</v>
      </c>
      <c r="J28" s="37">
        <f>SUMIFS(СВЦЭМ!$C$34:$C$777,СВЦЭМ!$A$34:$A$777,$A28,СВЦЭМ!$B$34:$B$777,J$11)+'СЕТ СН'!$F$9+СВЦЭМ!$D$10+'СЕТ СН'!$F$6</f>
        <v>1395.8132505599997</v>
      </c>
      <c r="K28" s="37">
        <f>SUMIFS(СВЦЭМ!$C$34:$C$777,СВЦЭМ!$A$34:$A$777,$A28,СВЦЭМ!$B$34:$B$777,K$11)+'СЕТ СН'!$F$9+СВЦЭМ!$D$10+'СЕТ СН'!$F$6</f>
        <v>1257.6552640200002</v>
      </c>
      <c r="L28" s="37">
        <f>SUMIFS(СВЦЭМ!$C$34:$C$777,СВЦЭМ!$A$34:$A$777,$A28,СВЦЭМ!$B$34:$B$777,L$11)+'СЕТ СН'!$F$9+СВЦЭМ!$D$10+'СЕТ СН'!$F$6</f>
        <v>1467.2376572099997</v>
      </c>
      <c r="M28" s="37">
        <f>SUMIFS(СВЦЭМ!$C$34:$C$777,СВЦЭМ!$A$34:$A$777,$A28,СВЦЭМ!$B$34:$B$777,M$11)+'СЕТ СН'!$F$9+СВЦЭМ!$D$10+'СЕТ СН'!$F$6</f>
        <v>1691.5783044</v>
      </c>
      <c r="N28" s="37">
        <f>SUMIFS(СВЦЭМ!$C$34:$C$777,СВЦЭМ!$A$34:$A$777,$A28,СВЦЭМ!$B$34:$B$777,N$11)+'СЕТ СН'!$F$9+СВЦЭМ!$D$10+'СЕТ СН'!$F$6</f>
        <v>1543.22401421</v>
      </c>
      <c r="O28" s="37">
        <f>SUMIFS(СВЦЭМ!$C$34:$C$777,СВЦЭМ!$A$34:$A$777,$A28,СВЦЭМ!$B$34:$B$777,O$11)+'СЕТ СН'!$F$9+СВЦЭМ!$D$10+'СЕТ СН'!$F$6</f>
        <v>1550.3978097999998</v>
      </c>
      <c r="P28" s="37">
        <f>SUMIFS(СВЦЭМ!$C$34:$C$777,СВЦЭМ!$A$34:$A$777,$A28,СВЦЭМ!$B$34:$B$777,P$11)+'СЕТ СН'!$F$9+СВЦЭМ!$D$10+'СЕТ СН'!$F$6</f>
        <v>1239.90616477</v>
      </c>
      <c r="Q28" s="37">
        <f>SUMIFS(СВЦЭМ!$C$34:$C$777,СВЦЭМ!$A$34:$A$777,$A28,СВЦЭМ!$B$34:$B$777,Q$11)+'СЕТ СН'!$F$9+СВЦЭМ!$D$10+'СЕТ СН'!$F$6</f>
        <v>1188.15989528</v>
      </c>
      <c r="R28" s="37">
        <f>SUMIFS(СВЦЭМ!$C$34:$C$777,СВЦЭМ!$A$34:$A$777,$A28,СВЦЭМ!$B$34:$B$777,R$11)+'СЕТ СН'!$F$9+СВЦЭМ!$D$10+'СЕТ СН'!$F$6</f>
        <v>1221.35132015</v>
      </c>
      <c r="S28" s="37">
        <f>SUMIFS(СВЦЭМ!$C$34:$C$777,СВЦЭМ!$A$34:$A$777,$A28,СВЦЭМ!$B$34:$B$777,S$11)+'СЕТ СН'!$F$9+СВЦЭМ!$D$10+'СЕТ СН'!$F$6</f>
        <v>1306.0743062799997</v>
      </c>
      <c r="T28" s="37">
        <f>SUMIFS(СВЦЭМ!$C$34:$C$777,СВЦЭМ!$A$34:$A$777,$A28,СВЦЭМ!$B$34:$B$777,T$11)+'СЕТ СН'!$F$9+СВЦЭМ!$D$10+'СЕТ СН'!$F$6</f>
        <v>1316.6238537899999</v>
      </c>
      <c r="U28" s="37">
        <f>SUMIFS(СВЦЭМ!$C$34:$C$777,СВЦЭМ!$A$34:$A$777,$A28,СВЦЭМ!$B$34:$B$777,U$11)+'СЕТ СН'!$F$9+СВЦЭМ!$D$10+'СЕТ СН'!$F$6</f>
        <v>1412.4896175599997</v>
      </c>
      <c r="V28" s="37">
        <f>SUMIFS(СВЦЭМ!$C$34:$C$777,СВЦЭМ!$A$34:$A$777,$A28,СВЦЭМ!$B$34:$B$777,V$11)+'СЕТ СН'!$F$9+СВЦЭМ!$D$10+'СЕТ СН'!$F$6</f>
        <v>1421.9732723500001</v>
      </c>
      <c r="W28" s="37">
        <f>SUMIFS(СВЦЭМ!$C$34:$C$777,СВЦЭМ!$A$34:$A$777,$A28,СВЦЭМ!$B$34:$B$777,W$11)+'СЕТ СН'!$F$9+СВЦЭМ!$D$10+'СЕТ СН'!$F$6</f>
        <v>1393.18840559</v>
      </c>
      <c r="X28" s="37">
        <f>SUMIFS(СВЦЭМ!$C$34:$C$777,СВЦЭМ!$A$34:$A$777,$A28,СВЦЭМ!$B$34:$B$777,X$11)+'СЕТ СН'!$F$9+СВЦЭМ!$D$10+'СЕТ СН'!$F$6</f>
        <v>1284.4206357100002</v>
      </c>
      <c r="Y28" s="37">
        <f>SUMIFS(СВЦЭМ!$C$34:$C$777,СВЦЭМ!$A$34:$A$777,$A28,СВЦЭМ!$B$34:$B$777,Y$11)+'СЕТ СН'!$F$9+СВЦЭМ!$D$10+'СЕТ СН'!$F$6</f>
        <v>1243.3101127700002</v>
      </c>
    </row>
    <row r="29" spans="1:25" ht="15.75" x14ac:dyDescent="0.2">
      <c r="A29" s="36">
        <f t="shared" si="0"/>
        <v>42661</v>
      </c>
      <c r="B29" s="37">
        <f>SUMIFS(СВЦЭМ!$C$34:$C$777,СВЦЭМ!$A$34:$A$777,$A29,СВЦЭМ!$B$34:$B$777,B$11)+'СЕТ СН'!$F$9+СВЦЭМ!$D$10+'СЕТ СН'!$F$6</f>
        <v>1515.13668882</v>
      </c>
      <c r="C29" s="37">
        <f>SUMIFS(СВЦЭМ!$C$34:$C$777,СВЦЭМ!$A$34:$A$777,$A29,СВЦЭМ!$B$34:$B$777,C$11)+'СЕТ СН'!$F$9+СВЦЭМ!$D$10+'СЕТ СН'!$F$6</f>
        <v>1701.7831387899996</v>
      </c>
      <c r="D29" s="37">
        <f>SUMIFS(СВЦЭМ!$C$34:$C$777,СВЦЭМ!$A$34:$A$777,$A29,СВЦЭМ!$B$34:$B$777,D$11)+'СЕТ СН'!$F$9+СВЦЭМ!$D$10+'СЕТ СН'!$F$6</f>
        <v>1800.2844778399999</v>
      </c>
      <c r="E29" s="37">
        <f>SUMIFS(СВЦЭМ!$C$34:$C$777,СВЦЭМ!$A$34:$A$777,$A29,СВЦЭМ!$B$34:$B$777,E$11)+'СЕТ СН'!$F$9+СВЦЭМ!$D$10+'СЕТ СН'!$F$6</f>
        <v>1804.6107002399999</v>
      </c>
      <c r="F29" s="37">
        <f>SUMIFS(СВЦЭМ!$C$34:$C$777,СВЦЭМ!$A$34:$A$777,$A29,СВЦЭМ!$B$34:$B$777,F$11)+'СЕТ СН'!$F$9+СВЦЭМ!$D$10+'СЕТ СН'!$F$6</f>
        <v>1778.45489851</v>
      </c>
      <c r="G29" s="37">
        <f>SUMIFS(СВЦЭМ!$C$34:$C$777,СВЦЭМ!$A$34:$A$777,$A29,СВЦЭМ!$B$34:$B$777,G$11)+'СЕТ СН'!$F$9+СВЦЭМ!$D$10+'СЕТ СН'!$F$6</f>
        <v>1775.96732595</v>
      </c>
      <c r="H29" s="37">
        <f>SUMIFS(СВЦЭМ!$C$34:$C$777,СВЦЭМ!$A$34:$A$777,$A29,СВЦЭМ!$B$34:$B$777,H$11)+'СЕТ СН'!$F$9+СВЦЭМ!$D$10+'СЕТ СН'!$F$6</f>
        <v>1701.3569159799999</v>
      </c>
      <c r="I29" s="37">
        <f>SUMIFS(СВЦЭМ!$C$34:$C$777,СВЦЭМ!$A$34:$A$777,$A29,СВЦЭМ!$B$34:$B$777,I$11)+'СЕТ СН'!$F$9+СВЦЭМ!$D$10+'СЕТ СН'!$F$6</f>
        <v>1633.66144016</v>
      </c>
      <c r="J29" s="37">
        <f>SUMIFS(СВЦЭМ!$C$34:$C$777,СВЦЭМ!$A$34:$A$777,$A29,СВЦЭМ!$B$34:$B$777,J$11)+'СЕТ СН'!$F$9+СВЦЭМ!$D$10+'СЕТ СН'!$F$6</f>
        <v>1562.6419550400001</v>
      </c>
      <c r="K29" s="37">
        <f>SUMIFS(СВЦЭМ!$C$34:$C$777,СВЦЭМ!$A$34:$A$777,$A29,СВЦЭМ!$B$34:$B$777,K$11)+'СЕТ СН'!$F$9+СВЦЭМ!$D$10+'СЕТ СН'!$F$6</f>
        <v>1349.8667408799997</v>
      </c>
      <c r="L29" s="37">
        <f>SUMIFS(СВЦЭМ!$C$34:$C$777,СВЦЭМ!$A$34:$A$777,$A29,СВЦЭМ!$B$34:$B$777,L$11)+'СЕТ СН'!$F$9+СВЦЭМ!$D$10+'СЕТ СН'!$F$6</f>
        <v>1231.3232394500001</v>
      </c>
      <c r="M29" s="37">
        <f>SUMIFS(СВЦЭМ!$C$34:$C$777,СВЦЭМ!$A$34:$A$777,$A29,СВЦЭМ!$B$34:$B$777,M$11)+'СЕТ СН'!$F$9+СВЦЭМ!$D$10+'СЕТ СН'!$F$6</f>
        <v>1168.1346246500002</v>
      </c>
      <c r="N29" s="37">
        <f>SUMIFS(СВЦЭМ!$C$34:$C$777,СВЦЭМ!$A$34:$A$777,$A29,СВЦЭМ!$B$34:$B$777,N$11)+'СЕТ СН'!$F$9+СВЦЭМ!$D$10+'СЕТ СН'!$F$6</f>
        <v>1189.4241190600001</v>
      </c>
      <c r="O29" s="37">
        <f>SUMIFS(СВЦЭМ!$C$34:$C$777,СВЦЭМ!$A$34:$A$777,$A29,СВЦЭМ!$B$34:$B$777,O$11)+'СЕТ СН'!$F$9+СВЦЭМ!$D$10+'СЕТ СН'!$F$6</f>
        <v>1198.9362308300001</v>
      </c>
      <c r="P29" s="37">
        <f>SUMIFS(СВЦЭМ!$C$34:$C$777,СВЦЭМ!$A$34:$A$777,$A29,СВЦЭМ!$B$34:$B$777,P$11)+'СЕТ СН'!$F$9+СВЦЭМ!$D$10+'СЕТ СН'!$F$6</f>
        <v>1243.8065198200002</v>
      </c>
      <c r="Q29" s="37">
        <f>SUMIFS(СВЦЭМ!$C$34:$C$777,СВЦЭМ!$A$34:$A$777,$A29,СВЦЭМ!$B$34:$B$777,Q$11)+'СЕТ СН'!$F$9+СВЦЭМ!$D$10+'СЕТ СН'!$F$6</f>
        <v>1290.32567498</v>
      </c>
      <c r="R29" s="37">
        <f>SUMIFS(СВЦЭМ!$C$34:$C$777,СВЦЭМ!$A$34:$A$777,$A29,СВЦЭМ!$B$34:$B$777,R$11)+'СЕТ СН'!$F$9+СВЦЭМ!$D$10+'СЕТ СН'!$F$6</f>
        <v>1198.40174071</v>
      </c>
      <c r="S29" s="37">
        <f>SUMIFS(СВЦЭМ!$C$34:$C$777,СВЦЭМ!$A$34:$A$777,$A29,СВЦЭМ!$B$34:$B$777,S$11)+'СЕТ СН'!$F$9+СВЦЭМ!$D$10+'СЕТ СН'!$F$6</f>
        <v>1295.0825607299998</v>
      </c>
      <c r="T29" s="37">
        <f>SUMIFS(СВЦЭМ!$C$34:$C$777,СВЦЭМ!$A$34:$A$777,$A29,СВЦЭМ!$B$34:$B$777,T$11)+'СЕТ СН'!$F$9+СВЦЭМ!$D$10+'СЕТ СН'!$F$6</f>
        <v>1309.2193083500001</v>
      </c>
      <c r="U29" s="37">
        <f>SUMIFS(СВЦЭМ!$C$34:$C$777,СВЦЭМ!$A$34:$A$777,$A29,СВЦЭМ!$B$34:$B$777,U$11)+'СЕТ СН'!$F$9+СВЦЭМ!$D$10+'СЕТ СН'!$F$6</f>
        <v>1325.2991308699998</v>
      </c>
      <c r="V29" s="37">
        <f>SUMIFS(СВЦЭМ!$C$34:$C$777,СВЦЭМ!$A$34:$A$777,$A29,СВЦЭМ!$B$34:$B$777,V$11)+'СЕТ СН'!$F$9+СВЦЭМ!$D$10+'СЕТ СН'!$F$6</f>
        <v>1326.1971143199999</v>
      </c>
      <c r="W29" s="37">
        <f>SUMIFS(СВЦЭМ!$C$34:$C$777,СВЦЭМ!$A$34:$A$777,$A29,СВЦЭМ!$B$34:$B$777,W$11)+'СЕТ СН'!$F$9+СВЦЭМ!$D$10+'СЕТ СН'!$F$6</f>
        <v>1330.31315012</v>
      </c>
      <c r="X29" s="37">
        <f>SUMIFS(СВЦЭМ!$C$34:$C$777,СВЦЭМ!$A$34:$A$777,$A29,СВЦЭМ!$B$34:$B$777,X$11)+'СЕТ СН'!$F$9+СВЦЭМ!$D$10+'СЕТ СН'!$F$6</f>
        <v>1327.6464687299999</v>
      </c>
      <c r="Y29" s="37">
        <f>SUMIFS(СВЦЭМ!$C$34:$C$777,СВЦЭМ!$A$34:$A$777,$A29,СВЦЭМ!$B$34:$B$777,Y$11)+'СЕТ СН'!$F$9+СВЦЭМ!$D$10+'СЕТ СН'!$F$6</f>
        <v>1393.2285184699999</v>
      </c>
    </row>
    <row r="30" spans="1:25" ht="15.75" x14ac:dyDescent="0.2">
      <c r="A30" s="36">
        <f t="shared" si="0"/>
        <v>42662</v>
      </c>
      <c r="B30" s="37">
        <f>SUMIFS(СВЦЭМ!$C$34:$C$777,СВЦЭМ!$A$34:$A$777,$A30,СВЦЭМ!$B$34:$B$777,B$11)+'СЕТ СН'!$F$9+СВЦЭМ!$D$10+'СЕТ СН'!$F$6</f>
        <v>1392.55237726</v>
      </c>
      <c r="C30" s="37">
        <f>SUMIFS(СВЦЭМ!$C$34:$C$777,СВЦЭМ!$A$34:$A$777,$A30,СВЦЭМ!$B$34:$B$777,C$11)+'СЕТ СН'!$F$9+СВЦЭМ!$D$10+'СЕТ СН'!$F$6</f>
        <v>1604.7748804299999</v>
      </c>
      <c r="D30" s="37">
        <f>SUMIFS(СВЦЭМ!$C$34:$C$777,СВЦЭМ!$A$34:$A$777,$A30,СВЦЭМ!$B$34:$B$777,D$11)+'СЕТ СН'!$F$9+СВЦЭМ!$D$10+'СЕТ СН'!$F$6</f>
        <v>1629.8232799399998</v>
      </c>
      <c r="E30" s="37">
        <f>SUMIFS(СВЦЭМ!$C$34:$C$777,СВЦЭМ!$A$34:$A$777,$A30,СВЦЭМ!$B$34:$B$777,E$11)+'СЕТ СН'!$F$9+СВЦЭМ!$D$10+'СЕТ СН'!$F$6</f>
        <v>1576.6577769299997</v>
      </c>
      <c r="F30" s="37">
        <f>SUMIFS(СВЦЭМ!$C$34:$C$777,СВЦЭМ!$A$34:$A$777,$A30,СВЦЭМ!$B$34:$B$777,F$11)+'СЕТ СН'!$F$9+СВЦЭМ!$D$10+'СЕТ СН'!$F$6</f>
        <v>1664.8412999699999</v>
      </c>
      <c r="G30" s="37">
        <f>SUMIFS(СВЦЭМ!$C$34:$C$777,СВЦЭМ!$A$34:$A$777,$A30,СВЦЭМ!$B$34:$B$777,G$11)+'СЕТ СН'!$F$9+СВЦЭМ!$D$10+'СЕТ СН'!$F$6</f>
        <v>1579.9582804900001</v>
      </c>
      <c r="H30" s="37">
        <f>SUMIFS(СВЦЭМ!$C$34:$C$777,СВЦЭМ!$A$34:$A$777,$A30,СВЦЭМ!$B$34:$B$777,H$11)+'СЕТ СН'!$F$9+СВЦЭМ!$D$10+'СЕТ СН'!$F$6</f>
        <v>1520.0575768399999</v>
      </c>
      <c r="I30" s="37">
        <f>SUMIFS(СВЦЭМ!$C$34:$C$777,СВЦЭМ!$A$34:$A$777,$A30,СВЦЭМ!$B$34:$B$777,I$11)+'СЕТ СН'!$F$9+СВЦЭМ!$D$10+'СЕТ СН'!$F$6</f>
        <v>1453.7819972799998</v>
      </c>
      <c r="J30" s="37">
        <f>SUMIFS(СВЦЭМ!$C$34:$C$777,СВЦЭМ!$A$34:$A$777,$A30,СВЦЭМ!$B$34:$B$777,J$11)+'СЕТ СН'!$F$9+СВЦЭМ!$D$10+'СЕТ СН'!$F$6</f>
        <v>1386.51212923</v>
      </c>
      <c r="K30" s="37">
        <f>SUMIFS(СВЦЭМ!$C$34:$C$777,СВЦЭМ!$A$34:$A$777,$A30,СВЦЭМ!$B$34:$B$777,K$11)+'СЕТ СН'!$F$9+СВЦЭМ!$D$10+'СЕТ СН'!$F$6</f>
        <v>1334.9563830399998</v>
      </c>
      <c r="L30" s="37">
        <f>SUMIFS(СВЦЭМ!$C$34:$C$777,СВЦЭМ!$A$34:$A$777,$A30,СВЦЭМ!$B$34:$B$777,L$11)+'СЕТ СН'!$F$9+СВЦЭМ!$D$10+'СЕТ СН'!$F$6</f>
        <v>1194.1767879900001</v>
      </c>
      <c r="M30" s="37">
        <f>SUMIFS(СВЦЭМ!$C$34:$C$777,СВЦЭМ!$A$34:$A$777,$A30,СВЦЭМ!$B$34:$B$777,M$11)+'СЕТ СН'!$F$9+СВЦЭМ!$D$10+'СЕТ СН'!$F$6</f>
        <v>1177.2120236800001</v>
      </c>
      <c r="N30" s="37">
        <f>SUMIFS(СВЦЭМ!$C$34:$C$777,СВЦЭМ!$A$34:$A$777,$A30,СВЦЭМ!$B$34:$B$777,N$11)+'СЕТ СН'!$F$9+СВЦЭМ!$D$10+'СЕТ СН'!$F$6</f>
        <v>1191.5947296200002</v>
      </c>
      <c r="O30" s="37">
        <f>SUMIFS(СВЦЭМ!$C$34:$C$777,СВЦЭМ!$A$34:$A$777,$A30,СВЦЭМ!$B$34:$B$777,O$11)+'СЕТ СН'!$F$9+СВЦЭМ!$D$10+'СЕТ СН'!$F$6</f>
        <v>1180.7467946900001</v>
      </c>
      <c r="P30" s="37">
        <f>SUMIFS(СВЦЭМ!$C$34:$C$777,СВЦЭМ!$A$34:$A$777,$A30,СВЦЭМ!$B$34:$B$777,P$11)+'СЕТ СН'!$F$9+СВЦЭМ!$D$10+'СЕТ СН'!$F$6</f>
        <v>1159.6905172500001</v>
      </c>
      <c r="Q30" s="37">
        <f>SUMIFS(СВЦЭМ!$C$34:$C$777,СВЦЭМ!$A$34:$A$777,$A30,СВЦЭМ!$B$34:$B$777,Q$11)+'СЕТ СН'!$F$9+СВЦЭМ!$D$10+'СЕТ СН'!$F$6</f>
        <v>1201.7531697899999</v>
      </c>
      <c r="R30" s="37">
        <f>SUMIFS(СВЦЭМ!$C$34:$C$777,СВЦЭМ!$A$34:$A$777,$A30,СВЦЭМ!$B$34:$B$777,R$11)+'СЕТ СН'!$F$9+СВЦЭМ!$D$10+'СЕТ СН'!$F$6</f>
        <v>1146.2013450899999</v>
      </c>
      <c r="S30" s="37">
        <f>SUMIFS(СВЦЭМ!$C$34:$C$777,СВЦЭМ!$A$34:$A$777,$A30,СВЦЭМ!$B$34:$B$777,S$11)+'СЕТ СН'!$F$9+СВЦЭМ!$D$10+'СЕТ СН'!$F$6</f>
        <v>1342.1018719399999</v>
      </c>
      <c r="T30" s="37">
        <f>SUMIFS(СВЦЭМ!$C$34:$C$777,СВЦЭМ!$A$34:$A$777,$A30,СВЦЭМ!$B$34:$B$777,T$11)+'СЕТ СН'!$F$9+СВЦЭМ!$D$10+'СЕТ СН'!$F$6</f>
        <v>1321.6609357799998</v>
      </c>
      <c r="U30" s="37">
        <f>SUMIFS(СВЦЭМ!$C$34:$C$777,СВЦЭМ!$A$34:$A$777,$A30,СВЦЭМ!$B$34:$B$777,U$11)+'СЕТ СН'!$F$9+СВЦЭМ!$D$10+'СЕТ СН'!$F$6</f>
        <v>1269.7411709100002</v>
      </c>
      <c r="V30" s="37">
        <f>SUMIFS(СВЦЭМ!$C$34:$C$777,СВЦЭМ!$A$34:$A$777,$A30,СВЦЭМ!$B$34:$B$777,V$11)+'СЕТ СН'!$F$9+СВЦЭМ!$D$10+'СЕТ СН'!$F$6</f>
        <v>1264.5197214</v>
      </c>
      <c r="W30" s="37">
        <f>SUMIFS(СВЦЭМ!$C$34:$C$777,СВЦЭМ!$A$34:$A$777,$A30,СВЦЭМ!$B$34:$B$777,W$11)+'СЕТ СН'!$F$9+СВЦЭМ!$D$10+'СЕТ СН'!$F$6</f>
        <v>1244.2866072300001</v>
      </c>
      <c r="X30" s="37">
        <f>SUMIFS(СВЦЭМ!$C$34:$C$777,СВЦЭМ!$A$34:$A$777,$A30,СВЦЭМ!$B$34:$B$777,X$11)+'СЕТ СН'!$F$9+СВЦЭМ!$D$10+'СЕТ СН'!$F$6</f>
        <v>1178.60722291</v>
      </c>
      <c r="Y30" s="37">
        <f>SUMIFS(СВЦЭМ!$C$34:$C$777,СВЦЭМ!$A$34:$A$777,$A30,СВЦЭМ!$B$34:$B$777,Y$11)+'СЕТ СН'!$F$9+СВЦЭМ!$D$10+'СЕТ СН'!$F$6</f>
        <v>1266.6527902</v>
      </c>
    </row>
    <row r="31" spans="1:25" ht="15.75" x14ac:dyDescent="0.2">
      <c r="A31" s="36">
        <f t="shared" si="0"/>
        <v>42663</v>
      </c>
      <c r="B31" s="37">
        <f>SUMIFS(СВЦЭМ!$C$34:$C$777,СВЦЭМ!$A$34:$A$777,$A31,СВЦЭМ!$B$34:$B$777,B$11)+'СЕТ СН'!$F$9+СВЦЭМ!$D$10+'СЕТ СН'!$F$6</f>
        <v>1321.0095905099997</v>
      </c>
      <c r="C31" s="37">
        <f>SUMIFS(СВЦЭМ!$C$34:$C$777,СВЦЭМ!$A$34:$A$777,$A31,СВЦЭМ!$B$34:$B$777,C$11)+'СЕТ СН'!$F$9+СВЦЭМ!$D$10+'СЕТ СН'!$F$6</f>
        <v>1415.5766289499998</v>
      </c>
      <c r="D31" s="37">
        <f>SUMIFS(СВЦЭМ!$C$34:$C$777,СВЦЭМ!$A$34:$A$777,$A31,СВЦЭМ!$B$34:$B$777,D$11)+'СЕТ СН'!$F$9+СВЦЭМ!$D$10+'СЕТ СН'!$F$6</f>
        <v>1480.27058433</v>
      </c>
      <c r="E31" s="37">
        <f>SUMIFS(СВЦЭМ!$C$34:$C$777,СВЦЭМ!$A$34:$A$777,$A31,СВЦЭМ!$B$34:$B$777,E$11)+'СЕТ СН'!$F$9+СВЦЭМ!$D$10+'СЕТ СН'!$F$6</f>
        <v>1499.97137062</v>
      </c>
      <c r="F31" s="37">
        <f>SUMIFS(СВЦЭМ!$C$34:$C$777,СВЦЭМ!$A$34:$A$777,$A31,СВЦЭМ!$B$34:$B$777,F$11)+'СЕТ СН'!$F$9+СВЦЭМ!$D$10+'СЕТ СН'!$F$6</f>
        <v>1436.72375736</v>
      </c>
      <c r="G31" s="37">
        <f>SUMIFS(СВЦЭМ!$C$34:$C$777,СВЦЭМ!$A$34:$A$777,$A31,СВЦЭМ!$B$34:$B$777,G$11)+'СЕТ СН'!$F$9+СВЦЭМ!$D$10+'СЕТ СН'!$F$6</f>
        <v>1424.3639905</v>
      </c>
      <c r="H31" s="37">
        <f>SUMIFS(СВЦЭМ!$C$34:$C$777,СВЦЭМ!$A$34:$A$777,$A31,СВЦЭМ!$B$34:$B$777,H$11)+'СЕТ СН'!$F$9+СВЦЭМ!$D$10+'СЕТ СН'!$F$6</f>
        <v>1402.0910703099998</v>
      </c>
      <c r="I31" s="37">
        <f>SUMIFS(СВЦЭМ!$C$34:$C$777,СВЦЭМ!$A$34:$A$777,$A31,СВЦЭМ!$B$34:$B$777,I$11)+'СЕТ СН'!$F$9+СВЦЭМ!$D$10+'СЕТ СН'!$F$6</f>
        <v>1302.2331178499999</v>
      </c>
      <c r="J31" s="37">
        <f>SUMIFS(СВЦЭМ!$C$34:$C$777,СВЦЭМ!$A$34:$A$777,$A31,СВЦЭМ!$B$34:$B$777,J$11)+'СЕТ СН'!$F$9+СВЦЭМ!$D$10+'СЕТ СН'!$F$6</f>
        <v>1244.1007630300001</v>
      </c>
      <c r="K31" s="37">
        <f>SUMIFS(СВЦЭМ!$C$34:$C$777,СВЦЭМ!$A$34:$A$777,$A31,СВЦЭМ!$B$34:$B$777,K$11)+'СЕТ СН'!$F$9+СВЦЭМ!$D$10+'СЕТ СН'!$F$6</f>
        <v>1160.6653461300002</v>
      </c>
      <c r="L31" s="37">
        <f>SUMIFS(СВЦЭМ!$C$34:$C$777,СВЦЭМ!$A$34:$A$777,$A31,СВЦЭМ!$B$34:$B$777,L$11)+'СЕТ СН'!$F$9+СВЦЭМ!$D$10+'СЕТ СН'!$F$6</f>
        <v>1612.4718862699997</v>
      </c>
      <c r="M31" s="37">
        <f>SUMIFS(СВЦЭМ!$C$34:$C$777,СВЦЭМ!$A$34:$A$777,$A31,СВЦЭМ!$B$34:$B$777,M$11)+'СЕТ СН'!$F$9+СВЦЭМ!$D$10+'СЕТ СН'!$F$6</f>
        <v>1917.5564155299999</v>
      </c>
      <c r="N31" s="37">
        <f>SUMIFS(СВЦЭМ!$C$34:$C$777,СВЦЭМ!$A$34:$A$777,$A31,СВЦЭМ!$B$34:$B$777,N$11)+'СЕТ СН'!$F$9+СВЦЭМ!$D$10+'СЕТ СН'!$F$6</f>
        <v>1919.2706744799998</v>
      </c>
      <c r="O31" s="37">
        <f>SUMIFS(СВЦЭМ!$C$34:$C$777,СВЦЭМ!$A$34:$A$777,$A31,СВЦЭМ!$B$34:$B$777,O$11)+'СЕТ СН'!$F$9+СВЦЭМ!$D$10+'СЕТ СН'!$F$6</f>
        <v>1731.1393727099999</v>
      </c>
      <c r="P31" s="37">
        <f>SUMIFS(СВЦЭМ!$C$34:$C$777,СВЦЭМ!$A$34:$A$777,$A31,СВЦЭМ!$B$34:$B$777,P$11)+'СЕТ СН'!$F$9+СВЦЭМ!$D$10+'СЕТ СН'!$F$6</f>
        <v>1346.3882869199997</v>
      </c>
      <c r="Q31" s="37">
        <f>SUMIFS(СВЦЭМ!$C$34:$C$777,СВЦЭМ!$A$34:$A$777,$A31,СВЦЭМ!$B$34:$B$777,Q$11)+'СЕТ СН'!$F$9+СВЦЭМ!$D$10+'СЕТ СН'!$F$6</f>
        <v>1315.5316520900001</v>
      </c>
      <c r="R31" s="37">
        <f>SUMIFS(СВЦЭМ!$C$34:$C$777,СВЦЭМ!$A$34:$A$777,$A31,СВЦЭМ!$B$34:$B$777,R$11)+'СЕТ СН'!$F$9+СВЦЭМ!$D$10+'СЕТ СН'!$F$6</f>
        <v>1316.82589891</v>
      </c>
      <c r="S31" s="37">
        <f>SUMIFS(СВЦЭМ!$C$34:$C$777,СВЦЭМ!$A$34:$A$777,$A31,СВЦЭМ!$B$34:$B$777,S$11)+'СЕТ СН'!$F$9+СВЦЭМ!$D$10+'СЕТ СН'!$F$6</f>
        <v>1458.6161901999999</v>
      </c>
      <c r="T31" s="37">
        <f>SUMIFS(СВЦЭМ!$C$34:$C$777,СВЦЭМ!$A$34:$A$777,$A31,СВЦЭМ!$B$34:$B$777,T$11)+'СЕТ СН'!$F$9+СВЦЭМ!$D$10+'СЕТ СН'!$F$6</f>
        <v>1414.2738041499997</v>
      </c>
      <c r="U31" s="37">
        <f>SUMIFS(СВЦЭМ!$C$34:$C$777,СВЦЭМ!$A$34:$A$777,$A31,СВЦЭМ!$B$34:$B$777,U$11)+'СЕТ СН'!$F$9+СВЦЭМ!$D$10+'СЕТ СН'!$F$6</f>
        <v>1297.4584876499998</v>
      </c>
      <c r="V31" s="37">
        <f>SUMIFS(СВЦЭМ!$C$34:$C$777,СВЦЭМ!$A$34:$A$777,$A31,СВЦЭМ!$B$34:$B$777,V$11)+'СЕТ СН'!$F$9+СВЦЭМ!$D$10+'СЕТ СН'!$F$6</f>
        <v>1237.7188478500002</v>
      </c>
      <c r="W31" s="37">
        <f>SUMIFS(СВЦЭМ!$C$34:$C$777,СВЦЭМ!$A$34:$A$777,$A31,СВЦЭМ!$B$34:$B$777,W$11)+'СЕТ СН'!$F$9+СВЦЭМ!$D$10+'СЕТ СН'!$F$6</f>
        <v>1298.7697362700001</v>
      </c>
      <c r="X31" s="37">
        <f>SUMIFS(СВЦЭМ!$C$34:$C$777,СВЦЭМ!$A$34:$A$777,$A31,СВЦЭМ!$B$34:$B$777,X$11)+'СЕТ СН'!$F$9+СВЦЭМ!$D$10+'СЕТ СН'!$F$6</f>
        <v>1310.6410289400001</v>
      </c>
      <c r="Y31" s="37">
        <f>SUMIFS(СВЦЭМ!$C$34:$C$777,СВЦЭМ!$A$34:$A$777,$A31,СВЦЭМ!$B$34:$B$777,Y$11)+'СЕТ СН'!$F$9+СВЦЭМ!$D$10+'СЕТ СН'!$F$6</f>
        <v>1340.7603893999999</v>
      </c>
    </row>
    <row r="32" spans="1:25" ht="15.75" x14ac:dyDescent="0.2">
      <c r="A32" s="36">
        <f t="shared" si="0"/>
        <v>42664</v>
      </c>
      <c r="B32" s="37">
        <f>SUMIFS(СВЦЭМ!$C$34:$C$777,СВЦЭМ!$A$34:$A$777,$A32,СВЦЭМ!$B$34:$B$777,B$11)+'СЕТ СН'!$F$9+СВЦЭМ!$D$10+'СЕТ СН'!$F$6</f>
        <v>1356.42519103</v>
      </c>
      <c r="C32" s="37">
        <f>SUMIFS(СВЦЭМ!$C$34:$C$777,СВЦЭМ!$A$34:$A$777,$A32,СВЦЭМ!$B$34:$B$777,C$11)+'СЕТ СН'!$F$9+СВЦЭМ!$D$10+'СЕТ СН'!$F$6</f>
        <v>1476.8502072399997</v>
      </c>
      <c r="D32" s="37">
        <f>SUMIFS(СВЦЭМ!$C$34:$C$777,СВЦЭМ!$A$34:$A$777,$A32,СВЦЭМ!$B$34:$B$777,D$11)+'СЕТ СН'!$F$9+СВЦЭМ!$D$10+'СЕТ СН'!$F$6</f>
        <v>1530.31578038</v>
      </c>
      <c r="E32" s="37">
        <f>SUMIFS(СВЦЭМ!$C$34:$C$777,СВЦЭМ!$A$34:$A$777,$A32,СВЦЭМ!$B$34:$B$777,E$11)+'СЕТ СН'!$F$9+СВЦЭМ!$D$10+'СЕТ СН'!$F$6</f>
        <v>1567.7383161399998</v>
      </c>
      <c r="F32" s="37">
        <f>SUMIFS(СВЦЭМ!$C$34:$C$777,СВЦЭМ!$A$34:$A$777,$A32,СВЦЭМ!$B$34:$B$777,F$11)+'СЕТ СН'!$F$9+СВЦЭМ!$D$10+'СЕТ СН'!$F$6</f>
        <v>1602.8818674300001</v>
      </c>
      <c r="G32" s="37">
        <f>SUMIFS(СВЦЭМ!$C$34:$C$777,СВЦЭМ!$A$34:$A$777,$A32,СВЦЭМ!$B$34:$B$777,G$11)+'СЕТ СН'!$F$9+СВЦЭМ!$D$10+'СЕТ СН'!$F$6</f>
        <v>1545.1412415099999</v>
      </c>
      <c r="H32" s="37">
        <f>SUMIFS(СВЦЭМ!$C$34:$C$777,СВЦЭМ!$A$34:$A$777,$A32,СВЦЭМ!$B$34:$B$777,H$11)+'СЕТ СН'!$F$9+СВЦЭМ!$D$10+'СЕТ СН'!$F$6</f>
        <v>1541.5129011599997</v>
      </c>
      <c r="I32" s="37">
        <f>SUMIFS(СВЦЭМ!$C$34:$C$777,СВЦЭМ!$A$34:$A$777,$A32,СВЦЭМ!$B$34:$B$777,I$11)+'СЕТ СН'!$F$9+СВЦЭМ!$D$10+'СЕТ СН'!$F$6</f>
        <v>1413.93218832</v>
      </c>
      <c r="J32" s="37">
        <f>SUMIFS(СВЦЭМ!$C$34:$C$777,СВЦЭМ!$A$34:$A$777,$A32,СВЦЭМ!$B$34:$B$777,J$11)+'СЕТ СН'!$F$9+СВЦЭМ!$D$10+'СЕТ СН'!$F$6</f>
        <v>1341.3388006</v>
      </c>
      <c r="K32" s="37">
        <f>SUMIFS(СВЦЭМ!$C$34:$C$777,СВЦЭМ!$A$34:$A$777,$A32,СВЦЭМ!$B$34:$B$777,K$11)+'СЕТ СН'!$F$9+СВЦЭМ!$D$10+'СЕТ СН'!$F$6</f>
        <v>1153.1973129600001</v>
      </c>
      <c r="L32" s="37">
        <f>SUMIFS(СВЦЭМ!$C$34:$C$777,СВЦЭМ!$A$34:$A$777,$A32,СВЦЭМ!$B$34:$B$777,L$11)+'СЕТ СН'!$F$9+СВЦЭМ!$D$10+'СЕТ СН'!$F$6</f>
        <v>1105.3527609800001</v>
      </c>
      <c r="M32" s="37">
        <f>SUMIFS(СВЦЭМ!$C$34:$C$777,СВЦЭМ!$A$34:$A$777,$A32,СВЦЭМ!$B$34:$B$777,M$11)+'СЕТ СН'!$F$9+СВЦЭМ!$D$10+'СЕТ СН'!$F$6</f>
        <v>1074.6986879000001</v>
      </c>
      <c r="N32" s="37">
        <f>SUMIFS(СВЦЭМ!$C$34:$C$777,СВЦЭМ!$A$34:$A$777,$A32,СВЦЭМ!$B$34:$B$777,N$11)+'СЕТ СН'!$F$9+СВЦЭМ!$D$10+'СЕТ СН'!$F$6</f>
        <v>1073.8910488500001</v>
      </c>
      <c r="O32" s="37">
        <f>SUMIFS(СВЦЭМ!$C$34:$C$777,СВЦЭМ!$A$34:$A$777,$A32,СВЦЭМ!$B$34:$B$777,O$11)+'СЕТ СН'!$F$9+СВЦЭМ!$D$10+'СЕТ СН'!$F$6</f>
        <v>1050.18979734</v>
      </c>
      <c r="P32" s="37">
        <f>SUMIFS(СВЦЭМ!$C$34:$C$777,СВЦЭМ!$A$34:$A$777,$A32,СВЦЭМ!$B$34:$B$777,P$11)+'СЕТ СН'!$F$9+СВЦЭМ!$D$10+'СЕТ СН'!$F$6</f>
        <v>1034.7045815800002</v>
      </c>
      <c r="Q32" s="37">
        <f>SUMIFS(СВЦЭМ!$C$34:$C$777,СВЦЭМ!$A$34:$A$777,$A32,СВЦЭМ!$B$34:$B$777,Q$11)+'СЕТ СН'!$F$9+СВЦЭМ!$D$10+'СЕТ СН'!$F$6</f>
        <v>1051.1257963200001</v>
      </c>
      <c r="R32" s="37">
        <f>SUMIFS(СВЦЭМ!$C$34:$C$777,СВЦЭМ!$A$34:$A$777,$A32,СВЦЭМ!$B$34:$B$777,R$11)+'СЕТ СН'!$F$9+СВЦЭМ!$D$10+'СЕТ СН'!$F$6</f>
        <v>1057.3873966900001</v>
      </c>
      <c r="S32" s="37">
        <f>SUMIFS(СВЦЭМ!$C$34:$C$777,СВЦЭМ!$A$34:$A$777,$A32,СВЦЭМ!$B$34:$B$777,S$11)+'СЕТ СН'!$F$9+СВЦЭМ!$D$10+'СЕТ СН'!$F$6</f>
        <v>1128.52112038</v>
      </c>
      <c r="T32" s="37">
        <f>SUMIFS(СВЦЭМ!$C$34:$C$777,СВЦЭМ!$A$34:$A$777,$A32,СВЦЭМ!$B$34:$B$777,T$11)+'СЕТ СН'!$F$9+СВЦЭМ!$D$10+'СЕТ СН'!$F$6</f>
        <v>1130.64909094</v>
      </c>
      <c r="U32" s="37">
        <f>SUMIFS(СВЦЭМ!$C$34:$C$777,СВЦЭМ!$A$34:$A$777,$A32,СВЦЭМ!$B$34:$B$777,U$11)+'СЕТ СН'!$F$9+СВЦЭМ!$D$10+'СЕТ СН'!$F$6</f>
        <v>1152.1751331200001</v>
      </c>
      <c r="V32" s="37">
        <f>SUMIFS(СВЦЭМ!$C$34:$C$777,СВЦЭМ!$A$34:$A$777,$A32,СВЦЭМ!$B$34:$B$777,V$11)+'СЕТ СН'!$F$9+СВЦЭМ!$D$10+'СЕТ СН'!$F$6</f>
        <v>1147.24292429</v>
      </c>
      <c r="W32" s="37">
        <f>SUMIFS(СВЦЭМ!$C$34:$C$777,СВЦЭМ!$A$34:$A$777,$A32,СВЦЭМ!$B$34:$B$777,W$11)+'СЕТ СН'!$F$9+СВЦЭМ!$D$10+'СЕТ СН'!$F$6</f>
        <v>1137.0060938400002</v>
      </c>
      <c r="X32" s="37">
        <f>SUMIFS(СВЦЭМ!$C$34:$C$777,СВЦЭМ!$A$34:$A$777,$A32,СВЦЭМ!$B$34:$B$777,X$11)+'СЕТ СН'!$F$9+СВЦЭМ!$D$10+'СЕТ СН'!$F$6</f>
        <v>1122.45852388</v>
      </c>
      <c r="Y32" s="37">
        <f>SUMIFS(СВЦЭМ!$C$34:$C$777,СВЦЭМ!$A$34:$A$777,$A32,СВЦЭМ!$B$34:$B$777,Y$11)+'СЕТ СН'!$F$9+СВЦЭМ!$D$10+'СЕТ СН'!$F$6</f>
        <v>1181.9441480099999</v>
      </c>
    </row>
    <row r="33" spans="1:25" ht="15.75" x14ac:dyDescent="0.2">
      <c r="A33" s="36">
        <f t="shared" si="0"/>
        <v>42665</v>
      </c>
      <c r="B33" s="37">
        <f>SUMIFS(СВЦЭМ!$C$34:$C$777,СВЦЭМ!$A$34:$A$777,$A33,СВЦЭМ!$B$34:$B$777,B$11)+'СЕТ СН'!$F$9+СВЦЭМ!$D$10+'СЕТ СН'!$F$6</f>
        <v>1245.0825411800001</v>
      </c>
      <c r="C33" s="37">
        <f>SUMIFS(СВЦЭМ!$C$34:$C$777,СВЦЭМ!$A$34:$A$777,$A33,СВЦЭМ!$B$34:$B$777,C$11)+'СЕТ СН'!$F$9+СВЦЭМ!$D$10+'СЕТ СН'!$F$6</f>
        <v>1376.30355401</v>
      </c>
      <c r="D33" s="37">
        <f>SUMIFS(СВЦЭМ!$C$34:$C$777,СВЦЭМ!$A$34:$A$777,$A33,СВЦЭМ!$B$34:$B$777,D$11)+'СЕТ СН'!$F$9+СВЦЭМ!$D$10+'СЕТ СН'!$F$6</f>
        <v>1421.5084466600001</v>
      </c>
      <c r="E33" s="37">
        <f>SUMIFS(СВЦЭМ!$C$34:$C$777,СВЦЭМ!$A$34:$A$777,$A33,СВЦЭМ!$B$34:$B$777,E$11)+'СЕТ СН'!$F$9+СВЦЭМ!$D$10+'СЕТ СН'!$F$6</f>
        <v>1436.0325572199999</v>
      </c>
      <c r="F33" s="37">
        <f>SUMIFS(СВЦЭМ!$C$34:$C$777,СВЦЭМ!$A$34:$A$777,$A33,СВЦЭМ!$B$34:$B$777,F$11)+'СЕТ СН'!$F$9+СВЦЭМ!$D$10+'СЕТ СН'!$F$6</f>
        <v>1479.87460397</v>
      </c>
      <c r="G33" s="37">
        <f>SUMIFS(СВЦЭМ!$C$34:$C$777,СВЦЭМ!$A$34:$A$777,$A33,СВЦЭМ!$B$34:$B$777,G$11)+'СЕТ СН'!$F$9+СВЦЭМ!$D$10+'СЕТ СН'!$F$6</f>
        <v>1488.5369159299999</v>
      </c>
      <c r="H33" s="37">
        <f>SUMIFS(СВЦЭМ!$C$34:$C$777,СВЦЭМ!$A$34:$A$777,$A33,СВЦЭМ!$B$34:$B$777,H$11)+'СЕТ СН'!$F$9+СВЦЭМ!$D$10+'СЕТ СН'!$F$6</f>
        <v>1470.3564630599999</v>
      </c>
      <c r="I33" s="37">
        <f>SUMIFS(СВЦЭМ!$C$34:$C$777,СВЦЭМ!$A$34:$A$777,$A33,СВЦЭМ!$B$34:$B$777,I$11)+'СЕТ СН'!$F$9+СВЦЭМ!$D$10+'СЕТ СН'!$F$6</f>
        <v>1407.3598142699998</v>
      </c>
      <c r="J33" s="37">
        <f>SUMIFS(СВЦЭМ!$C$34:$C$777,СВЦЭМ!$A$34:$A$777,$A33,СВЦЭМ!$B$34:$B$777,J$11)+'СЕТ СН'!$F$9+СВЦЭМ!$D$10+'СЕТ СН'!$F$6</f>
        <v>1327.61568859</v>
      </c>
      <c r="K33" s="37">
        <f>SUMIFS(СВЦЭМ!$C$34:$C$777,СВЦЭМ!$A$34:$A$777,$A33,СВЦЭМ!$B$34:$B$777,K$11)+'СЕТ СН'!$F$9+СВЦЭМ!$D$10+'СЕТ СН'!$F$6</f>
        <v>1259.8468403700001</v>
      </c>
      <c r="L33" s="37">
        <f>SUMIFS(СВЦЭМ!$C$34:$C$777,СВЦЭМ!$A$34:$A$777,$A33,СВЦЭМ!$B$34:$B$777,L$11)+'СЕТ СН'!$F$9+СВЦЭМ!$D$10+'СЕТ СН'!$F$6</f>
        <v>1220.5261341099999</v>
      </c>
      <c r="M33" s="37">
        <f>SUMIFS(СВЦЭМ!$C$34:$C$777,СВЦЭМ!$A$34:$A$777,$A33,СВЦЭМ!$B$34:$B$777,M$11)+'СЕТ СН'!$F$9+СВЦЭМ!$D$10+'СЕТ СН'!$F$6</f>
        <v>1196.42897167</v>
      </c>
      <c r="N33" s="37">
        <f>SUMIFS(СВЦЭМ!$C$34:$C$777,СВЦЭМ!$A$34:$A$777,$A33,СВЦЭМ!$B$34:$B$777,N$11)+'СЕТ СН'!$F$9+СВЦЭМ!$D$10+'СЕТ СН'!$F$6</f>
        <v>1186.74681906</v>
      </c>
      <c r="O33" s="37">
        <f>SUMIFS(СВЦЭМ!$C$34:$C$777,СВЦЭМ!$A$34:$A$777,$A33,СВЦЭМ!$B$34:$B$777,O$11)+'СЕТ СН'!$F$9+СВЦЭМ!$D$10+'СЕТ СН'!$F$6</f>
        <v>1222.7670243699999</v>
      </c>
      <c r="P33" s="37">
        <f>SUMIFS(СВЦЭМ!$C$34:$C$777,СВЦЭМ!$A$34:$A$777,$A33,СВЦЭМ!$B$34:$B$777,P$11)+'СЕТ СН'!$F$9+СВЦЭМ!$D$10+'СЕТ СН'!$F$6</f>
        <v>1246.01250628</v>
      </c>
      <c r="Q33" s="37">
        <f>SUMIFS(СВЦЭМ!$C$34:$C$777,СВЦЭМ!$A$34:$A$777,$A33,СВЦЭМ!$B$34:$B$777,Q$11)+'СЕТ СН'!$F$9+СВЦЭМ!$D$10+'СЕТ СН'!$F$6</f>
        <v>1234.9581546500001</v>
      </c>
      <c r="R33" s="37">
        <f>SUMIFS(СВЦЭМ!$C$34:$C$777,СВЦЭМ!$A$34:$A$777,$A33,СВЦЭМ!$B$34:$B$777,R$11)+'СЕТ СН'!$F$9+СВЦЭМ!$D$10+'СЕТ СН'!$F$6</f>
        <v>1220.10446581</v>
      </c>
      <c r="S33" s="37">
        <f>SUMIFS(СВЦЭМ!$C$34:$C$777,СВЦЭМ!$A$34:$A$777,$A33,СВЦЭМ!$B$34:$B$777,S$11)+'СЕТ СН'!$F$9+СВЦЭМ!$D$10+'СЕТ СН'!$F$6</f>
        <v>1215.6797138400002</v>
      </c>
      <c r="T33" s="37">
        <f>SUMIFS(СВЦЭМ!$C$34:$C$777,СВЦЭМ!$A$34:$A$777,$A33,СВЦЭМ!$B$34:$B$777,T$11)+'СЕТ СН'!$F$9+СВЦЭМ!$D$10+'СЕТ СН'!$F$6</f>
        <v>1170.0283420300002</v>
      </c>
      <c r="U33" s="37">
        <f>SUMIFS(СВЦЭМ!$C$34:$C$777,СВЦЭМ!$A$34:$A$777,$A33,СВЦЭМ!$B$34:$B$777,U$11)+'СЕТ СН'!$F$9+СВЦЭМ!$D$10+'СЕТ СН'!$F$6</f>
        <v>1148.2174119000001</v>
      </c>
      <c r="V33" s="37">
        <f>SUMIFS(СВЦЭМ!$C$34:$C$777,СВЦЭМ!$A$34:$A$777,$A33,СВЦЭМ!$B$34:$B$777,V$11)+'СЕТ СН'!$F$9+СВЦЭМ!$D$10+'СЕТ СН'!$F$6</f>
        <v>1133.0804399100002</v>
      </c>
      <c r="W33" s="37">
        <f>SUMIFS(СВЦЭМ!$C$34:$C$777,СВЦЭМ!$A$34:$A$777,$A33,СВЦЭМ!$B$34:$B$777,W$11)+'СЕТ СН'!$F$9+СВЦЭМ!$D$10+'СЕТ СН'!$F$6</f>
        <v>1166.1452002000001</v>
      </c>
      <c r="X33" s="37">
        <f>SUMIFS(СВЦЭМ!$C$34:$C$777,СВЦЭМ!$A$34:$A$777,$A33,СВЦЭМ!$B$34:$B$777,X$11)+'СЕТ СН'!$F$9+СВЦЭМ!$D$10+'СЕТ СН'!$F$6</f>
        <v>1153.5195127900001</v>
      </c>
      <c r="Y33" s="37">
        <f>SUMIFS(СВЦЭМ!$C$34:$C$777,СВЦЭМ!$A$34:$A$777,$A33,СВЦЭМ!$B$34:$B$777,Y$11)+'СЕТ СН'!$F$9+СВЦЭМ!$D$10+'СЕТ СН'!$F$6</f>
        <v>1250.2955456899999</v>
      </c>
    </row>
    <row r="34" spans="1:25" ht="15.75" x14ac:dyDescent="0.2">
      <c r="A34" s="36">
        <f t="shared" si="0"/>
        <v>42666</v>
      </c>
      <c r="B34" s="37">
        <f>SUMIFS(СВЦЭМ!$C$34:$C$777,СВЦЭМ!$A$34:$A$777,$A34,СВЦЭМ!$B$34:$B$777,B$11)+'СЕТ СН'!$F$9+СВЦЭМ!$D$10+'СЕТ СН'!$F$6</f>
        <v>1317.2150560299997</v>
      </c>
      <c r="C34" s="37">
        <f>SUMIFS(СВЦЭМ!$C$34:$C$777,СВЦЭМ!$A$34:$A$777,$A34,СВЦЭМ!$B$34:$B$777,C$11)+'СЕТ СН'!$F$9+СВЦЭМ!$D$10+'СЕТ СН'!$F$6</f>
        <v>1419.4793909599998</v>
      </c>
      <c r="D34" s="37">
        <f>SUMIFS(СВЦЭМ!$C$34:$C$777,СВЦЭМ!$A$34:$A$777,$A34,СВЦЭМ!$B$34:$B$777,D$11)+'СЕТ СН'!$F$9+СВЦЭМ!$D$10+'СЕТ СН'!$F$6</f>
        <v>1491.94777888</v>
      </c>
      <c r="E34" s="37">
        <f>SUMIFS(СВЦЭМ!$C$34:$C$777,СВЦЭМ!$A$34:$A$777,$A34,СВЦЭМ!$B$34:$B$777,E$11)+'СЕТ СН'!$F$9+СВЦЭМ!$D$10+'СЕТ СН'!$F$6</f>
        <v>1508.0595076</v>
      </c>
      <c r="F34" s="37">
        <f>SUMIFS(СВЦЭМ!$C$34:$C$777,СВЦЭМ!$A$34:$A$777,$A34,СВЦЭМ!$B$34:$B$777,F$11)+'СЕТ СН'!$F$9+СВЦЭМ!$D$10+'СЕТ СН'!$F$6</f>
        <v>1487.9081070799998</v>
      </c>
      <c r="G34" s="37">
        <f>SUMIFS(СВЦЭМ!$C$34:$C$777,СВЦЭМ!$A$34:$A$777,$A34,СВЦЭМ!$B$34:$B$777,G$11)+'СЕТ СН'!$F$9+СВЦЭМ!$D$10+'СЕТ СН'!$F$6</f>
        <v>1491.16890431</v>
      </c>
      <c r="H34" s="37">
        <f>SUMIFS(СВЦЭМ!$C$34:$C$777,СВЦЭМ!$A$34:$A$777,$A34,СВЦЭМ!$B$34:$B$777,H$11)+'СЕТ СН'!$F$9+СВЦЭМ!$D$10+'СЕТ СН'!$F$6</f>
        <v>1471.9424526499997</v>
      </c>
      <c r="I34" s="37">
        <f>SUMIFS(СВЦЭМ!$C$34:$C$777,СВЦЭМ!$A$34:$A$777,$A34,СВЦЭМ!$B$34:$B$777,I$11)+'СЕТ СН'!$F$9+СВЦЭМ!$D$10+'СЕТ СН'!$F$6</f>
        <v>1400.1926378600001</v>
      </c>
      <c r="J34" s="37">
        <f>SUMIFS(СВЦЭМ!$C$34:$C$777,СВЦЭМ!$A$34:$A$777,$A34,СВЦЭМ!$B$34:$B$777,J$11)+'СЕТ СН'!$F$9+СВЦЭМ!$D$10+'СЕТ СН'!$F$6</f>
        <v>1307.8286256699998</v>
      </c>
      <c r="K34" s="37">
        <f>SUMIFS(СВЦЭМ!$C$34:$C$777,СВЦЭМ!$A$34:$A$777,$A34,СВЦЭМ!$B$34:$B$777,K$11)+'СЕТ СН'!$F$9+СВЦЭМ!$D$10+'СЕТ СН'!$F$6</f>
        <v>1235.68308527</v>
      </c>
      <c r="L34" s="37">
        <f>SUMIFS(СВЦЭМ!$C$34:$C$777,СВЦЭМ!$A$34:$A$777,$A34,СВЦЭМ!$B$34:$B$777,L$11)+'СЕТ СН'!$F$9+СВЦЭМ!$D$10+'СЕТ СН'!$F$6</f>
        <v>1193.64531618</v>
      </c>
      <c r="M34" s="37">
        <f>SUMIFS(СВЦЭМ!$C$34:$C$777,СВЦЭМ!$A$34:$A$777,$A34,СВЦЭМ!$B$34:$B$777,M$11)+'СЕТ СН'!$F$9+СВЦЭМ!$D$10+'СЕТ СН'!$F$6</f>
        <v>1218.9624439600002</v>
      </c>
      <c r="N34" s="37">
        <f>SUMIFS(СВЦЭМ!$C$34:$C$777,СВЦЭМ!$A$34:$A$777,$A34,СВЦЭМ!$B$34:$B$777,N$11)+'СЕТ СН'!$F$9+СВЦЭМ!$D$10+'СЕТ СН'!$F$6</f>
        <v>1187.7510729999999</v>
      </c>
      <c r="O34" s="37">
        <f>SUMIFS(СВЦЭМ!$C$34:$C$777,СВЦЭМ!$A$34:$A$777,$A34,СВЦЭМ!$B$34:$B$777,O$11)+'СЕТ СН'!$F$9+СВЦЭМ!$D$10+'СЕТ СН'!$F$6</f>
        <v>1165.6176549500001</v>
      </c>
      <c r="P34" s="37">
        <f>SUMIFS(СВЦЭМ!$C$34:$C$777,СВЦЭМ!$A$34:$A$777,$A34,СВЦЭМ!$B$34:$B$777,P$11)+'СЕТ СН'!$F$9+СВЦЭМ!$D$10+'СЕТ СН'!$F$6</f>
        <v>1171.1325218300001</v>
      </c>
      <c r="Q34" s="37">
        <f>SUMIFS(СВЦЭМ!$C$34:$C$777,СВЦЭМ!$A$34:$A$777,$A34,СВЦЭМ!$B$34:$B$777,Q$11)+'СЕТ СН'!$F$9+СВЦЭМ!$D$10+'СЕТ СН'!$F$6</f>
        <v>1223.6438522000001</v>
      </c>
      <c r="R34" s="37">
        <f>SUMIFS(СВЦЭМ!$C$34:$C$777,СВЦЭМ!$A$34:$A$777,$A34,СВЦЭМ!$B$34:$B$777,R$11)+'СЕТ СН'!$F$9+СВЦЭМ!$D$10+'СЕТ СН'!$F$6</f>
        <v>1244.3636923200002</v>
      </c>
      <c r="S34" s="37">
        <f>SUMIFS(СВЦЭМ!$C$34:$C$777,СВЦЭМ!$A$34:$A$777,$A34,СВЦЭМ!$B$34:$B$777,S$11)+'СЕТ СН'!$F$9+СВЦЭМ!$D$10+'СЕТ СН'!$F$6</f>
        <v>1405.86483477</v>
      </c>
      <c r="T34" s="37">
        <f>SUMIFS(СВЦЭМ!$C$34:$C$777,СВЦЭМ!$A$34:$A$777,$A34,СВЦЭМ!$B$34:$B$777,T$11)+'СЕТ СН'!$F$9+СВЦЭМ!$D$10+'СЕТ СН'!$F$6</f>
        <v>1436.9313417799999</v>
      </c>
      <c r="U34" s="37">
        <f>SUMIFS(СВЦЭМ!$C$34:$C$777,СВЦЭМ!$A$34:$A$777,$A34,СВЦЭМ!$B$34:$B$777,U$11)+'СЕТ СН'!$F$9+СВЦЭМ!$D$10+'СЕТ СН'!$F$6</f>
        <v>1273.5692075400002</v>
      </c>
      <c r="V34" s="37">
        <f>SUMIFS(СВЦЭМ!$C$34:$C$777,СВЦЭМ!$A$34:$A$777,$A34,СВЦЭМ!$B$34:$B$777,V$11)+'СЕТ СН'!$F$9+СВЦЭМ!$D$10+'СЕТ СН'!$F$6</f>
        <v>1176.59477541</v>
      </c>
      <c r="W34" s="37">
        <f>SUMIFS(СВЦЭМ!$C$34:$C$777,СВЦЭМ!$A$34:$A$777,$A34,СВЦЭМ!$B$34:$B$777,W$11)+'СЕТ СН'!$F$9+СВЦЭМ!$D$10+'СЕТ СН'!$F$6</f>
        <v>1173.2643744100001</v>
      </c>
      <c r="X34" s="37">
        <f>SUMIFS(СВЦЭМ!$C$34:$C$777,СВЦЭМ!$A$34:$A$777,$A34,СВЦЭМ!$B$34:$B$777,X$11)+'СЕТ СН'!$F$9+СВЦЭМ!$D$10+'СЕТ СН'!$F$6</f>
        <v>1162.5729078899999</v>
      </c>
      <c r="Y34" s="37">
        <f>SUMIFS(СВЦЭМ!$C$34:$C$777,СВЦЭМ!$A$34:$A$777,$A34,СВЦЭМ!$B$34:$B$777,Y$11)+'СЕТ СН'!$F$9+СВЦЭМ!$D$10+'СЕТ СН'!$F$6</f>
        <v>1216.5251423</v>
      </c>
    </row>
    <row r="35" spans="1:25" ht="15.75" x14ac:dyDescent="0.2">
      <c r="A35" s="36">
        <f t="shared" si="0"/>
        <v>42667</v>
      </c>
      <c r="B35" s="37">
        <f>SUMIFS(СВЦЭМ!$C$34:$C$777,СВЦЭМ!$A$34:$A$777,$A35,СВЦЭМ!$B$34:$B$777,B$11)+'СЕТ СН'!$F$9+СВЦЭМ!$D$10+'СЕТ СН'!$F$6</f>
        <v>1299.2428168199999</v>
      </c>
      <c r="C35" s="37">
        <f>SUMIFS(СВЦЭМ!$C$34:$C$777,СВЦЭМ!$A$34:$A$777,$A35,СВЦЭМ!$B$34:$B$777,C$11)+'СЕТ СН'!$F$9+СВЦЭМ!$D$10+'СЕТ СН'!$F$6</f>
        <v>1398.4584391200001</v>
      </c>
      <c r="D35" s="37">
        <f>SUMIFS(СВЦЭМ!$C$34:$C$777,СВЦЭМ!$A$34:$A$777,$A35,СВЦЭМ!$B$34:$B$777,D$11)+'СЕТ СН'!$F$9+СВЦЭМ!$D$10+'СЕТ СН'!$F$6</f>
        <v>1462.6888662299998</v>
      </c>
      <c r="E35" s="37">
        <f>SUMIFS(СВЦЭМ!$C$34:$C$777,СВЦЭМ!$A$34:$A$777,$A35,СВЦЭМ!$B$34:$B$777,E$11)+'СЕТ СН'!$F$9+СВЦЭМ!$D$10+'СЕТ СН'!$F$6</f>
        <v>1473.6297148099998</v>
      </c>
      <c r="F35" s="37">
        <f>SUMIFS(СВЦЭМ!$C$34:$C$777,СВЦЭМ!$A$34:$A$777,$A35,СВЦЭМ!$B$34:$B$777,F$11)+'СЕТ СН'!$F$9+СВЦЭМ!$D$10+'СЕТ СН'!$F$6</f>
        <v>1480.4627518799998</v>
      </c>
      <c r="G35" s="37">
        <f>SUMIFS(СВЦЭМ!$C$34:$C$777,СВЦЭМ!$A$34:$A$777,$A35,СВЦЭМ!$B$34:$B$777,G$11)+'СЕТ СН'!$F$9+СВЦЭМ!$D$10+'СЕТ СН'!$F$6</f>
        <v>1464.4949908599997</v>
      </c>
      <c r="H35" s="37">
        <f>SUMIFS(СВЦЭМ!$C$34:$C$777,СВЦЭМ!$A$34:$A$777,$A35,СВЦЭМ!$B$34:$B$777,H$11)+'СЕТ СН'!$F$9+СВЦЭМ!$D$10+'СЕТ СН'!$F$6</f>
        <v>1417.5936078300001</v>
      </c>
      <c r="I35" s="37">
        <f>SUMIFS(СВЦЭМ!$C$34:$C$777,СВЦЭМ!$A$34:$A$777,$A35,СВЦЭМ!$B$34:$B$777,I$11)+'СЕТ СН'!$F$9+СВЦЭМ!$D$10+'СЕТ СН'!$F$6</f>
        <v>1379.0120551599998</v>
      </c>
      <c r="J35" s="37">
        <f>SUMIFS(СВЦЭМ!$C$34:$C$777,СВЦЭМ!$A$34:$A$777,$A35,СВЦЭМ!$B$34:$B$777,J$11)+'СЕТ СН'!$F$9+СВЦЭМ!$D$10+'СЕТ СН'!$F$6</f>
        <v>1322.7973029300001</v>
      </c>
      <c r="K35" s="37">
        <f>SUMIFS(СВЦЭМ!$C$34:$C$777,СВЦЭМ!$A$34:$A$777,$A35,СВЦЭМ!$B$34:$B$777,K$11)+'СЕТ СН'!$F$9+СВЦЭМ!$D$10+'СЕТ СН'!$F$6</f>
        <v>1158.78341267</v>
      </c>
      <c r="L35" s="37">
        <f>SUMIFS(СВЦЭМ!$C$34:$C$777,СВЦЭМ!$A$34:$A$777,$A35,СВЦЭМ!$B$34:$B$777,L$11)+'СЕТ СН'!$F$9+СВЦЭМ!$D$10+'СЕТ СН'!$F$6</f>
        <v>1133.7326558300001</v>
      </c>
      <c r="M35" s="37">
        <f>SUMIFS(СВЦЭМ!$C$34:$C$777,СВЦЭМ!$A$34:$A$777,$A35,СВЦЭМ!$B$34:$B$777,M$11)+'СЕТ СН'!$F$9+СВЦЭМ!$D$10+'СЕТ СН'!$F$6</f>
        <v>1185.6708824300001</v>
      </c>
      <c r="N35" s="37">
        <f>SUMIFS(СВЦЭМ!$C$34:$C$777,СВЦЭМ!$A$34:$A$777,$A35,СВЦЭМ!$B$34:$B$777,N$11)+'СЕТ СН'!$F$9+СВЦЭМ!$D$10+'СЕТ СН'!$F$6</f>
        <v>1185.4129178100002</v>
      </c>
      <c r="O35" s="37">
        <f>SUMIFS(СВЦЭМ!$C$34:$C$777,СВЦЭМ!$A$34:$A$777,$A35,СВЦЭМ!$B$34:$B$777,O$11)+'СЕТ СН'!$F$9+СВЦЭМ!$D$10+'СЕТ СН'!$F$6</f>
        <v>1182.64249359</v>
      </c>
      <c r="P35" s="37">
        <f>SUMIFS(СВЦЭМ!$C$34:$C$777,СВЦЭМ!$A$34:$A$777,$A35,СВЦЭМ!$B$34:$B$777,P$11)+'СЕТ СН'!$F$9+СВЦЭМ!$D$10+'СЕТ СН'!$F$6</f>
        <v>1186.2686948400001</v>
      </c>
      <c r="Q35" s="37">
        <f>SUMIFS(СВЦЭМ!$C$34:$C$777,СВЦЭМ!$A$34:$A$777,$A35,СВЦЭМ!$B$34:$B$777,Q$11)+'СЕТ СН'!$F$9+СВЦЭМ!$D$10+'СЕТ СН'!$F$6</f>
        <v>1197.3751679900001</v>
      </c>
      <c r="R35" s="37">
        <f>SUMIFS(СВЦЭМ!$C$34:$C$777,СВЦЭМ!$A$34:$A$777,$A35,СВЦЭМ!$B$34:$B$777,R$11)+'СЕТ СН'!$F$9+СВЦЭМ!$D$10+'СЕТ СН'!$F$6</f>
        <v>1206.2116660500001</v>
      </c>
      <c r="S35" s="37">
        <f>SUMIFS(СВЦЭМ!$C$34:$C$777,СВЦЭМ!$A$34:$A$777,$A35,СВЦЭМ!$B$34:$B$777,S$11)+'СЕТ СН'!$F$9+СВЦЭМ!$D$10+'СЕТ СН'!$F$6</f>
        <v>1286.3432920800001</v>
      </c>
      <c r="T35" s="37">
        <f>SUMIFS(СВЦЭМ!$C$34:$C$777,СВЦЭМ!$A$34:$A$777,$A35,СВЦЭМ!$B$34:$B$777,T$11)+'СЕТ СН'!$F$9+СВЦЭМ!$D$10+'СЕТ СН'!$F$6</f>
        <v>1303.8437011299998</v>
      </c>
      <c r="U35" s="37">
        <f>SUMIFS(СВЦЭМ!$C$34:$C$777,СВЦЭМ!$A$34:$A$777,$A35,СВЦЭМ!$B$34:$B$777,U$11)+'СЕТ СН'!$F$9+СВЦЭМ!$D$10+'СЕТ СН'!$F$6</f>
        <v>1293.66978354</v>
      </c>
      <c r="V35" s="37">
        <f>SUMIFS(СВЦЭМ!$C$34:$C$777,СВЦЭМ!$A$34:$A$777,$A35,СВЦЭМ!$B$34:$B$777,V$11)+'СЕТ СН'!$F$9+СВЦЭМ!$D$10+'СЕТ СН'!$F$6</f>
        <v>1235.8257226300002</v>
      </c>
      <c r="W35" s="37">
        <f>SUMIFS(СВЦЭМ!$C$34:$C$777,СВЦЭМ!$A$34:$A$777,$A35,СВЦЭМ!$B$34:$B$777,W$11)+'СЕТ СН'!$F$9+СВЦЭМ!$D$10+'СЕТ СН'!$F$6</f>
        <v>1232.7121060200002</v>
      </c>
      <c r="X35" s="37">
        <f>SUMIFS(СВЦЭМ!$C$34:$C$777,СВЦЭМ!$A$34:$A$777,$A35,СВЦЭМ!$B$34:$B$777,X$11)+'СЕТ СН'!$F$9+СВЦЭМ!$D$10+'СЕТ СН'!$F$6</f>
        <v>1187.8480818600001</v>
      </c>
      <c r="Y35" s="37">
        <f>SUMIFS(СВЦЭМ!$C$34:$C$777,СВЦЭМ!$A$34:$A$777,$A35,СВЦЭМ!$B$34:$B$777,Y$11)+'СЕТ СН'!$F$9+СВЦЭМ!$D$10+'СЕТ СН'!$F$6</f>
        <v>1272.39437767</v>
      </c>
    </row>
    <row r="36" spans="1:25" ht="15.75" x14ac:dyDescent="0.2">
      <c r="A36" s="36">
        <f t="shared" si="0"/>
        <v>42668</v>
      </c>
      <c r="B36" s="37">
        <f>SUMIFS(СВЦЭМ!$C$34:$C$777,СВЦЭМ!$A$34:$A$777,$A36,СВЦЭМ!$B$34:$B$777,B$11)+'СЕТ СН'!$F$9+СВЦЭМ!$D$10+'СЕТ СН'!$F$6</f>
        <v>1389.0506221599999</v>
      </c>
      <c r="C36" s="37">
        <f>SUMIFS(СВЦЭМ!$C$34:$C$777,СВЦЭМ!$A$34:$A$777,$A36,СВЦЭМ!$B$34:$B$777,C$11)+'СЕТ СН'!$F$9+СВЦЭМ!$D$10+'СЕТ СН'!$F$6</f>
        <v>1503.8841316399999</v>
      </c>
      <c r="D36" s="37">
        <f>SUMIFS(СВЦЭМ!$C$34:$C$777,СВЦЭМ!$A$34:$A$777,$A36,СВЦЭМ!$B$34:$B$777,D$11)+'СЕТ СН'!$F$9+СВЦЭМ!$D$10+'СЕТ СН'!$F$6</f>
        <v>1617.1247537899999</v>
      </c>
      <c r="E36" s="37">
        <f>SUMIFS(СВЦЭМ!$C$34:$C$777,СВЦЭМ!$A$34:$A$777,$A36,СВЦЭМ!$B$34:$B$777,E$11)+'СЕТ СН'!$F$9+СВЦЭМ!$D$10+'СЕТ СН'!$F$6</f>
        <v>1635.01625509</v>
      </c>
      <c r="F36" s="37">
        <f>SUMIFS(СВЦЭМ!$C$34:$C$777,СВЦЭМ!$A$34:$A$777,$A36,СВЦЭМ!$B$34:$B$777,F$11)+'СЕТ СН'!$F$9+СВЦЭМ!$D$10+'СЕТ СН'!$F$6</f>
        <v>1612.24710108</v>
      </c>
      <c r="G36" s="37">
        <f>SUMIFS(СВЦЭМ!$C$34:$C$777,СВЦЭМ!$A$34:$A$777,$A36,СВЦЭМ!$B$34:$B$777,G$11)+'СЕТ СН'!$F$9+СВЦЭМ!$D$10+'СЕТ СН'!$F$6</f>
        <v>1583.4686121699997</v>
      </c>
      <c r="H36" s="37">
        <f>SUMIFS(СВЦЭМ!$C$34:$C$777,СВЦЭМ!$A$34:$A$777,$A36,СВЦЭМ!$B$34:$B$777,H$11)+'СЕТ СН'!$F$9+СВЦЭМ!$D$10+'СЕТ СН'!$F$6</f>
        <v>1504.8334987799999</v>
      </c>
      <c r="I36" s="37">
        <f>SUMIFS(СВЦЭМ!$C$34:$C$777,СВЦЭМ!$A$34:$A$777,$A36,СВЦЭМ!$B$34:$B$777,I$11)+'СЕТ СН'!$F$9+СВЦЭМ!$D$10+'СЕТ СН'!$F$6</f>
        <v>1505.5658569699999</v>
      </c>
      <c r="J36" s="37">
        <f>SUMIFS(СВЦЭМ!$C$34:$C$777,СВЦЭМ!$A$34:$A$777,$A36,СВЦЭМ!$B$34:$B$777,J$11)+'СЕТ СН'!$F$9+СВЦЭМ!$D$10+'СЕТ СН'!$F$6</f>
        <v>1443.1816701499997</v>
      </c>
      <c r="K36" s="37">
        <f>SUMIFS(СВЦЭМ!$C$34:$C$777,СВЦЭМ!$A$34:$A$777,$A36,СВЦЭМ!$B$34:$B$777,K$11)+'СЕТ СН'!$F$9+СВЦЭМ!$D$10+'СЕТ СН'!$F$6</f>
        <v>1272.71993359</v>
      </c>
      <c r="L36" s="37">
        <f>SUMIFS(СВЦЭМ!$C$34:$C$777,СВЦЭМ!$A$34:$A$777,$A36,СВЦЭМ!$B$34:$B$777,L$11)+'СЕТ СН'!$F$9+СВЦЭМ!$D$10+'СЕТ СН'!$F$6</f>
        <v>1185.8264208999999</v>
      </c>
      <c r="M36" s="37">
        <f>SUMIFS(СВЦЭМ!$C$34:$C$777,СВЦЭМ!$A$34:$A$777,$A36,СВЦЭМ!$B$34:$B$777,M$11)+'СЕТ СН'!$F$9+СВЦЭМ!$D$10+'СЕТ СН'!$F$6</f>
        <v>1170.80152825</v>
      </c>
      <c r="N36" s="37">
        <f>SUMIFS(СВЦЭМ!$C$34:$C$777,СВЦЭМ!$A$34:$A$777,$A36,СВЦЭМ!$B$34:$B$777,N$11)+'СЕТ СН'!$F$9+СВЦЭМ!$D$10+'СЕТ СН'!$F$6</f>
        <v>1110.2193959599999</v>
      </c>
      <c r="O36" s="37">
        <f>SUMIFS(СВЦЭМ!$C$34:$C$777,СВЦЭМ!$A$34:$A$777,$A36,СВЦЭМ!$B$34:$B$777,O$11)+'СЕТ СН'!$F$9+СВЦЭМ!$D$10+'СЕТ СН'!$F$6</f>
        <v>1063.7425309400001</v>
      </c>
      <c r="P36" s="37">
        <f>SUMIFS(СВЦЭМ!$C$34:$C$777,СВЦЭМ!$A$34:$A$777,$A36,СВЦЭМ!$B$34:$B$777,P$11)+'СЕТ СН'!$F$9+СВЦЭМ!$D$10+'СЕТ СН'!$F$6</f>
        <v>1055.0727996600001</v>
      </c>
      <c r="Q36" s="37">
        <f>SUMIFS(СВЦЭМ!$C$34:$C$777,СВЦЭМ!$A$34:$A$777,$A36,СВЦЭМ!$B$34:$B$777,Q$11)+'СЕТ СН'!$F$9+СВЦЭМ!$D$10+'СЕТ СН'!$F$6</f>
        <v>1075.35996191</v>
      </c>
      <c r="R36" s="37">
        <f>SUMIFS(СВЦЭМ!$C$34:$C$777,СВЦЭМ!$A$34:$A$777,$A36,СВЦЭМ!$B$34:$B$777,R$11)+'СЕТ СН'!$F$9+СВЦЭМ!$D$10+'СЕТ СН'!$F$6</f>
        <v>1064.7491876399999</v>
      </c>
      <c r="S36" s="37">
        <f>SUMIFS(СВЦЭМ!$C$34:$C$777,СВЦЭМ!$A$34:$A$777,$A36,СВЦЭМ!$B$34:$B$777,S$11)+'СЕТ СН'!$F$9+СВЦЭМ!$D$10+'СЕТ СН'!$F$6</f>
        <v>1164.85128166</v>
      </c>
      <c r="T36" s="37">
        <f>SUMIFS(СВЦЭМ!$C$34:$C$777,СВЦЭМ!$A$34:$A$777,$A36,СВЦЭМ!$B$34:$B$777,T$11)+'СЕТ СН'!$F$9+СВЦЭМ!$D$10+'СЕТ СН'!$F$6</f>
        <v>1174.10630077</v>
      </c>
      <c r="U36" s="37">
        <f>SUMIFS(СВЦЭМ!$C$34:$C$777,СВЦЭМ!$A$34:$A$777,$A36,СВЦЭМ!$B$34:$B$777,U$11)+'СЕТ СН'!$F$9+СВЦЭМ!$D$10+'СЕТ СН'!$F$6</f>
        <v>1168.92515314</v>
      </c>
      <c r="V36" s="37">
        <f>SUMIFS(СВЦЭМ!$C$34:$C$777,СВЦЭМ!$A$34:$A$777,$A36,СВЦЭМ!$B$34:$B$777,V$11)+'СЕТ СН'!$F$9+СВЦЭМ!$D$10+'СЕТ СН'!$F$6</f>
        <v>1159.2966311499999</v>
      </c>
      <c r="W36" s="37">
        <f>SUMIFS(СВЦЭМ!$C$34:$C$777,СВЦЭМ!$A$34:$A$777,$A36,СВЦЭМ!$B$34:$B$777,W$11)+'СЕТ СН'!$F$9+СВЦЭМ!$D$10+'СЕТ СН'!$F$6</f>
        <v>1175.7296926700001</v>
      </c>
      <c r="X36" s="37">
        <f>SUMIFS(СВЦЭМ!$C$34:$C$777,СВЦЭМ!$A$34:$A$777,$A36,СВЦЭМ!$B$34:$B$777,X$11)+'СЕТ СН'!$F$9+СВЦЭМ!$D$10+'СЕТ СН'!$F$6</f>
        <v>1175.24062516</v>
      </c>
      <c r="Y36" s="37">
        <f>SUMIFS(СВЦЭМ!$C$34:$C$777,СВЦЭМ!$A$34:$A$777,$A36,СВЦЭМ!$B$34:$B$777,Y$11)+'СЕТ СН'!$F$9+СВЦЭМ!$D$10+'СЕТ СН'!$F$6</f>
        <v>1247.3165754199999</v>
      </c>
    </row>
    <row r="37" spans="1:25" ht="15.75" x14ac:dyDescent="0.2">
      <c r="A37" s="36">
        <f t="shared" si="0"/>
        <v>42669</v>
      </c>
      <c r="B37" s="37">
        <f>SUMIFS(СВЦЭМ!$C$34:$C$777,СВЦЭМ!$A$34:$A$777,$A37,СВЦЭМ!$B$34:$B$777,B$11)+'СЕТ СН'!$F$9+СВЦЭМ!$D$10+'СЕТ СН'!$F$6</f>
        <v>1310.71074434</v>
      </c>
      <c r="C37" s="37">
        <f>SUMIFS(СВЦЭМ!$C$34:$C$777,СВЦЭМ!$A$34:$A$777,$A37,СВЦЭМ!$B$34:$B$777,C$11)+'СЕТ СН'!$F$9+СВЦЭМ!$D$10+'СЕТ СН'!$F$6</f>
        <v>1409.1797438399999</v>
      </c>
      <c r="D37" s="37">
        <f>SUMIFS(СВЦЭМ!$C$34:$C$777,СВЦЭМ!$A$34:$A$777,$A37,СВЦЭМ!$B$34:$B$777,D$11)+'СЕТ СН'!$F$9+СВЦЭМ!$D$10+'СЕТ СН'!$F$6</f>
        <v>1475.3663419699997</v>
      </c>
      <c r="E37" s="37">
        <f>SUMIFS(СВЦЭМ!$C$34:$C$777,СВЦЭМ!$A$34:$A$777,$A37,СВЦЭМ!$B$34:$B$777,E$11)+'СЕТ СН'!$F$9+СВЦЭМ!$D$10+'СЕТ СН'!$F$6</f>
        <v>1473.0138961099997</v>
      </c>
      <c r="F37" s="37">
        <f>SUMIFS(СВЦЭМ!$C$34:$C$777,СВЦЭМ!$A$34:$A$777,$A37,СВЦЭМ!$B$34:$B$777,F$11)+'СЕТ СН'!$F$9+СВЦЭМ!$D$10+'СЕТ СН'!$F$6</f>
        <v>1478.29824224</v>
      </c>
      <c r="G37" s="37">
        <f>SUMIFS(СВЦЭМ!$C$34:$C$777,СВЦЭМ!$A$34:$A$777,$A37,СВЦЭМ!$B$34:$B$777,G$11)+'СЕТ СН'!$F$9+СВЦЭМ!$D$10+'СЕТ СН'!$F$6</f>
        <v>1507.1070764999999</v>
      </c>
      <c r="H37" s="37">
        <f>SUMIFS(СВЦЭМ!$C$34:$C$777,СВЦЭМ!$A$34:$A$777,$A37,СВЦЭМ!$B$34:$B$777,H$11)+'СЕТ СН'!$F$9+СВЦЭМ!$D$10+'СЕТ СН'!$F$6</f>
        <v>1433.5063638199999</v>
      </c>
      <c r="I37" s="37">
        <f>SUMIFS(СВЦЭМ!$C$34:$C$777,СВЦЭМ!$A$34:$A$777,$A37,СВЦЭМ!$B$34:$B$777,I$11)+'СЕТ СН'!$F$9+СВЦЭМ!$D$10+'СЕТ СН'!$F$6</f>
        <v>1388.3681343499998</v>
      </c>
      <c r="J37" s="37">
        <f>SUMIFS(СВЦЭМ!$C$34:$C$777,СВЦЭМ!$A$34:$A$777,$A37,СВЦЭМ!$B$34:$B$777,J$11)+'СЕТ СН'!$F$9+СВЦЭМ!$D$10+'СЕТ СН'!$F$6</f>
        <v>1327.88623938</v>
      </c>
      <c r="K37" s="37">
        <f>SUMIFS(СВЦЭМ!$C$34:$C$777,СВЦЭМ!$A$34:$A$777,$A37,СВЦЭМ!$B$34:$B$777,K$11)+'СЕТ СН'!$F$9+СВЦЭМ!$D$10+'СЕТ СН'!$F$6</f>
        <v>1167.2692652000001</v>
      </c>
      <c r="L37" s="37">
        <f>SUMIFS(СВЦЭМ!$C$34:$C$777,СВЦЭМ!$A$34:$A$777,$A37,СВЦЭМ!$B$34:$B$777,L$11)+'СЕТ СН'!$F$9+СВЦЭМ!$D$10+'СЕТ СН'!$F$6</f>
        <v>1113.50604105</v>
      </c>
      <c r="M37" s="37">
        <f>SUMIFS(СВЦЭМ!$C$34:$C$777,СВЦЭМ!$A$34:$A$777,$A37,СВЦЭМ!$B$34:$B$777,M$11)+'СЕТ СН'!$F$9+СВЦЭМ!$D$10+'СЕТ СН'!$F$6</f>
        <v>1081.3811917400001</v>
      </c>
      <c r="N37" s="37">
        <f>SUMIFS(СВЦЭМ!$C$34:$C$777,СВЦЭМ!$A$34:$A$777,$A37,СВЦЭМ!$B$34:$B$777,N$11)+'СЕТ СН'!$F$9+СВЦЭМ!$D$10+'СЕТ СН'!$F$6</f>
        <v>1093.4326026200001</v>
      </c>
      <c r="O37" s="37">
        <f>SUMIFS(СВЦЭМ!$C$34:$C$777,СВЦЭМ!$A$34:$A$777,$A37,СВЦЭМ!$B$34:$B$777,O$11)+'СЕТ СН'!$F$9+СВЦЭМ!$D$10+'СЕТ СН'!$F$6</f>
        <v>1102.9691442500002</v>
      </c>
      <c r="P37" s="37">
        <f>SUMIFS(СВЦЭМ!$C$34:$C$777,СВЦЭМ!$A$34:$A$777,$A37,СВЦЭМ!$B$34:$B$777,P$11)+'СЕТ СН'!$F$9+СВЦЭМ!$D$10+'СЕТ СН'!$F$6</f>
        <v>1084.49130307</v>
      </c>
      <c r="Q37" s="37">
        <f>SUMIFS(СВЦЭМ!$C$34:$C$777,СВЦЭМ!$A$34:$A$777,$A37,СВЦЭМ!$B$34:$B$777,Q$11)+'СЕТ СН'!$F$9+СВЦЭМ!$D$10+'СЕТ СН'!$F$6</f>
        <v>1081.5851216999999</v>
      </c>
      <c r="R37" s="37">
        <f>SUMIFS(СВЦЭМ!$C$34:$C$777,СВЦЭМ!$A$34:$A$777,$A37,СВЦЭМ!$B$34:$B$777,R$11)+'СЕТ СН'!$F$9+СВЦЭМ!$D$10+'СЕТ СН'!$F$6</f>
        <v>1061.3848950000001</v>
      </c>
      <c r="S37" s="37">
        <f>SUMIFS(СВЦЭМ!$C$34:$C$777,СВЦЭМ!$A$34:$A$777,$A37,СВЦЭМ!$B$34:$B$777,S$11)+'СЕТ СН'!$F$9+СВЦЭМ!$D$10+'СЕТ СН'!$F$6</f>
        <v>1171.84643048</v>
      </c>
      <c r="T37" s="37">
        <f>SUMIFS(СВЦЭМ!$C$34:$C$777,СВЦЭМ!$A$34:$A$777,$A37,СВЦЭМ!$B$34:$B$777,T$11)+'СЕТ СН'!$F$9+СВЦЭМ!$D$10+'СЕТ СН'!$F$6</f>
        <v>1146.3241619700002</v>
      </c>
      <c r="U37" s="37">
        <f>SUMIFS(СВЦЭМ!$C$34:$C$777,СВЦЭМ!$A$34:$A$777,$A37,СВЦЭМ!$B$34:$B$777,U$11)+'СЕТ СН'!$F$9+СВЦЭМ!$D$10+'СЕТ СН'!$F$6</f>
        <v>1158.7084987400001</v>
      </c>
      <c r="V37" s="37">
        <f>SUMIFS(СВЦЭМ!$C$34:$C$777,СВЦЭМ!$A$34:$A$777,$A37,СВЦЭМ!$B$34:$B$777,V$11)+'СЕТ СН'!$F$9+СВЦЭМ!$D$10+'СЕТ СН'!$F$6</f>
        <v>1177.76700056</v>
      </c>
      <c r="W37" s="37">
        <f>SUMIFS(СВЦЭМ!$C$34:$C$777,СВЦЭМ!$A$34:$A$777,$A37,СВЦЭМ!$B$34:$B$777,W$11)+'СЕТ СН'!$F$9+СВЦЭМ!$D$10+'СЕТ СН'!$F$6</f>
        <v>1189.6354898</v>
      </c>
      <c r="X37" s="37">
        <f>SUMIFS(СВЦЭМ!$C$34:$C$777,СВЦЭМ!$A$34:$A$777,$A37,СВЦЭМ!$B$34:$B$777,X$11)+'СЕТ СН'!$F$9+СВЦЭМ!$D$10+'СЕТ СН'!$F$6</f>
        <v>1205.8996217500001</v>
      </c>
      <c r="Y37" s="37">
        <f>SUMIFS(СВЦЭМ!$C$34:$C$777,СВЦЭМ!$A$34:$A$777,$A37,СВЦЭМ!$B$34:$B$777,Y$11)+'СЕТ СН'!$F$9+СВЦЭМ!$D$10+'СЕТ СН'!$F$6</f>
        <v>1247.7886842900002</v>
      </c>
    </row>
    <row r="38" spans="1:25" ht="15.75" x14ac:dyDescent="0.2">
      <c r="A38" s="36">
        <f t="shared" si="0"/>
        <v>42670</v>
      </c>
      <c r="B38" s="37">
        <f>SUMIFS(СВЦЭМ!$C$34:$C$777,СВЦЭМ!$A$34:$A$777,$A38,СВЦЭМ!$B$34:$B$777,B$11)+'СЕТ СН'!$F$9+СВЦЭМ!$D$10+'СЕТ СН'!$F$6</f>
        <v>1367.7174458899999</v>
      </c>
      <c r="C38" s="37">
        <f>SUMIFS(СВЦЭМ!$C$34:$C$777,СВЦЭМ!$A$34:$A$777,$A38,СВЦЭМ!$B$34:$B$777,C$11)+'СЕТ СН'!$F$9+СВЦЭМ!$D$10+'СЕТ СН'!$F$6</f>
        <v>1445.8676726799999</v>
      </c>
      <c r="D38" s="37">
        <f>SUMIFS(СВЦЭМ!$C$34:$C$777,СВЦЭМ!$A$34:$A$777,$A38,СВЦЭМ!$B$34:$B$777,D$11)+'СЕТ СН'!$F$9+СВЦЭМ!$D$10+'СЕТ СН'!$F$6</f>
        <v>1518.5418740699997</v>
      </c>
      <c r="E38" s="37">
        <f>SUMIFS(СВЦЭМ!$C$34:$C$777,СВЦЭМ!$A$34:$A$777,$A38,СВЦЭМ!$B$34:$B$777,E$11)+'СЕТ СН'!$F$9+СВЦЭМ!$D$10+'СЕТ СН'!$F$6</f>
        <v>1531.5682018399998</v>
      </c>
      <c r="F38" s="37">
        <f>SUMIFS(СВЦЭМ!$C$34:$C$777,СВЦЭМ!$A$34:$A$777,$A38,СВЦЭМ!$B$34:$B$777,F$11)+'СЕТ СН'!$F$9+СВЦЭМ!$D$10+'СЕТ СН'!$F$6</f>
        <v>1525.2583930999999</v>
      </c>
      <c r="G38" s="37">
        <f>SUMIFS(СВЦЭМ!$C$34:$C$777,СВЦЭМ!$A$34:$A$777,$A38,СВЦЭМ!$B$34:$B$777,G$11)+'СЕТ СН'!$F$9+СВЦЭМ!$D$10+'СЕТ СН'!$F$6</f>
        <v>1569.04892999</v>
      </c>
      <c r="H38" s="37">
        <f>SUMIFS(СВЦЭМ!$C$34:$C$777,СВЦЭМ!$A$34:$A$777,$A38,СВЦЭМ!$B$34:$B$777,H$11)+'СЕТ СН'!$F$9+СВЦЭМ!$D$10+'СЕТ СН'!$F$6</f>
        <v>1492.4665550099999</v>
      </c>
      <c r="I38" s="37">
        <f>SUMIFS(СВЦЭМ!$C$34:$C$777,СВЦЭМ!$A$34:$A$777,$A38,СВЦЭМ!$B$34:$B$777,I$11)+'СЕТ СН'!$F$9+СВЦЭМ!$D$10+'СЕТ СН'!$F$6</f>
        <v>1475.9892542899997</v>
      </c>
      <c r="J38" s="37">
        <f>SUMIFS(СВЦЭМ!$C$34:$C$777,СВЦЭМ!$A$34:$A$777,$A38,СВЦЭМ!$B$34:$B$777,J$11)+'СЕТ СН'!$F$9+СВЦЭМ!$D$10+'СЕТ СН'!$F$6</f>
        <v>1412.1459517899998</v>
      </c>
      <c r="K38" s="37">
        <f>SUMIFS(СВЦЭМ!$C$34:$C$777,СВЦЭМ!$A$34:$A$777,$A38,СВЦЭМ!$B$34:$B$777,K$11)+'СЕТ СН'!$F$9+СВЦЭМ!$D$10+'СЕТ СН'!$F$6</f>
        <v>1263.95852087</v>
      </c>
      <c r="L38" s="37">
        <f>SUMIFS(СВЦЭМ!$C$34:$C$777,СВЦЭМ!$A$34:$A$777,$A38,СВЦЭМ!$B$34:$B$777,L$11)+'СЕТ СН'!$F$9+СВЦЭМ!$D$10+'СЕТ СН'!$F$6</f>
        <v>1215.5188631999999</v>
      </c>
      <c r="M38" s="37">
        <f>SUMIFS(СВЦЭМ!$C$34:$C$777,СВЦЭМ!$A$34:$A$777,$A38,СВЦЭМ!$B$34:$B$777,M$11)+'СЕТ СН'!$F$9+СВЦЭМ!$D$10+'СЕТ СН'!$F$6</f>
        <v>1218.2546938300002</v>
      </c>
      <c r="N38" s="37">
        <f>SUMIFS(СВЦЭМ!$C$34:$C$777,СВЦЭМ!$A$34:$A$777,$A38,СВЦЭМ!$B$34:$B$777,N$11)+'СЕТ СН'!$F$9+СВЦЭМ!$D$10+'СЕТ СН'!$F$6</f>
        <v>1218.8766618300001</v>
      </c>
      <c r="O38" s="37">
        <f>SUMIFS(СВЦЭМ!$C$34:$C$777,СВЦЭМ!$A$34:$A$777,$A38,СВЦЭМ!$B$34:$B$777,O$11)+'СЕТ СН'!$F$9+СВЦЭМ!$D$10+'СЕТ СН'!$F$6</f>
        <v>1211.6131215700002</v>
      </c>
      <c r="P38" s="37">
        <f>SUMIFS(СВЦЭМ!$C$34:$C$777,СВЦЭМ!$A$34:$A$777,$A38,СВЦЭМ!$B$34:$B$777,P$11)+'СЕТ СН'!$F$9+СВЦЭМ!$D$10+'СЕТ СН'!$F$6</f>
        <v>1129.6599071700002</v>
      </c>
      <c r="Q38" s="37">
        <f>SUMIFS(СВЦЭМ!$C$34:$C$777,СВЦЭМ!$A$34:$A$777,$A38,СВЦЭМ!$B$34:$B$777,Q$11)+'СЕТ СН'!$F$9+СВЦЭМ!$D$10+'СЕТ СН'!$F$6</f>
        <v>1107.78240147</v>
      </c>
      <c r="R38" s="37">
        <f>SUMIFS(СВЦЭМ!$C$34:$C$777,СВЦЭМ!$A$34:$A$777,$A38,СВЦЭМ!$B$34:$B$777,R$11)+'СЕТ СН'!$F$9+СВЦЭМ!$D$10+'СЕТ СН'!$F$6</f>
        <v>1123.4224780500001</v>
      </c>
      <c r="S38" s="37">
        <f>SUMIFS(СВЦЭМ!$C$34:$C$777,СВЦЭМ!$A$34:$A$777,$A38,СВЦЭМ!$B$34:$B$777,S$11)+'СЕТ СН'!$F$9+СВЦЭМ!$D$10+'СЕТ СН'!$F$6</f>
        <v>1227.8990603000002</v>
      </c>
      <c r="T38" s="37">
        <f>SUMIFS(СВЦЭМ!$C$34:$C$777,СВЦЭМ!$A$34:$A$777,$A38,СВЦЭМ!$B$34:$B$777,T$11)+'СЕТ СН'!$F$9+СВЦЭМ!$D$10+'СЕТ СН'!$F$6</f>
        <v>1201.17555483</v>
      </c>
      <c r="U38" s="37">
        <f>SUMIFS(СВЦЭМ!$C$34:$C$777,СВЦЭМ!$A$34:$A$777,$A38,СВЦЭМ!$B$34:$B$777,U$11)+'СЕТ СН'!$F$9+СВЦЭМ!$D$10+'СЕТ СН'!$F$6</f>
        <v>1208.8917720200002</v>
      </c>
      <c r="V38" s="37">
        <f>SUMIFS(СВЦЭМ!$C$34:$C$777,СВЦЭМ!$A$34:$A$777,$A38,СВЦЭМ!$B$34:$B$777,V$11)+'СЕТ СН'!$F$9+СВЦЭМ!$D$10+'СЕТ СН'!$F$6</f>
        <v>1214.1814877000002</v>
      </c>
      <c r="W38" s="37">
        <f>SUMIFS(СВЦЭМ!$C$34:$C$777,СВЦЭМ!$A$34:$A$777,$A38,СВЦЭМ!$B$34:$B$777,W$11)+'СЕТ СН'!$F$9+СВЦЭМ!$D$10+'СЕТ СН'!$F$6</f>
        <v>1229.8163617700002</v>
      </c>
      <c r="X38" s="37">
        <f>SUMIFS(СВЦЭМ!$C$34:$C$777,СВЦЭМ!$A$34:$A$777,$A38,СВЦЭМ!$B$34:$B$777,X$11)+'СЕТ СН'!$F$9+СВЦЭМ!$D$10+'СЕТ СН'!$F$6</f>
        <v>1243.2915915900001</v>
      </c>
      <c r="Y38" s="37">
        <f>SUMIFS(СВЦЭМ!$C$34:$C$777,СВЦЭМ!$A$34:$A$777,$A38,СВЦЭМ!$B$34:$B$777,Y$11)+'СЕТ СН'!$F$9+СВЦЭМ!$D$10+'СЕТ СН'!$F$6</f>
        <v>1331.33857395</v>
      </c>
    </row>
    <row r="39" spans="1:25" ht="15.75" x14ac:dyDescent="0.2">
      <c r="A39" s="36">
        <f t="shared" si="0"/>
        <v>42671</v>
      </c>
      <c r="B39" s="37">
        <f>SUMIFS(СВЦЭМ!$C$34:$C$777,СВЦЭМ!$A$34:$A$777,$A39,СВЦЭМ!$B$34:$B$777,B$11)+'СЕТ СН'!$F$9+СВЦЭМ!$D$10+'СЕТ СН'!$F$6</f>
        <v>1266.8519407200001</v>
      </c>
      <c r="C39" s="37">
        <f>SUMIFS(СВЦЭМ!$C$34:$C$777,СВЦЭМ!$A$34:$A$777,$A39,СВЦЭМ!$B$34:$B$777,C$11)+'СЕТ СН'!$F$9+СВЦЭМ!$D$10+'СЕТ СН'!$F$6</f>
        <v>1352.7713539299998</v>
      </c>
      <c r="D39" s="37">
        <f>SUMIFS(СВЦЭМ!$C$34:$C$777,СВЦЭМ!$A$34:$A$777,$A39,СВЦЭМ!$B$34:$B$777,D$11)+'СЕТ СН'!$F$9+СВЦЭМ!$D$10+'СЕТ СН'!$F$6</f>
        <v>1448.4380653600001</v>
      </c>
      <c r="E39" s="37">
        <f>SUMIFS(СВЦЭМ!$C$34:$C$777,СВЦЭМ!$A$34:$A$777,$A39,СВЦЭМ!$B$34:$B$777,E$11)+'СЕТ СН'!$F$9+СВЦЭМ!$D$10+'СЕТ СН'!$F$6</f>
        <v>1460.1924679999997</v>
      </c>
      <c r="F39" s="37">
        <f>SUMIFS(СВЦЭМ!$C$34:$C$777,СВЦЭМ!$A$34:$A$777,$A39,СВЦЭМ!$B$34:$B$777,F$11)+'СЕТ СН'!$F$9+СВЦЭМ!$D$10+'СЕТ СН'!$F$6</f>
        <v>1452.3163228499998</v>
      </c>
      <c r="G39" s="37">
        <f>SUMIFS(СВЦЭМ!$C$34:$C$777,СВЦЭМ!$A$34:$A$777,$A39,СВЦЭМ!$B$34:$B$777,G$11)+'СЕТ СН'!$F$9+СВЦЭМ!$D$10+'СЕТ СН'!$F$6</f>
        <v>1455.8330011399999</v>
      </c>
      <c r="H39" s="37">
        <f>SUMIFS(СВЦЭМ!$C$34:$C$777,СВЦЭМ!$A$34:$A$777,$A39,СВЦЭМ!$B$34:$B$777,H$11)+'СЕТ СН'!$F$9+СВЦЭМ!$D$10+'СЕТ СН'!$F$6</f>
        <v>1415.0097547</v>
      </c>
      <c r="I39" s="37">
        <f>SUMIFS(СВЦЭМ!$C$34:$C$777,СВЦЭМ!$A$34:$A$777,$A39,СВЦЭМ!$B$34:$B$777,I$11)+'СЕТ СН'!$F$9+СВЦЭМ!$D$10+'СЕТ СН'!$F$6</f>
        <v>1494.8101005200001</v>
      </c>
      <c r="J39" s="37">
        <f>SUMIFS(СВЦЭМ!$C$34:$C$777,СВЦЭМ!$A$34:$A$777,$A39,СВЦЭМ!$B$34:$B$777,J$11)+'СЕТ СН'!$F$9+СВЦЭМ!$D$10+'СЕТ СН'!$F$6</f>
        <v>1563.5904656299999</v>
      </c>
      <c r="K39" s="37">
        <f>SUMIFS(СВЦЭМ!$C$34:$C$777,СВЦЭМ!$A$34:$A$777,$A39,СВЦЭМ!$B$34:$B$777,K$11)+'СЕТ СН'!$F$9+СВЦЭМ!$D$10+'СЕТ СН'!$F$6</f>
        <v>1457.08142989</v>
      </c>
      <c r="L39" s="37">
        <f>SUMIFS(СВЦЭМ!$C$34:$C$777,СВЦЭМ!$A$34:$A$777,$A39,СВЦЭМ!$B$34:$B$777,L$11)+'СЕТ СН'!$F$9+СВЦЭМ!$D$10+'СЕТ СН'!$F$6</f>
        <v>1916.15799896</v>
      </c>
      <c r="M39" s="37">
        <f>SUMIFS(СВЦЭМ!$C$34:$C$777,СВЦЭМ!$A$34:$A$777,$A39,СВЦЭМ!$B$34:$B$777,M$11)+'СЕТ СН'!$F$9+СВЦЭМ!$D$10+'СЕТ СН'!$F$6</f>
        <v>1809.0667753299999</v>
      </c>
      <c r="N39" s="37">
        <f>SUMIFS(СВЦЭМ!$C$34:$C$777,СВЦЭМ!$A$34:$A$777,$A39,СВЦЭМ!$B$34:$B$777,N$11)+'СЕТ СН'!$F$9+СВЦЭМ!$D$10+'СЕТ СН'!$F$6</f>
        <v>1635.68917225</v>
      </c>
      <c r="O39" s="37">
        <f>SUMIFS(СВЦЭМ!$C$34:$C$777,СВЦЭМ!$A$34:$A$777,$A39,СВЦЭМ!$B$34:$B$777,O$11)+'СЕТ СН'!$F$9+СВЦЭМ!$D$10+'СЕТ СН'!$F$6</f>
        <v>1452.93276216</v>
      </c>
      <c r="P39" s="37">
        <f>SUMIFS(СВЦЭМ!$C$34:$C$777,СВЦЭМ!$A$34:$A$777,$A39,СВЦЭМ!$B$34:$B$777,P$11)+'СЕТ СН'!$F$9+СВЦЭМ!$D$10+'СЕТ СН'!$F$6</f>
        <v>1422.9471223599999</v>
      </c>
      <c r="Q39" s="37">
        <f>SUMIFS(СВЦЭМ!$C$34:$C$777,СВЦЭМ!$A$34:$A$777,$A39,СВЦЭМ!$B$34:$B$777,Q$11)+'СЕТ СН'!$F$9+СВЦЭМ!$D$10+'СЕТ СН'!$F$6</f>
        <v>1387.94799539</v>
      </c>
      <c r="R39" s="37">
        <f>SUMIFS(СВЦЭМ!$C$34:$C$777,СВЦЭМ!$A$34:$A$777,$A39,СВЦЭМ!$B$34:$B$777,R$11)+'СЕТ СН'!$F$9+СВЦЭМ!$D$10+'СЕТ СН'!$F$6</f>
        <v>1330.1672917699998</v>
      </c>
      <c r="S39" s="37">
        <f>SUMIFS(СВЦЭМ!$C$34:$C$777,СВЦЭМ!$A$34:$A$777,$A39,СВЦЭМ!$B$34:$B$777,S$11)+'СЕТ СН'!$F$9+СВЦЭМ!$D$10+'СЕТ СН'!$F$6</f>
        <v>1427.5928187099998</v>
      </c>
      <c r="T39" s="37">
        <f>SUMIFS(СВЦЭМ!$C$34:$C$777,СВЦЭМ!$A$34:$A$777,$A39,СВЦЭМ!$B$34:$B$777,T$11)+'СЕТ СН'!$F$9+СВЦЭМ!$D$10+'СЕТ СН'!$F$6</f>
        <v>1468.04655224</v>
      </c>
      <c r="U39" s="37">
        <f>SUMIFS(СВЦЭМ!$C$34:$C$777,СВЦЭМ!$A$34:$A$777,$A39,СВЦЭМ!$B$34:$B$777,U$11)+'СЕТ СН'!$F$9+СВЦЭМ!$D$10+'СЕТ СН'!$F$6</f>
        <v>1492.44434288</v>
      </c>
      <c r="V39" s="37">
        <f>SUMIFS(СВЦЭМ!$C$34:$C$777,СВЦЭМ!$A$34:$A$777,$A39,СВЦЭМ!$B$34:$B$777,V$11)+'СЕТ СН'!$F$9+СВЦЭМ!$D$10+'СЕТ СН'!$F$6</f>
        <v>1509.4022863099999</v>
      </c>
      <c r="W39" s="37">
        <f>SUMIFS(СВЦЭМ!$C$34:$C$777,СВЦЭМ!$A$34:$A$777,$A39,СВЦЭМ!$B$34:$B$777,W$11)+'СЕТ СН'!$F$9+СВЦЭМ!$D$10+'СЕТ СН'!$F$6</f>
        <v>1426.8665664599998</v>
      </c>
      <c r="X39" s="37">
        <f>SUMIFS(СВЦЭМ!$C$34:$C$777,СВЦЭМ!$A$34:$A$777,$A39,СВЦЭМ!$B$34:$B$777,X$11)+'СЕТ СН'!$F$9+СВЦЭМ!$D$10+'СЕТ СН'!$F$6</f>
        <v>1334.3990251800001</v>
      </c>
      <c r="Y39" s="37">
        <f>SUMIFS(СВЦЭМ!$C$34:$C$777,СВЦЭМ!$A$34:$A$777,$A39,СВЦЭМ!$B$34:$B$777,Y$11)+'СЕТ СН'!$F$9+СВЦЭМ!$D$10+'СЕТ СН'!$F$6</f>
        <v>1344.71711306</v>
      </c>
    </row>
    <row r="40" spans="1:25" ht="15.75" x14ac:dyDescent="0.2">
      <c r="A40" s="36">
        <f t="shared" si="0"/>
        <v>42672</v>
      </c>
      <c r="B40" s="37">
        <f>SUMIFS(СВЦЭМ!$C$34:$C$777,СВЦЭМ!$A$34:$A$777,$A40,СВЦЭМ!$B$34:$B$777,B$11)+'СЕТ СН'!$F$9+СВЦЭМ!$D$10+'СЕТ СН'!$F$6</f>
        <v>1436.6621089699997</v>
      </c>
      <c r="C40" s="37">
        <f>SUMIFS(СВЦЭМ!$C$34:$C$777,СВЦЭМ!$A$34:$A$777,$A40,СВЦЭМ!$B$34:$B$777,C$11)+'СЕТ СН'!$F$9+СВЦЭМ!$D$10+'СЕТ СН'!$F$6</f>
        <v>1543.90117753</v>
      </c>
      <c r="D40" s="37">
        <f>SUMIFS(СВЦЭМ!$C$34:$C$777,СВЦЭМ!$A$34:$A$777,$A40,СВЦЭМ!$B$34:$B$777,D$11)+'СЕТ СН'!$F$9+СВЦЭМ!$D$10+'СЕТ СН'!$F$6</f>
        <v>1663.63984222</v>
      </c>
      <c r="E40" s="37">
        <f>SUMIFS(СВЦЭМ!$C$34:$C$777,СВЦЭМ!$A$34:$A$777,$A40,СВЦЭМ!$B$34:$B$777,E$11)+'СЕТ СН'!$F$9+СВЦЭМ!$D$10+'СЕТ СН'!$F$6</f>
        <v>1656.3004648599999</v>
      </c>
      <c r="F40" s="37">
        <f>SUMIFS(СВЦЭМ!$C$34:$C$777,СВЦЭМ!$A$34:$A$777,$A40,СВЦЭМ!$B$34:$B$777,F$11)+'СЕТ СН'!$F$9+СВЦЭМ!$D$10+'СЕТ СН'!$F$6</f>
        <v>1753.9267852099997</v>
      </c>
      <c r="G40" s="37">
        <f>SUMIFS(СВЦЭМ!$C$34:$C$777,СВЦЭМ!$A$34:$A$777,$A40,СВЦЭМ!$B$34:$B$777,G$11)+'СЕТ СН'!$F$9+СВЦЭМ!$D$10+'СЕТ СН'!$F$6</f>
        <v>1803.1899836099997</v>
      </c>
      <c r="H40" s="37">
        <f>SUMIFS(СВЦЭМ!$C$34:$C$777,СВЦЭМ!$A$34:$A$777,$A40,СВЦЭМ!$B$34:$B$777,H$11)+'СЕТ СН'!$F$9+СВЦЭМ!$D$10+'СЕТ СН'!$F$6</f>
        <v>1615.38315504</v>
      </c>
      <c r="I40" s="37">
        <f>SUMIFS(СВЦЭМ!$C$34:$C$777,СВЦЭМ!$A$34:$A$777,$A40,СВЦЭМ!$B$34:$B$777,I$11)+'СЕТ СН'!$F$9+СВЦЭМ!$D$10+'СЕТ СН'!$F$6</f>
        <v>1481.2787070300001</v>
      </c>
      <c r="J40" s="37">
        <f>SUMIFS(СВЦЭМ!$C$34:$C$777,СВЦЭМ!$A$34:$A$777,$A40,СВЦЭМ!$B$34:$B$777,J$11)+'СЕТ СН'!$F$9+СВЦЭМ!$D$10+'СЕТ СН'!$F$6</f>
        <v>1383.2226825899997</v>
      </c>
      <c r="K40" s="37">
        <f>SUMIFS(СВЦЭМ!$C$34:$C$777,СВЦЭМ!$A$34:$A$777,$A40,СВЦЭМ!$B$34:$B$777,K$11)+'СЕТ СН'!$F$9+СВЦЭМ!$D$10+'СЕТ СН'!$F$6</f>
        <v>1325.8727971099997</v>
      </c>
      <c r="L40" s="37">
        <f>SUMIFS(СВЦЭМ!$C$34:$C$777,СВЦЭМ!$A$34:$A$777,$A40,СВЦЭМ!$B$34:$B$777,L$11)+'СЕТ СН'!$F$9+СВЦЭМ!$D$10+'СЕТ СН'!$F$6</f>
        <v>1267.7458985200001</v>
      </c>
      <c r="M40" s="37">
        <f>SUMIFS(СВЦЭМ!$C$34:$C$777,СВЦЭМ!$A$34:$A$777,$A40,СВЦЭМ!$B$34:$B$777,M$11)+'СЕТ СН'!$F$9+СВЦЭМ!$D$10+'СЕТ СН'!$F$6</f>
        <v>1224.6913175100001</v>
      </c>
      <c r="N40" s="37">
        <f>SUMIFS(СВЦЭМ!$C$34:$C$777,СВЦЭМ!$A$34:$A$777,$A40,СВЦЭМ!$B$34:$B$777,N$11)+'СЕТ СН'!$F$9+СВЦЭМ!$D$10+'СЕТ СН'!$F$6</f>
        <v>1213.08204561</v>
      </c>
      <c r="O40" s="37">
        <f>SUMIFS(СВЦЭМ!$C$34:$C$777,СВЦЭМ!$A$34:$A$777,$A40,СВЦЭМ!$B$34:$B$777,O$11)+'СЕТ СН'!$F$9+СВЦЭМ!$D$10+'СЕТ СН'!$F$6</f>
        <v>1203.5552523900001</v>
      </c>
      <c r="P40" s="37">
        <f>SUMIFS(СВЦЭМ!$C$34:$C$777,СВЦЭМ!$A$34:$A$777,$A40,СВЦЭМ!$B$34:$B$777,P$11)+'СЕТ СН'!$F$9+СВЦЭМ!$D$10+'СЕТ СН'!$F$6</f>
        <v>1212.3552287100001</v>
      </c>
      <c r="Q40" s="37">
        <f>SUMIFS(СВЦЭМ!$C$34:$C$777,СВЦЭМ!$A$34:$A$777,$A40,СВЦЭМ!$B$34:$B$777,Q$11)+'СЕТ СН'!$F$9+СВЦЭМ!$D$10+'СЕТ СН'!$F$6</f>
        <v>1221.6574077400001</v>
      </c>
      <c r="R40" s="37">
        <f>SUMIFS(СВЦЭМ!$C$34:$C$777,СВЦЭМ!$A$34:$A$777,$A40,СВЦЭМ!$B$34:$B$777,R$11)+'СЕТ СН'!$F$9+СВЦЭМ!$D$10+'СЕТ СН'!$F$6</f>
        <v>1284.2792626099999</v>
      </c>
      <c r="S40" s="37">
        <f>SUMIFS(СВЦЭМ!$C$34:$C$777,СВЦЭМ!$A$34:$A$777,$A40,СВЦЭМ!$B$34:$B$777,S$11)+'СЕТ СН'!$F$9+СВЦЭМ!$D$10+'СЕТ СН'!$F$6</f>
        <v>1267.60516209</v>
      </c>
      <c r="T40" s="37">
        <f>SUMIFS(СВЦЭМ!$C$34:$C$777,СВЦЭМ!$A$34:$A$777,$A40,СВЦЭМ!$B$34:$B$777,T$11)+'СЕТ СН'!$F$9+СВЦЭМ!$D$10+'СЕТ СН'!$F$6</f>
        <v>1276.8712598500001</v>
      </c>
      <c r="U40" s="37">
        <f>SUMIFS(СВЦЭМ!$C$34:$C$777,СВЦЭМ!$A$34:$A$777,$A40,СВЦЭМ!$B$34:$B$777,U$11)+'СЕТ СН'!$F$9+СВЦЭМ!$D$10+'СЕТ СН'!$F$6</f>
        <v>1300.2608986199998</v>
      </c>
      <c r="V40" s="37">
        <f>SUMIFS(СВЦЭМ!$C$34:$C$777,СВЦЭМ!$A$34:$A$777,$A40,СВЦЭМ!$B$34:$B$777,V$11)+'СЕТ СН'!$F$9+СВЦЭМ!$D$10+'СЕТ СН'!$F$6</f>
        <v>1288.6894079000001</v>
      </c>
      <c r="W40" s="37">
        <f>SUMIFS(СВЦЭМ!$C$34:$C$777,СВЦЭМ!$A$34:$A$777,$A40,СВЦЭМ!$B$34:$B$777,W$11)+'СЕТ СН'!$F$9+СВЦЭМ!$D$10+'СЕТ СН'!$F$6</f>
        <v>1299.1386434000001</v>
      </c>
      <c r="X40" s="37">
        <f>SUMIFS(СВЦЭМ!$C$34:$C$777,СВЦЭМ!$A$34:$A$777,$A40,СВЦЭМ!$B$34:$B$777,X$11)+'СЕТ СН'!$F$9+СВЦЭМ!$D$10+'СЕТ СН'!$F$6</f>
        <v>1317.27484529</v>
      </c>
      <c r="Y40" s="37">
        <f>SUMIFS(СВЦЭМ!$C$34:$C$777,СВЦЭМ!$A$34:$A$777,$A40,СВЦЭМ!$B$34:$B$777,Y$11)+'СЕТ СН'!$F$9+СВЦЭМ!$D$10+'СЕТ СН'!$F$6</f>
        <v>1492.4341811499999</v>
      </c>
    </row>
    <row r="41" spans="1:25" ht="15.75" x14ac:dyDescent="0.2">
      <c r="A41" s="36">
        <f t="shared" si="0"/>
        <v>42673</v>
      </c>
      <c r="B41" s="37">
        <f>SUMIFS(СВЦЭМ!$C$34:$C$777,СВЦЭМ!$A$34:$A$777,$A41,СВЦЭМ!$B$34:$B$777,B$11)+'СЕТ СН'!$F$9+СВЦЭМ!$D$10+'СЕТ СН'!$F$6</f>
        <v>1397.9040065199997</v>
      </c>
      <c r="C41" s="37">
        <f>SUMIFS(СВЦЭМ!$C$34:$C$777,СВЦЭМ!$A$34:$A$777,$A41,СВЦЭМ!$B$34:$B$777,C$11)+'СЕТ СН'!$F$9+СВЦЭМ!$D$10+'СЕТ СН'!$F$6</f>
        <v>1535.6887470199999</v>
      </c>
      <c r="D41" s="37">
        <f>SUMIFS(СВЦЭМ!$C$34:$C$777,СВЦЭМ!$A$34:$A$777,$A41,СВЦЭМ!$B$34:$B$777,D$11)+'СЕТ СН'!$F$9+СВЦЭМ!$D$10+'СЕТ СН'!$F$6</f>
        <v>1639.67133246</v>
      </c>
      <c r="E41" s="37">
        <f>SUMIFS(СВЦЭМ!$C$34:$C$777,СВЦЭМ!$A$34:$A$777,$A41,СВЦЭМ!$B$34:$B$777,E$11)+'СЕТ СН'!$F$9+СВЦЭМ!$D$10+'СЕТ СН'!$F$6</f>
        <v>1555.1609804599998</v>
      </c>
      <c r="F41" s="37">
        <f>SUMIFS(СВЦЭМ!$C$34:$C$777,СВЦЭМ!$A$34:$A$777,$A41,СВЦЭМ!$B$34:$B$777,F$11)+'СЕТ СН'!$F$9+СВЦЭМ!$D$10+'СЕТ СН'!$F$6</f>
        <v>1500.0213934899998</v>
      </c>
      <c r="G41" s="37">
        <f>SUMIFS(СВЦЭМ!$C$34:$C$777,СВЦЭМ!$A$34:$A$777,$A41,СВЦЭМ!$B$34:$B$777,G$11)+'СЕТ СН'!$F$9+СВЦЭМ!$D$10+'СЕТ СН'!$F$6</f>
        <v>1494.6421845599998</v>
      </c>
      <c r="H41" s="37">
        <f>SUMIFS(СВЦЭМ!$C$34:$C$777,СВЦЭМ!$A$34:$A$777,$A41,СВЦЭМ!$B$34:$B$777,H$11)+'СЕТ СН'!$F$9+СВЦЭМ!$D$10+'СЕТ СН'!$F$6</f>
        <v>1516.6693677600001</v>
      </c>
      <c r="I41" s="37">
        <f>SUMIFS(СВЦЭМ!$C$34:$C$777,СВЦЭМ!$A$34:$A$777,$A41,СВЦЭМ!$B$34:$B$777,I$11)+'СЕТ СН'!$F$9+СВЦЭМ!$D$10+'СЕТ СН'!$F$6</f>
        <v>1562.65759647</v>
      </c>
      <c r="J41" s="37">
        <f>SUMIFS(СВЦЭМ!$C$34:$C$777,СВЦЭМ!$A$34:$A$777,$A41,СВЦЭМ!$B$34:$B$777,J$11)+'СЕТ СН'!$F$9+СВЦЭМ!$D$10+'СЕТ СН'!$F$6</f>
        <v>1364.8640728099999</v>
      </c>
      <c r="K41" s="37">
        <f>SUMIFS(СВЦЭМ!$C$34:$C$777,СВЦЭМ!$A$34:$A$777,$A41,СВЦЭМ!$B$34:$B$777,K$11)+'СЕТ СН'!$F$9+СВЦЭМ!$D$10+'СЕТ СН'!$F$6</f>
        <v>1272.9483422799999</v>
      </c>
      <c r="L41" s="37">
        <f>SUMIFS(СВЦЭМ!$C$34:$C$777,СВЦЭМ!$A$34:$A$777,$A41,СВЦЭМ!$B$34:$B$777,L$11)+'СЕТ СН'!$F$9+СВЦЭМ!$D$10+'СЕТ СН'!$F$6</f>
        <v>1223.7540512999999</v>
      </c>
      <c r="M41" s="37">
        <f>SUMIFS(СВЦЭМ!$C$34:$C$777,СВЦЭМ!$A$34:$A$777,$A41,СВЦЭМ!$B$34:$B$777,M$11)+'СЕТ СН'!$F$9+СВЦЭМ!$D$10+'СЕТ СН'!$F$6</f>
        <v>1261.1507832900002</v>
      </c>
      <c r="N41" s="37">
        <f>SUMIFS(СВЦЭМ!$C$34:$C$777,СВЦЭМ!$A$34:$A$777,$A41,СВЦЭМ!$B$34:$B$777,N$11)+'СЕТ СН'!$F$9+СВЦЭМ!$D$10+'СЕТ СН'!$F$6</f>
        <v>1266.5535975100001</v>
      </c>
      <c r="O41" s="37">
        <f>SUMIFS(СВЦЭМ!$C$34:$C$777,СВЦЭМ!$A$34:$A$777,$A41,СВЦЭМ!$B$34:$B$777,O$11)+'СЕТ СН'!$F$9+СВЦЭМ!$D$10+'СЕТ СН'!$F$6</f>
        <v>1184.91198278</v>
      </c>
      <c r="P41" s="37">
        <f>SUMIFS(СВЦЭМ!$C$34:$C$777,СВЦЭМ!$A$34:$A$777,$A41,СВЦЭМ!$B$34:$B$777,P$11)+'СЕТ СН'!$F$9+СВЦЭМ!$D$10+'СЕТ СН'!$F$6</f>
        <v>1199.43606862</v>
      </c>
      <c r="Q41" s="37">
        <f>SUMIFS(СВЦЭМ!$C$34:$C$777,СВЦЭМ!$A$34:$A$777,$A41,СВЦЭМ!$B$34:$B$777,Q$11)+'СЕТ СН'!$F$9+СВЦЭМ!$D$10+'СЕТ СН'!$F$6</f>
        <v>1200.6996638099999</v>
      </c>
      <c r="R41" s="37">
        <f>SUMIFS(СВЦЭМ!$C$34:$C$777,СВЦЭМ!$A$34:$A$777,$A41,СВЦЭМ!$B$34:$B$777,R$11)+'СЕТ СН'!$F$9+СВЦЭМ!$D$10+'СЕТ СН'!$F$6</f>
        <v>1195.3874868100002</v>
      </c>
      <c r="S41" s="37">
        <f>SUMIFS(СВЦЭМ!$C$34:$C$777,СВЦЭМ!$A$34:$A$777,$A41,СВЦЭМ!$B$34:$B$777,S$11)+'СЕТ СН'!$F$9+СВЦЭМ!$D$10+'СЕТ СН'!$F$6</f>
        <v>1170.1260881200001</v>
      </c>
      <c r="T41" s="37">
        <f>SUMIFS(СВЦЭМ!$C$34:$C$777,СВЦЭМ!$A$34:$A$777,$A41,СВЦЭМ!$B$34:$B$777,T$11)+'СЕТ СН'!$F$9+СВЦЭМ!$D$10+'СЕТ СН'!$F$6</f>
        <v>1185.3058672100001</v>
      </c>
      <c r="U41" s="37">
        <f>SUMIFS(СВЦЭМ!$C$34:$C$777,СВЦЭМ!$A$34:$A$777,$A41,СВЦЭМ!$B$34:$B$777,U$11)+'СЕТ СН'!$F$9+СВЦЭМ!$D$10+'СЕТ СН'!$F$6</f>
        <v>1207.5626362900002</v>
      </c>
      <c r="V41" s="37">
        <f>SUMIFS(СВЦЭМ!$C$34:$C$777,СВЦЭМ!$A$34:$A$777,$A41,СВЦЭМ!$B$34:$B$777,V$11)+'СЕТ СН'!$F$9+СВЦЭМ!$D$10+'СЕТ СН'!$F$6</f>
        <v>1210.6745864700001</v>
      </c>
      <c r="W41" s="37">
        <f>SUMIFS(СВЦЭМ!$C$34:$C$777,СВЦЭМ!$A$34:$A$777,$A41,СВЦЭМ!$B$34:$B$777,W$11)+'СЕТ СН'!$F$9+СВЦЭМ!$D$10+'СЕТ СН'!$F$6</f>
        <v>1194.8658076000002</v>
      </c>
      <c r="X41" s="37">
        <f>SUMIFS(СВЦЭМ!$C$34:$C$777,СВЦЭМ!$A$34:$A$777,$A41,СВЦЭМ!$B$34:$B$777,X$11)+'СЕТ СН'!$F$9+СВЦЭМ!$D$10+'СЕТ СН'!$F$6</f>
        <v>1149.86658418</v>
      </c>
      <c r="Y41" s="37">
        <f>SUMIFS(СВЦЭМ!$C$34:$C$777,СВЦЭМ!$A$34:$A$777,$A41,СВЦЭМ!$B$34:$B$777,Y$11)+'СЕТ СН'!$F$9+СВЦЭМ!$D$10+'СЕТ СН'!$F$6</f>
        <v>1208.9240103100001</v>
      </c>
    </row>
    <row r="42" spans="1:25" ht="15.75" x14ac:dyDescent="0.2">
      <c r="A42" s="36">
        <f t="shared" si="0"/>
        <v>42674</v>
      </c>
      <c r="B42" s="37">
        <f>SUMIFS(СВЦЭМ!$C$34:$C$777,СВЦЭМ!$A$34:$A$777,$A42,СВЦЭМ!$B$34:$B$777,B$11)+'СЕТ СН'!$F$9+СВЦЭМ!$D$10+'СЕТ СН'!$F$6</f>
        <v>1312.79079869</v>
      </c>
      <c r="C42" s="37">
        <f>SUMIFS(СВЦЭМ!$C$34:$C$777,СВЦЭМ!$A$34:$A$777,$A42,СВЦЭМ!$B$34:$B$777,C$11)+'СЕТ СН'!$F$9+СВЦЭМ!$D$10+'СЕТ СН'!$F$6</f>
        <v>1425.4786433899999</v>
      </c>
      <c r="D42" s="37">
        <f>SUMIFS(СВЦЭМ!$C$34:$C$777,СВЦЭМ!$A$34:$A$777,$A42,СВЦЭМ!$B$34:$B$777,D$11)+'СЕТ СН'!$F$9+СВЦЭМ!$D$10+'СЕТ СН'!$F$6</f>
        <v>1538.9083332199998</v>
      </c>
      <c r="E42" s="37">
        <f>SUMIFS(СВЦЭМ!$C$34:$C$777,СВЦЭМ!$A$34:$A$777,$A42,СВЦЭМ!$B$34:$B$777,E$11)+'СЕТ СН'!$F$9+СВЦЭМ!$D$10+'СЕТ СН'!$F$6</f>
        <v>1531.27307286</v>
      </c>
      <c r="F42" s="37">
        <f>SUMIFS(СВЦЭМ!$C$34:$C$777,СВЦЭМ!$A$34:$A$777,$A42,СВЦЭМ!$B$34:$B$777,F$11)+'СЕТ СН'!$F$9+СВЦЭМ!$D$10+'СЕТ СН'!$F$6</f>
        <v>1519.2604788999997</v>
      </c>
      <c r="G42" s="37">
        <f>SUMIFS(СВЦЭМ!$C$34:$C$777,СВЦЭМ!$A$34:$A$777,$A42,СВЦЭМ!$B$34:$B$777,G$11)+'СЕТ СН'!$F$9+СВЦЭМ!$D$10+'СЕТ СН'!$F$6</f>
        <v>1523.51664411</v>
      </c>
      <c r="H42" s="37">
        <f>SUMIFS(СВЦЭМ!$C$34:$C$777,СВЦЭМ!$A$34:$A$777,$A42,СВЦЭМ!$B$34:$B$777,H$11)+'СЕТ СН'!$F$9+СВЦЭМ!$D$10+'СЕТ СН'!$F$6</f>
        <v>1516.6425973299997</v>
      </c>
      <c r="I42" s="37">
        <f>SUMIFS(СВЦЭМ!$C$34:$C$777,СВЦЭМ!$A$34:$A$777,$A42,СВЦЭМ!$B$34:$B$777,I$11)+'СЕТ СН'!$F$9+СВЦЭМ!$D$10+'СЕТ СН'!$F$6</f>
        <v>1469.8844787499997</v>
      </c>
      <c r="J42" s="37">
        <f>SUMIFS(СВЦЭМ!$C$34:$C$777,СВЦЭМ!$A$34:$A$777,$A42,СВЦЭМ!$B$34:$B$777,J$11)+'СЕТ СН'!$F$9+СВЦЭМ!$D$10+'СЕТ СН'!$F$6</f>
        <v>1379.34862647</v>
      </c>
      <c r="K42" s="37">
        <f>SUMIFS(СВЦЭМ!$C$34:$C$777,СВЦЭМ!$A$34:$A$777,$A42,СВЦЭМ!$B$34:$B$777,K$11)+'СЕТ СН'!$F$9+СВЦЭМ!$D$10+'СЕТ СН'!$F$6</f>
        <v>1220.74151323</v>
      </c>
      <c r="L42" s="37">
        <f>SUMIFS(СВЦЭМ!$C$34:$C$777,СВЦЭМ!$A$34:$A$777,$A42,СВЦЭМ!$B$34:$B$777,L$11)+'СЕТ СН'!$F$9+СВЦЭМ!$D$10+'СЕТ СН'!$F$6</f>
        <v>1265.4041323800002</v>
      </c>
      <c r="M42" s="37">
        <f>SUMIFS(СВЦЭМ!$C$34:$C$777,СВЦЭМ!$A$34:$A$777,$A42,СВЦЭМ!$B$34:$B$777,M$11)+'СЕТ СН'!$F$9+СВЦЭМ!$D$10+'СЕТ СН'!$F$6</f>
        <v>1220.7876148099999</v>
      </c>
      <c r="N42" s="37">
        <f>SUMIFS(СВЦЭМ!$C$34:$C$777,СВЦЭМ!$A$34:$A$777,$A42,СВЦЭМ!$B$34:$B$777,N$11)+'СЕТ СН'!$F$9+СВЦЭМ!$D$10+'СЕТ СН'!$F$6</f>
        <v>1186.9020829999999</v>
      </c>
      <c r="O42" s="37">
        <f>SUMIFS(СВЦЭМ!$C$34:$C$777,СВЦЭМ!$A$34:$A$777,$A42,СВЦЭМ!$B$34:$B$777,O$11)+'СЕТ СН'!$F$9+СВЦЭМ!$D$10+'СЕТ СН'!$F$6</f>
        <v>1161.31143273</v>
      </c>
      <c r="P42" s="37">
        <f>SUMIFS(СВЦЭМ!$C$34:$C$777,СВЦЭМ!$A$34:$A$777,$A42,СВЦЭМ!$B$34:$B$777,P$11)+'СЕТ СН'!$F$9+СВЦЭМ!$D$10+'СЕТ СН'!$F$6</f>
        <v>1220.56344807</v>
      </c>
      <c r="Q42" s="37">
        <f>SUMIFS(СВЦЭМ!$C$34:$C$777,СВЦЭМ!$A$34:$A$777,$A42,СВЦЭМ!$B$34:$B$777,Q$11)+'СЕТ СН'!$F$9+СВЦЭМ!$D$10+'СЕТ СН'!$F$6</f>
        <v>1240.0199511800001</v>
      </c>
      <c r="R42" s="37">
        <f>SUMIFS(СВЦЭМ!$C$34:$C$777,СВЦЭМ!$A$34:$A$777,$A42,СВЦЭМ!$B$34:$B$777,R$11)+'СЕТ СН'!$F$9+СВЦЭМ!$D$10+'СЕТ СН'!$F$6</f>
        <v>1235.40444185</v>
      </c>
      <c r="S42" s="37">
        <f>SUMIFS(СВЦЭМ!$C$34:$C$777,СВЦЭМ!$A$34:$A$777,$A42,СВЦЭМ!$B$34:$B$777,S$11)+'СЕТ СН'!$F$9+СВЦЭМ!$D$10+'СЕТ СН'!$F$6</f>
        <v>1351.25348588</v>
      </c>
      <c r="T42" s="37">
        <f>SUMIFS(СВЦЭМ!$C$34:$C$777,СВЦЭМ!$A$34:$A$777,$A42,СВЦЭМ!$B$34:$B$777,T$11)+'СЕТ СН'!$F$9+СВЦЭМ!$D$10+'СЕТ СН'!$F$6</f>
        <v>1251.3271151200001</v>
      </c>
      <c r="U42" s="37">
        <f>SUMIFS(СВЦЭМ!$C$34:$C$777,СВЦЭМ!$A$34:$A$777,$A42,СВЦЭМ!$B$34:$B$777,U$11)+'СЕТ СН'!$F$9+СВЦЭМ!$D$10+'СЕТ СН'!$F$6</f>
        <v>1271.9261264900001</v>
      </c>
      <c r="V42" s="37">
        <f>SUMIFS(СВЦЭМ!$C$34:$C$777,СВЦЭМ!$A$34:$A$777,$A42,СВЦЭМ!$B$34:$B$777,V$11)+'СЕТ СН'!$F$9+СВЦЭМ!$D$10+'СЕТ СН'!$F$6</f>
        <v>1281.60755053</v>
      </c>
      <c r="W42" s="37">
        <f>SUMIFS(СВЦЭМ!$C$34:$C$777,СВЦЭМ!$A$34:$A$777,$A42,СВЦЭМ!$B$34:$B$777,W$11)+'СЕТ СН'!$F$9+СВЦЭМ!$D$10+'СЕТ СН'!$F$6</f>
        <v>1263.9122701000001</v>
      </c>
      <c r="X42" s="37">
        <f>SUMIFS(СВЦЭМ!$C$34:$C$777,СВЦЭМ!$A$34:$A$777,$A42,СВЦЭМ!$B$34:$B$777,X$11)+'СЕТ СН'!$F$9+СВЦЭМ!$D$10+'СЕТ СН'!$F$6</f>
        <v>1251.7611164899999</v>
      </c>
      <c r="Y42" s="37">
        <f>SUMIFS(СВЦЭМ!$C$34:$C$777,СВЦЭМ!$A$34:$A$777,$A42,СВЦЭМ!$B$34:$B$777,Y$11)+'СЕТ СН'!$F$9+СВЦЭМ!$D$10+'СЕТ СН'!$F$6</f>
        <v>1319.18932283</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5"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5"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01.10.2016</v>
      </c>
      <c r="B48" s="37">
        <f>SUMIFS(СВЦЭМ!$C$34:$C$777,СВЦЭМ!$A$34:$A$777,$A48,СВЦЭМ!$B$34:$B$777,B$47)+'СЕТ СН'!$G$9+СВЦЭМ!$D$10+'СЕТ СН'!$G$6</f>
        <v>1397.96274782</v>
      </c>
      <c r="C48" s="37">
        <f>SUMIFS(СВЦЭМ!$C$34:$C$777,СВЦЭМ!$A$34:$A$777,$A48,СВЦЭМ!$B$34:$B$777,C$47)+'СЕТ СН'!$G$9+СВЦЭМ!$D$10+'СЕТ СН'!$G$6</f>
        <v>1509.9077552399999</v>
      </c>
      <c r="D48" s="37">
        <f>SUMIFS(СВЦЭМ!$C$34:$C$777,СВЦЭМ!$A$34:$A$777,$A48,СВЦЭМ!$B$34:$B$777,D$47)+'СЕТ СН'!$G$9+СВЦЭМ!$D$10+'СЕТ СН'!$G$6</f>
        <v>1586.3798258899999</v>
      </c>
      <c r="E48" s="37">
        <f>SUMIFS(СВЦЭМ!$C$34:$C$777,СВЦЭМ!$A$34:$A$777,$A48,СВЦЭМ!$B$34:$B$777,E$47)+'СЕТ СН'!$G$9+СВЦЭМ!$D$10+'СЕТ СН'!$G$6</f>
        <v>1603.419271</v>
      </c>
      <c r="F48" s="37">
        <f>SUMIFS(СВЦЭМ!$C$34:$C$777,СВЦЭМ!$A$34:$A$777,$A48,СВЦЭМ!$B$34:$B$777,F$47)+'СЕТ СН'!$G$9+СВЦЭМ!$D$10+'СЕТ СН'!$G$6</f>
        <v>1605.0985923699998</v>
      </c>
      <c r="G48" s="37">
        <f>SUMIFS(СВЦЭМ!$C$34:$C$777,СВЦЭМ!$A$34:$A$777,$A48,СВЦЭМ!$B$34:$B$777,G$47)+'СЕТ СН'!$G$9+СВЦЭМ!$D$10+'СЕТ СН'!$G$6</f>
        <v>1597.54657875</v>
      </c>
      <c r="H48" s="37">
        <f>SUMIFS(СВЦЭМ!$C$34:$C$777,СВЦЭМ!$A$34:$A$777,$A48,СВЦЭМ!$B$34:$B$777,H$47)+'СЕТ СН'!$G$9+СВЦЭМ!$D$10+'СЕТ СН'!$G$6</f>
        <v>1580.1608420099999</v>
      </c>
      <c r="I48" s="37">
        <f>SUMIFS(СВЦЭМ!$C$34:$C$777,СВЦЭМ!$A$34:$A$777,$A48,СВЦЭМ!$B$34:$B$777,I$47)+'СЕТ СН'!$G$9+СВЦЭМ!$D$10+'СЕТ СН'!$G$6</f>
        <v>1525.3634587699999</v>
      </c>
      <c r="J48" s="37">
        <f>SUMIFS(СВЦЭМ!$C$34:$C$777,СВЦЭМ!$A$34:$A$777,$A48,СВЦЭМ!$B$34:$B$777,J$47)+'СЕТ СН'!$G$9+СВЦЭМ!$D$10+'СЕТ СН'!$G$6</f>
        <v>1452.5057629</v>
      </c>
      <c r="K48" s="37">
        <f>SUMIFS(СВЦЭМ!$C$34:$C$777,СВЦЭМ!$A$34:$A$777,$A48,СВЦЭМ!$B$34:$B$777,K$47)+'СЕТ СН'!$G$9+СВЦЭМ!$D$10+'СЕТ СН'!$G$6</f>
        <v>1701.31784352</v>
      </c>
      <c r="L48" s="37">
        <f>SUMIFS(СВЦЭМ!$C$34:$C$777,СВЦЭМ!$A$34:$A$777,$A48,СВЦЭМ!$B$34:$B$777,L$47)+'СЕТ СН'!$G$9+СВЦЭМ!$D$10+'СЕТ СН'!$G$6</f>
        <v>1668.63725813</v>
      </c>
      <c r="M48" s="37">
        <f>SUMIFS(СВЦЭМ!$C$34:$C$777,СВЦЭМ!$A$34:$A$777,$A48,СВЦЭМ!$B$34:$B$777,M$47)+'СЕТ СН'!$G$9+СВЦЭМ!$D$10+'СЕТ СН'!$G$6</f>
        <v>1613.5373966299999</v>
      </c>
      <c r="N48" s="37">
        <f>SUMIFS(СВЦЭМ!$C$34:$C$777,СВЦЭМ!$A$34:$A$777,$A48,СВЦЭМ!$B$34:$B$777,N$47)+'СЕТ СН'!$G$9+СВЦЭМ!$D$10+'СЕТ СН'!$G$6</f>
        <v>1305.8801601999999</v>
      </c>
      <c r="O48" s="37">
        <f>SUMIFS(СВЦЭМ!$C$34:$C$777,СВЦЭМ!$A$34:$A$777,$A48,СВЦЭМ!$B$34:$B$777,O$47)+'СЕТ СН'!$G$9+СВЦЭМ!$D$10+'СЕТ СН'!$G$6</f>
        <v>1219.6038049799999</v>
      </c>
      <c r="P48" s="37">
        <f>SUMIFS(СВЦЭМ!$C$34:$C$777,СВЦЭМ!$A$34:$A$777,$A48,СВЦЭМ!$B$34:$B$777,P$47)+'СЕТ СН'!$G$9+СВЦЭМ!$D$10+'СЕТ СН'!$G$6</f>
        <v>1224.6736889700001</v>
      </c>
      <c r="Q48" s="37">
        <f>SUMIFS(СВЦЭМ!$C$34:$C$777,СВЦЭМ!$A$34:$A$777,$A48,СВЦЭМ!$B$34:$B$777,Q$47)+'СЕТ СН'!$G$9+СВЦЭМ!$D$10+'СЕТ СН'!$G$6</f>
        <v>1258.88815062</v>
      </c>
      <c r="R48" s="37">
        <f>SUMIFS(СВЦЭМ!$C$34:$C$777,СВЦЭМ!$A$34:$A$777,$A48,СВЦЭМ!$B$34:$B$777,R$47)+'СЕТ СН'!$G$9+СВЦЭМ!$D$10+'СЕТ СН'!$G$6</f>
        <v>1277.5378410799999</v>
      </c>
      <c r="S48" s="37">
        <f>SUMIFS(СВЦЭМ!$C$34:$C$777,СВЦЭМ!$A$34:$A$777,$A48,СВЦЭМ!$B$34:$B$777,S$47)+'СЕТ СН'!$G$9+СВЦЭМ!$D$10+'СЕТ СН'!$G$6</f>
        <v>1280.7521467199999</v>
      </c>
      <c r="T48" s="37">
        <f>SUMIFS(СВЦЭМ!$C$34:$C$777,СВЦЭМ!$A$34:$A$777,$A48,СВЦЭМ!$B$34:$B$777,T$47)+'СЕТ СН'!$G$9+СВЦЭМ!$D$10+'СЕТ СН'!$G$6</f>
        <v>1254.43631938</v>
      </c>
      <c r="U48" s="37">
        <f>SUMIFS(СВЦЭМ!$C$34:$C$777,СВЦЭМ!$A$34:$A$777,$A48,СВЦЭМ!$B$34:$B$777,U$47)+'СЕТ СН'!$G$9+СВЦЭМ!$D$10+'СЕТ СН'!$G$6</f>
        <v>1224.4031376600001</v>
      </c>
      <c r="V48" s="37">
        <f>SUMIFS(СВЦЭМ!$C$34:$C$777,СВЦЭМ!$A$34:$A$777,$A48,СВЦЭМ!$B$34:$B$777,V$47)+'СЕТ СН'!$G$9+СВЦЭМ!$D$10+'СЕТ СН'!$G$6</f>
        <v>1247.0033967499999</v>
      </c>
      <c r="W48" s="37">
        <f>SUMIFS(СВЦЭМ!$C$34:$C$777,СВЦЭМ!$A$34:$A$777,$A48,СВЦЭМ!$B$34:$B$777,W$47)+'СЕТ СН'!$G$9+СВЦЭМ!$D$10+'СЕТ СН'!$G$6</f>
        <v>1290.39105608</v>
      </c>
      <c r="X48" s="37">
        <f>SUMIFS(СВЦЭМ!$C$34:$C$777,СВЦЭМ!$A$34:$A$777,$A48,СВЦЭМ!$B$34:$B$777,X$47)+'СЕТ СН'!$G$9+СВЦЭМ!$D$10+'СЕТ СН'!$G$6</f>
        <v>1273.4041333499999</v>
      </c>
      <c r="Y48" s="37">
        <f>SUMIFS(СВЦЭМ!$C$34:$C$777,СВЦЭМ!$A$34:$A$777,$A48,СВЦЭМ!$B$34:$B$777,Y$47)+'СЕТ СН'!$G$9+СВЦЭМ!$D$10+'СЕТ СН'!$G$6</f>
        <v>1345.74263909</v>
      </c>
    </row>
    <row r="49" spans="1:25" ht="15.75" x14ac:dyDescent="0.2">
      <c r="A49" s="36">
        <f>A48+1</f>
        <v>42645</v>
      </c>
      <c r="B49" s="37">
        <f>SUMIFS(СВЦЭМ!$C$34:$C$777,СВЦЭМ!$A$34:$A$777,$A49,СВЦЭМ!$B$34:$B$777,B$47)+'СЕТ СН'!$G$9+СВЦЭМ!$D$10+'СЕТ СН'!$G$6</f>
        <v>1377.96039808</v>
      </c>
      <c r="C49" s="37">
        <f>SUMIFS(СВЦЭМ!$C$34:$C$777,СВЦЭМ!$A$34:$A$777,$A49,СВЦЭМ!$B$34:$B$777,C$47)+'СЕТ СН'!$G$9+СВЦЭМ!$D$10+'СЕТ СН'!$G$6</f>
        <v>1493.5075756000001</v>
      </c>
      <c r="D49" s="37">
        <f>SUMIFS(СВЦЭМ!$C$34:$C$777,СВЦЭМ!$A$34:$A$777,$A49,СВЦЭМ!$B$34:$B$777,D$47)+'СЕТ СН'!$G$9+СВЦЭМ!$D$10+'СЕТ СН'!$G$6</f>
        <v>1560.1381759199999</v>
      </c>
      <c r="E49" s="37">
        <f>SUMIFS(СВЦЭМ!$C$34:$C$777,СВЦЭМ!$A$34:$A$777,$A49,СВЦЭМ!$B$34:$B$777,E$47)+'СЕТ СН'!$G$9+СВЦЭМ!$D$10+'СЕТ СН'!$G$6</f>
        <v>1555.7175974599998</v>
      </c>
      <c r="F49" s="37">
        <f>SUMIFS(СВЦЭМ!$C$34:$C$777,СВЦЭМ!$A$34:$A$777,$A49,СВЦЭМ!$B$34:$B$777,F$47)+'СЕТ СН'!$G$9+СВЦЭМ!$D$10+'СЕТ СН'!$G$6</f>
        <v>1537.08030482</v>
      </c>
      <c r="G49" s="37">
        <f>SUMIFS(СВЦЭМ!$C$34:$C$777,СВЦЭМ!$A$34:$A$777,$A49,СВЦЭМ!$B$34:$B$777,G$47)+'СЕТ СН'!$G$9+СВЦЭМ!$D$10+'СЕТ СН'!$G$6</f>
        <v>1540.8824825199999</v>
      </c>
      <c r="H49" s="37">
        <f>SUMIFS(СВЦЭМ!$C$34:$C$777,СВЦЭМ!$A$34:$A$777,$A49,СВЦЭМ!$B$34:$B$777,H$47)+'СЕТ СН'!$G$9+СВЦЭМ!$D$10+'СЕТ СН'!$G$6</f>
        <v>1506.7853567</v>
      </c>
      <c r="I49" s="37">
        <f>SUMIFS(СВЦЭМ!$C$34:$C$777,СВЦЭМ!$A$34:$A$777,$A49,СВЦЭМ!$B$34:$B$777,I$47)+'СЕТ СН'!$G$9+СВЦЭМ!$D$10+'СЕТ СН'!$G$6</f>
        <v>1497.42388134</v>
      </c>
      <c r="J49" s="37">
        <f>SUMIFS(СВЦЭМ!$C$34:$C$777,СВЦЭМ!$A$34:$A$777,$A49,СВЦЭМ!$B$34:$B$777,J$47)+'СЕТ СН'!$G$9+СВЦЭМ!$D$10+'СЕТ СН'!$G$6</f>
        <v>1415.7047437199999</v>
      </c>
      <c r="K49" s="37">
        <f>SUMIFS(СВЦЭМ!$C$34:$C$777,СВЦЭМ!$A$34:$A$777,$A49,СВЦЭМ!$B$34:$B$777,K$47)+'СЕТ СН'!$G$9+СВЦЭМ!$D$10+'СЕТ СН'!$G$6</f>
        <v>1363.20079461</v>
      </c>
      <c r="L49" s="37">
        <f>SUMIFS(СВЦЭМ!$C$34:$C$777,СВЦЭМ!$A$34:$A$777,$A49,СВЦЭМ!$B$34:$B$777,L$47)+'СЕТ СН'!$G$9+СВЦЭМ!$D$10+'СЕТ СН'!$G$6</f>
        <v>1251.1659343400001</v>
      </c>
      <c r="M49" s="37">
        <f>SUMIFS(СВЦЭМ!$C$34:$C$777,СВЦЭМ!$A$34:$A$777,$A49,СВЦЭМ!$B$34:$B$777,M$47)+'СЕТ СН'!$G$9+СВЦЭМ!$D$10+'СЕТ СН'!$G$6</f>
        <v>1236.6947556199998</v>
      </c>
      <c r="N49" s="37">
        <f>SUMIFS(СВЦЭМ!$C$34:$C$777,СВЦЭМ!$A$34:$A$777,$A49,СВЦЭМ!$B$34:$B$777,N$47)+'СЕТ СН'!$G$9+СВЦЭМ!$D$10+'СЕТ СН'!$G$6</f>
        <v>1230.8134208900001</v>
      </c>
      <c r="O49" s="37">
        <f>SUMIFS(СВЦЭМ!$C$34:$C$777,СВЦЭМ!$A$34:$A$777,$A49,СВЦЭМ!$B$34:$B$777,O$47)+'СЕТ СН'!$G$9+СВЦЭМ!$D$10+'СЕТ СН'!$G$6</f>
        <v>1222.0228056000001</v>
      </c>
      <c r="P49" s="37">
        <f>SUMIFS(СВЦЭМ!$C$34:$C$777,СВЦЭМ!$A$34:$A$777,$A49,СВЦЭМ!$B$34:$B$777,P$47)+'СЕТ СН'!$G$9+СВЦЭМ!$D$10+'СЕТ СН'!$G$6</f>
        <v>1226.38618608</v>
      </c>
      <c r="Q49" s="37">
        <f>SUMIFS(СВЦЭМ!$C$34:$C$777,СВЦЭМ!$A$34:$A$777,$A49,СВЦЭМ!$B$34:$B$777,Q$47)+'СЕТ СН'!$G$9+СВЦЭМ!$D$10+'СЕТ СН'!$G$6</f>
        <v>1235.28506978</v>
      </c>
      <c r="R49" s="37">
        <f>SUMIFS(СВЦЭМ!$C$34:$C$777,СВЦЭМ!$A$34:$A$777,$A49,СВЦЭМ!$B$34:$B$777,R$47)+'СЕТ СН'!$G$9+СВЦЭМ!$D$10+'СЕТ СН'!$G$6</f>
        <v>1257.82376361</v>
      </c>
      <c r="S49" s="37">
        <f>SUMIFS(СВЦЭМ!$C$34:$C$777,СВЦЭМ!$A$34:$A$777,$A49,СВЦЭМ!$B$34:$B$777,S$47)+'СЕТ СН'!$G$9+СВЦЭМ!$D$10+'СЕТ СН'!$G$6</f>
        <v>1246.74391855</v>
      </c>
      <c r="T49" s="37">
        <f>SUMIFS(СВЦЭМ!$C$34:$C$777,СВЦЭМ!$A$34:$A$777,$A49,СВЦЭМ!$B$34:$B$777,T$47)+'СЕТ СН'!$G$9+СВЦЭМ!$D$10+'СЕТ СН'!$G$6</f>
        <v>1255.5847747299999</v>
      </c>
      <c r="U49" s="37">
        <f>SUMIFS(СВЦЭМ!$C$34:$C$777,СВЦЭМ!$A$34:$A$777,$A49,СВЦЭМ!$B$34:$B$777,U$47)+'СЕТ СН'!$G$9+СВЦЭМ!$D$10+'СЕТ СН'!$G$6</f>
        <v>1189.09677822</v>
      </c>
      <c r="V49" s="37">
        <f>SUMIFS(СВЦЭМ!$C$34:$C$777,СВЦЭМ!$A$34:$A$777,$A49,СВЦЭМ!$B$34:$B$777,V$47)+'СЕТ СН'!$G$9+СВЦЭМ!$D$10+'СЕТ СН'!$G$6</f>
        <v>1215.3180113600001</v>
      </c>
      <c r="W49" s="37">
        <f>SUMIFS(СВЦЭМ!$C$34:$C$777,СВЦЭМ!$A$34:$A$777,$A49,СВЦЭМ!$B$34:$B$777,W$47)+'СЕТ СН'!$G$9+СВЦЭМ!$D$10+'СЕТ СН'!$G$6</f>
        <v>1212.40962485</v>
      </c>
      <c r="X49" s="37">
        <f>SUMIFS(СВЦЭМ!$C$34:$C$777,СВЦЭМ!$A$34:$A$777,$A49,СВЦЭМ!$B$34:$B$777,X$47)+'СЕТ СН'!$G$9+СВЦЭМ!$D$10+'СЕТ СН'!$G$6</f>
        <v>1251.4262102299999</v>
      </c>
      <c r="Y49" s="37">
        <f>SUMIFS(СВЦЭМ!$C$34:$C$777,СВЦЭМ!$A$34:$A$777,$A49,СВЦЭМ!$B$34:$B$777,Y$47)+'СЕТ СН'!$G$9+СВЦЭМ!$D$10+'СЕТ СН'!$G$6</f>
        <v>1307.61449754</v>
      </c>
    </row>
    <row r="50" spans="1:25" ht="15.75" x14ac:dyDescent="0.2">
      <c r="A50" s="36">
        <f t="shared" ref="A50:A78" si="1">A49+1</f>
        <v>42646</v>
      </c>
      <c r="B50" s="37">
        <f>SUMIFS(СВЦЭМ!$C$34:$C$777,СВЦЭМ!$A$34:$A$777,$A50,СВЦЭМ!$B$34:$B$777,B$47)+'СЕТ СН'!$G$9+СВЦЭМ!$D$10+'СЕТ СН'!$G$6</f>
        <v>1397.16990906</v>
      </c>
      <c r="C50" s="37">
        <f>SUMIFS(СВЦЭМ!$C$34:$C$777,СВЦЭМ!$A$34:$A$777,$A50,СВЦЭМ!$B$34:$B$777,C$47)+'СЕТ СН'!$G$9+СВЦЭМ!$D$10+'СЕТ СН'!$G$6</f>
        <v>1512.6767033400001</v>
      </c>
      <c r="D50" s="37">
        <f>SUMIFS(СВЦЭМ!$C$34:$C$777,СВЦЭМ!$A$34:$A$777,$A50,СВЦЭМ!$B$34:$B$777,D$47)+'СЕТ СН'!$G$9+СВЦЭМ!$D$10+'СЕТ СН'!$G$6</f>
        <v>1567.5642904899998</v>
      </c>
      <c r="E50" s="37">
        <f>SUMIFS(СВЦЭМ!$C$34:$C$777,СВЦЭМ!$A$34:$A$777,$A50,СВЦЭМ!$B$34:$B$777,E$47)+'СЕТ СН'!$G$9+СВЦЭМ!$D$10+'СЕТ СН'!$G$6</f>
        <v>1607.4420363899999</v>
      </c>
      <c r="F50" s="37">
        <f>SUMIFS(СВЦЭМ!$C$34:$C$777,СВЦЭМ!$A$34:$A$777,$A50,СВЦЭМ!$B$34:$B$777,F$47)+'СЕТ СН'!$G$9+СВЦЭМ!$D$10+'СЕТ СН'!$G$6</f>
        <v>1569.54688323</v>
      </c>
      <c r="G50" s="37">
        <f>SUMIFS(СВЦЭМ!$C$34:$C$777,СВЦЭМ!$A$34:$A$777,$A50,СВЦЭМ!$B$34:$B$777,G$47)+'СЕТ СН'!$G$9+СВЦЭМ!$D$10+'СЕТ СН'!$G$6</f>
        <v>1593.0956576199999</v>
      </c>
      <c r="H50" s="37">
        <f>SUMIFS(СВЦЭМ!$C$34:$C$777,СВЦЭМ!$A$34:$A$777,$A50,СВЦЭМ!$B$34:$B$777,H$47)+'СЕТ СН'!$G$9+СВЦЭМ!$D$10+'СЕТ СН'!$G$6</f>
        <v>1520.13820947</v>
      </c>
      <c r="I50" s="37">
        <f>SUMIFS(СВЦЭМ!$C$34:$C$777,СВЦЭМ!$A$34:$A$777,$A50,СВЦЭМ!$B$34:$B$777,I$47)+'СЕТ СН'!$G$9+СВЦЭМ!$D$10+'СЕТ СН'!$G$6</f>
        <v>1519.22019344</v>
      </c>
      <c r="J50" s="37">
        <f>SUMIFS(СВЦЭМ!$C$34:$C$777,СВЦЭМ!$A$34:$A$777,$A50,СВЦЭМ!$B$34:$B$777,J$47)+'СЕТ СН'!$G$9+СВЦЭМ!$D$10+'СЕТ СН'!$G$6</f>
        <v>1487.3765535500002</v>
      </c>
      <c r="K50" s="37">
        <f>SUMIFS(СВЦЭМ!$C$34:$C$777,СВЦЭМ!$A$34:$A$777,$A50,СВЦЭМ!$B$34:$B$777,K$47)+'СЕТ СН'!$G$9+СВЦЭМ!$D$10+'СЕТ СН'!$G$6</f>
        <v>1375.08529391</v>
      </c>
      <c r="L50" s="37">
        <f>SUMIFS(СВЦЭМ!$C$34:$C$777,СВЦЭМ!$A$34:$A$777,$A50,СВЦЭМ!$B$34:$B$777,L$47)+'СЕТ СН'!$G$9+СВЦЭМ!$D$10+'СЕТ СН'!$G$6</f>
        <v>1344.56641696</v>
      </c>
      <c r="M50" s="37">
        <f>SUMIFS(СВЦЭМ!$C$34:$C$777,СВЦЭМ!$A$34:$A$777,$A50,СВЦЭМ!$B$34:$B$777,M$47)+'СЕТ СН'!$G$9+СВЦЭМ!$D$10+'СЕТ СН'!$G$6</f>
        <v>1273.1123422199998</v>
      </c>
      <c r="N50" s="37">
        <f>SUMIFS(СВЦЭМ!$C$34:$C$777,СВЦЭМ!$A$34:$A$777,$A50,СВЦЭМ!$B$34:$B$777,N$47)+'СЕТ СН'!$G$9+СВЦЭМ!$D$10+'СЕТ СН'!$G$6</f>
        <v>1253.31791329</v>
      </c>
      <c r="O50" s="37">
        <f>SUMIFS(СВЦЭМ!$C$34:$C$777,СВЦЭМ!$A$34:$A$777,$A50,СВЦЭМ!$B$34:$B$777,O$47)+'СЕТ СН'!$G$9+СВЦЭМ!$D$10+'СЕТ СН'!$G$6</f>
        <v>1246.14743503</v>
      </c>
      <c r="P50" s="37">
        <f>SUMIFS(СВЦЭМ!$C$34:$C$777,СВЦЭМ!$A$34:$A$777,$A50,СВЦЭМ!$B$34:$B$777,P$47)+'СЕТ СН'!$G$9+СВЦЭМ!$D$10+'СЕТ СН'!$G$6</f>
        <v>1241.20714421</v>
      </c>
      <c r="Q50" s="37">
        <f>SUMIFS(СВЦЭМ!$C$34:$C$777,СВЦЭМ!$A$34:$A$777,$A50,СВЦЭМ!$B$34:$B$777,Q$47)+'СЕТ СН'!$G$9+СВЦЭМ!$D$10+'СЕТ СН'!$G$6</f>
        <v>1224.9306204700001</v>
      </c>
      <c r="R50" s="37">
        <f>SUMIFS(СВЦЭМ!$C$34:$C$777,СВЦЭМ!$A$34:$A$777,$A50,СВЦЭМ!$B$34:$B$777,R$47)+'СЕТ СН'!$G$9+СВЦЭМ!$D$10+'СЕТ СН'!$G$6</f>
        <v>1239.99653979</v>
      </c>
      <c r="S50" s="37">
        <f>SUMIFS(СВЦЭМ!$C$34:$C$777,СВЦЭМ!$A$34:$A$777,$A50,СВЦЭМ!$B$34:$B$777,S$47)+'СЕТ СН'!$G$9+СВЦЭМ!$D$10+'СЕТ СН'!$G$6</f>
        <v>1295.29390244</v>
      </c>
      <c r="T50" s="37">
        <f>SUMIFS(СВЦЭМ!$C$34:$C$777,СВЦЭМ!$A$34:$A$777,$A50,СВЦЭМ!$B$34:$B$777,T$47)+'СЕТ СН'!$G$9+СВЦЭМ!$D$10+'СЕТ СН'!$G$6</f>
        <v>1293.51075967</v>
      </c>
      <c r="U50" s="37">
        <f>SUMIFS(СВЦЭМ!$C$34:$C$777,СВЦЭМ!$A$34:$A$777,$A50,СВЦЭМ!$B$34:$B$777,U$47)+'СЕТ СН'!$G$9+СВЦЭМ!$D$10+'СЕТ СН'!$G$6</f>
        <v>1284.03284678</v>
      </c>
      <c r="V50" s="37">
        <f>SUMIFS(СВЦЭМ!$C$34:$C$777,СВЦЭМ!$A$34:$A$777,$A50,СВЦЭМ!$B$34:$B$777,V$47)+'СЕТ СН'!$G$9+СВЦЭМ!$D$10+'СЕТ СН'!$G$6</f>
        <v>1289.8692578</v>
      </c>
      <c r="W50" s="37">
        <f>SUMIFS(СВЦЭМ!$C$34:$C$777,СВЦЭМ!$A$34:$A$777,$A50,СВЦЭМ!$B$34:$B$777,W$47)+'СЕТ СН'!$G$9+СВЦЭМ!$D$10+'СЕТ СН'!$G$6</f>
        <v>1303.3739130700001</v>
      </c>
      <c r="X50" s="37">
        <f>SUMIFS(СВЦЭМ!$C$34:$C$777,СВЦЭМ!$A$34:$A$777,$A50,СВЦЭМ!$B$34:$B$777,X$47)+'СЕТ СН'!$G$9+СВЦЭМ!$D$10+'СЕТ СН'!$G$6</f>
        <v>1382.0581425599999</v>
      </c>
      <c r="Y50" s="37">
        <f>SUMIFS(СВЦЭМ!$C$34:$C$777,СВЦЭМ!$A$34:$A$777,$A50,СВЦЭМ!$B$34:$B$777,Y$47)+'СЕТ СН'!$G$9+СВЦЭМ!$D$10+'СЕТ СН'!$G$6</f>
        <v>1491.9066693999998</v>
      </c>
    </row>
    <row r="51" spans="1:25" ht="15.75" x14ac:dyDescent="0.2">
      <c r="A51" s="36">
        <f t="shared" si="1"/>
        <v>42647</v>
      </c>
      <c r="B51" s="37">
        <f>SUMIFS(СВЦЭМ!$C$34:$C$777,СВЦЭМ!$A$34:$A$777,$A51,СВЦЭМ!$B$34:$B$777,B$47)+'СЕТ СН'!$G$9+СВЦЭМ!$D$10+'СЕТ СН'!$G$6</f>
        <v>1572.3116573699999</v>
      </c>
      <c r="C51" s="37">
        <f>SUMIFS(СВЦЭМ!$C$34:$C$777,СВЦЭМ!$A$34:$A$777,$A51,СВЦЭМ!$B$34:$B$777,C$47)+'СЕТ СН'!$G$9+СВЦЭМ!$D$10+'СЕТ СН'!$G$6</f>
        <v>1575.1247272999999</v>
      </c>
      <c r="D51" s="37">
        <f>SUMIFS(СВЦЭМ!$C$34:$C$777,СВЦЭМ!$A$34:$A$777,$A51,СВЦЭМ!$B$34:$B$777,D$47)+'СЕТ СН'!$G$9+СВЦЭМ!$D$10+'СЕТ СН'!$G$6</f>
        <v>1550.1710240899999</v>
      </c>
      <c r="E51" s="37">
        <f>SUMIFS(СВЦЭМ!$C$34:$C$777,СВЦЭМ!$A$34:$A$777,$A51,СВЦЭМ!$B$34:$B$777,E$47)+'СЕТ СН'!$G$9+СВЦЭМ!$D$10+'СЕТ СН'!$G$6</f>
        <v>1550.9742572999999</v>
      </c>
      <c r="F51" s="37">
        <f>SUMIFS(СВЦЭМ!$C$34:$C$777,СВЦЭМ!$A$34:$A$777,$A51,СВЦЭМ!$B$34:$B$777,F$47)+'СЕТ СН'!$G$9+СВЦЭМ!$D$10+'СЕТ СН'!$G$6</f>
        <v>1542.4341747600001</v>
      </c>
      <c r="G51" s="37">
        <f>SUMIFS(СВЦЭМ!$C$34:$C$777,СВЦЭМ!$A$34:$A$777,$A51,СВЦЭМ!$B$34:$B$777,G$47)+'СЕТ СН'!$G$9+СВЦЭМ!$D$10+'СЕТ СН'!$G$6</f>
        <v>1572.27302115</v>
      </c>
      <c r="H51" s="37">
        <f>SUMIFS(СВЦЭМ!$C$34:$C$777,СВЦЭМ!$A$34:$A$777,$A51,СВЦЭМ!$B$34:$B$777,H$47)+'СЕТ СН'!$G$9+СВЦЭМ!$D$10+'СЕТ СН'!$G$6</f>
        <v>1618.1852240399999</v>
      </c>
      <c r="I51" s="37">
        <f>SUMIFS(СВЦЭМ!$C$34:$C$777,СВЦЭМ!$A$34:$A$777,$A51,СВЦЭМ!$B$34:$B$777,I$47)+'СЕТ СН'!$G$9+СВЦЭМ!$D$10+'СЕТ СН'!$G$6</f>
        <v>1554.5617762299999</v>
      </c>
      <c r="J51" s="37">
        <f>SUMIFS(СВЦЭМ!$C$34:$C$777,СВЦЭМ!$A$34:$A$777,$A51,СВЦЭМ!$B$34:$B$777,J$47)+'СЕТ СН'!$G$9+СВЦЭМ!$D$10+'СЕТ СН'!$G$6</f>
        <v>1532.5581835600001</v>
      </c>
      <c r="K51" s="37">
        <f>SUMIFS(СВЦЭМ!$C$34:$C$777,СВЦЭМ!$A$34:$A$777,$A51,СВЦЭМ!$B$34:$B$777,K$47)+'СЕТ СН'!$G$9+СВЦЭМ!$D$10+'СЕТ СН'!$G$6</f>
        <v>1576.5354442999999</v>
      </c>
      <c r="L51" s="37">
        <f>SUMIFS(СВЦЭМ!$C$34:$C$777,СВЦЭМ!$A$34:$A$777,$A51,СВЦЭМ!$B$34:$B$777,L$47)+'СЕТ СН'!$G$9+СВЦЭМ!$D$10+'СЕТ СН'!$G$6</f>
        <v>1315.1140940999999</v>
      </c>
      <c r="M51" s="37">
        <f>SUMIFS(СВЦЭМ!$C$34:$C$777,СВЦЭМ!$A$34:$A$777,$A51,СВЦЭМ!$B$34:$B$777,M$47)+'СЕТ СН'!$G$9+СВЦЭМ!$D$10+'СЕТ СН'!$G$6</f>
        <v>1262.7551768600001</v>
      </c>
      <c r="N51" s="37">
        <f>SUMIFS(СВЦЭМ!$C$34:$C$777,СВЦЭМ!$A$34:$A$777,$A51,СВЦЭМ!$B$34:$B$777,N$47)+'СЕТ СН'!$G$9+СВЦЭМ!$D$10+'СЕТ СН'!$G$6</f>
        <v>1277.53274734</v>
      </c>
      <c r="O51" s="37">
        <f>SUMIFS(СВЦЭМ!$C$34:$C$777,СВЦЭМ!$A$34:$A$777,$A51,СВЦЭМ!$B$34:$B$777,O$47)+'СЕТ СН'!$G$9+СВЦЭМ!$D$10+'СЕТ СН'!$G$6</f>
        <v>1286.8225819700001</v>
      </c>
      <c r="P51" s="37">
        <f>SUMIFS(СВЦЭМ!$C$34:$C$777,СВЦЭМ!$A$34:$A$777,$A51,СВЦЭМ!$B$34:$B$777,P$47)+'СЕТ СН'!$G$9+СВЦЭМ!$D$10+'СЕТ СН'!$G$6</f>
        <v>1318.17794985</v>
      </c>
      <c r="Q51" s="37">
        <f>SUMIFS(СВЦЭМ!$C$34:$C$777,СВЦЭМ!$A$34:$A$777,$A51,СВЦЭМ!$B$34:$B$777,Q$47)+'СЕТ СН'!$G$9+СВЦЭМ!$D$10+'СЕТ СН'!$G$6</f>
        <v>1296.9899687500001</v>
      </c>
      <c r="R51" s="37">
        <f>SUMIFS(СВЦЭМ!$C$34:$C$777,СВЦЭМ!$A$34:$A$777,$A51,СВЦЭМ!$B$34:$B$777,R$47)+'СЕТ СН'!$G$9+СВЦЭМ!$D$10+'СЕТ СН'!$G$6</f>
        <v>1298.6024450499999</v>
      </c>
      <c r="S51" s="37">
        <f>SUMIFS(СВЦЭМ!$C$34:$C$777,СВЦЭМ!$A$34:$A$777,$A51,СВЦЭМ!$B$34:$B$777,S$47)+'СЕТ СН'!$G$9+СВЦЭМ!$D$10+'СЕТ СН'!$G$6</f>
        <v>1294.06843839</v>
      </c>
      <c r="T51" s="37">
        <f>SUMIFS(СВЦЭМ!$C$34:$C$777,СВЦЭМ!$A$34:$A$777,$A51,СВЦЭМ!$B$34:$B$777,T$47)+'СЕТ СН'!$G$9+СВЦЭМ!$D$10+'СЕТ СН'!$G$6</f>
        <v>1297.09092186</v>
      </c>
      <c r="U51" s="37">
        <f>SUMIFS(СВЦЭМ!$C$34:$C$777,СВЦЭМ!$A$34:$A$777,$A51,СВЦЭМ!$B$34:$B$777,U$47)+'СЕТ СН'!$G$9+СВЦЭМ!$D$10+'СЕТ СН'!$G$6</f>
        <v>1243.0848988299999</v>
      </c>
      <c r="V51" s="37">
        <f>SUMIFS(СВЦЭМ!$C$34:$C$777,СВЦЭМ!$A$34:$A$777,$A51,СВЦЭМ!$B$34:$B$777,V$47)+'СЕТ СН'!$G$9+СВЦЭМ!$D$10+'СЕТ СН'!$G$6</f>
        <v>1252.4599720400001</v>
      </c>
      <c r="W51" s="37">
        <f>SUMIFS(СВЦЭМ!$C$34:$C$777,СВЦЭМ!$A$34:$A$777,$A51,СВЦЭМ!$B$34:$B$777,W$47)+'СЕТ СН'!$G$9+СВЦЭМ!$D$10+'СЕТ СН'!$G$6</f>
        <v>1252.80716351</v>
      </c>
      <c r="X51" s="37">
        <f>SUMIFS(СВЦЭМ!$C$34:$C$777,СВЦЭМ!$A$34:$A$777,$A51,СВЦЭМ!$B$34:$B$777,X$47)+'СЕТ СН'!$G$9+СВЦЭМ!$D$10+'СЕТ СН'!$G$6</f>
        <v>1302.9000151499999</v>
      </c>
      <c r="Y51" s="37">
        <f>SUMIFS(СВЦЭМ!$C$34:$C$777,СВЦЭМ!$A$34:$A$777,$A51,СВЦЭМ!$B$34:$B$777,Y$47)+'СЕТ СН'!$G$9+СВЦЭМ!$D$10+'СЕТ СН'!$G$6</f>
        <v>1402.7449789100001</v>
      </c>
    </row>
    <row r="52" spans="1:25" ht="15.75" x14ac:dyDescent="0.2">
      <c r="A52" s="36">
        <f t="shared" si="1"/>
        <v>42648</v>
      </c>
      <c r="B52" s="37">
        <f>SUMIFS(СВЦЭМ!$C$34:$C$777,СВЦЭМ!$A$34:$A$777,$A52,СВЦЭМ!$B$34:$B$777,B$47)+'СЕТ СН'!$G$9+СВЦЭМ!$D$10+'СЕТ СН'!$G$6</f>
        <v>1461.3501291699999</v>
      </c>
      <c r="C52" s="37">
        <f>SUMIFS(СВЦЭМ!$C$34:$C$777,СВЦЭМ!$A$34:$A$777,$A52,СВЦЭМ!$B$34:$B$777,C$47)+'СЕТ СН'!$G$9+СВЦЭМ!$D$10+'СЕТ СН'!$G$6</f>
        <v>1540.39415304</v>
      </c>
      <c r="D52" s="37">
        <f>SUMIFS(СВЦЭМ!$C$34:$C$777,СВЦЭМ!$A$34:$A$777,$A52,СВЦЭМ!$B$34:$B$777,D$47)+'СЕТ СН'!$G$9+СВЦЭМ!$D$10+'СЕТ СН'!$G$6</f>
        <v>1581.78897484</v>
      </c>
      <c r="E52" s="37">
        <f>SUMIFS(СВЦЭМ!$C$34:$C$777,СВЦЭМ!$A$34:$A$777,$A52,СВЦЭМ!$B$34:$B$777,E$47)+'СЕТ СН'!$G$9+СВЦЭМ!$D$10+'СЕТ СН'!$G$6</f>
        <v>1549.5099855399999</v>
      </c>
      <c r="F52" s="37">
        <f>SUMIFS(СВЦЭМ!$C$34:$C$777,СВЦЭМ!$A$34:$A$777,$A52,СВЦЭМ!$B$34:$B$777,F$47)+'СЕТ СН'!$G$9+СВЦЭМ!$D$10+'СЕТ СН'!$G$6</f>
        <v>1558.99547181</v>
      </c>
      <c r="G52" s="37">
        <f>SUMIFS(СВЦЭМ!$C$34:$C$777,СВЦЭМ!$A$34:$A$777,$A52,СВЦЭМ!$B$34:$B$777,G$47)+'СЕТ СН'!$G$9+СВЦЭМ!$D$10+'СЕТ СН'!$G$6</f>
        <v>1563.7390321799999</v>
      </c>
      <c r="H52" s="37">
        <f>SUMIFS(СВЦЭМ!$C$34:$C$777,СВЦЭМ!$A$34:$A$777,$A52,СВЦЭМ!$B$34:$B$777,H$47)+'СЕТ СН'!$G$9+СВЦЭМ!$D$10+'СЕТ СН'!$G$6</f>
        <v>1493.1985672000001</v>
      </c>
      <c r="I52" s="37">
        <f>SUMIFS(СВЦЭМ!$C$34:$C$777,СВЦЭМ!$A$34:$A$777,$A52,СВЦЭМ!$B$34:$B$777,I$47)+'СЕТ СН'!$G$9+СВЦЭМ!$D$10+'СЕТ СН'!$G$6</f>
        <v>1410.0801449000001</v>
      </c>
      <c r="J52" s="37">
        <f>SUMIFS(СВЦЭМ!$C$34:$C$777,СВЦЭМ!$A$34:$A$777,$A52,СВЦЭМ!$B$34:$B$777,J$47)+'СЕТ СН'!$G$9+СВЦЭМ!$D$10+'СЕТ СН'!$G$6</f>
        <v>1423.4688090300001</v>
      </c>
      <c r="K52" s="37">
        <f>SUMIFS(СВЦЭМ!$C$34:$C$777,СВЦЭМ!$A$34:$A$777,$A52,СВЦЭМ!$B$34:$B$777,K$47)+'СЕТ СН'!$G$9+СВЦЭМ!$D$10+'СЕТ СН'!$G$6</f>
        <v>1398.3326913400001</v>
      </c>
      <c r="L52" s="37">
        <f>SUMIFS(СВЦЭМ!$C$34:$C$777,СВЦЭМ!$A$34:$A$777,$A52,СВЦЭМ!$B$34:$B$777,L$47)+'СЕТ СН'!$G$9+СВЦЭМ!$D$10+'СЕТ СН'!$G$6</f>
        <v>1318.84135498</v>
      </c>
      <c r="M52" s="37">
        <f>SUMIFS(СВЦЭМ!$C$34:$C$777,СВЦЭМ!$A$34:$A$777,$A52,СВЦЭМ!$B$34:$B$777,M$47)+'СЕТ СН'!$G$9+СВЦЭМ!$D$10+'СЕТ СН'!$G$6</f>
        <v>1333.2886882100001</v>
      </c>
      <c r="N52" s="37">
        <f>SUMIFS(СВЦЭМ!$C$34:$C$777,СВЦЭМ!$A$34:$A$777,$A52,СВЦЭМ!$B$34:$B$777,N$47)+'СЕТ СН'!$G$9+СВЦЭМ!$D$10+'СЕТ СН'!$G$6</f>
        <v>1327.05381184</v>
      </c>
      <c r="O52" s="37">
        <f>SUMIFS(СВЦЭМ!$C$34:$C$777,СВЦЭМ!$A$34:$A$777,$A52,СВЦЭМ!$B$34:$B$777,O$47)+'СЕТ СН'!$G$9+СВЦЭМ!$D$10+'СЕТ СН'!$G$6</f>
        <v>1328.29723726</v>
      </c>
      <c r="P52" s="37">
        <f>SUMIFS(СВЦЭМ!$C$34:$C$777,СВЦЭМ!$A$34:$A$777,$A52,СВЦЭМ!$B$34:$B$777,P$47)+'СЕТ СН'!$G$9+СВЦЭМ!$D$10+'СЕТ СН'!$G$6</f>
        <v>1351.3096650699999</v>
      </c>
      <c r="Q52" s="37">
        <f>SUMIFS(СВЦЭМ!$C$34:$C$777,СВЦЭМ!$A$34:$A$777,$A52,СВЦЭМ!$B$34:$B$777,Q$47)+'СЕТ СН'!$G$9+СВЦЭМ!$D$10+'СЕТ СН'!$G$6</f>
        <v>1854.40572967</v>
      </c>
      <c r="R52" s="37">
        <f>SUMIFS(СВЦЭМ!$C$34:$C$777,СВЦЭМ!$A$34:$A$777,$A52,СВЦЭМ!$B$34:$B$777,R$47)+'СЕТ СН'!$G$9+СВЦЭМ!$D$10+'СЕТ СН'!$G$6</f>
        <v>1844.76519222</v>
      </c>
      <c r="S52" s="37">
        <f>SUMIFS(СВЦЭМ!$C$34:$C$777,СВЦЭМ!$A$34:$A$777,$A52,СВЦЭМ!$B$34:$B$777,S$47)+'СЕТ СН'!$G$9+СВЦЭМ!$D$10+'СЕТ СН'!$G$6</f>
        <v>1817.03353128</v>
      </c>
      <c r="T52" s="37">
        <f>SUMIFS(СВЦЭМ!$C$34:$C$777,СВЦЭМ!$A$34:$A$777,$A52,СВЦЭМ!$B$34:$B$777,T$47)+'СЕТ СН'!$G$9+СВЦЭМ!$D$10+'СЕТ СН'!$G$6</f>
        <v>1767.2971189699999</v>
      </c>
      <c r="U52" s="37">
        <f>SUMIFS(СВЦЭМ!$C$34:$C$777,СВЦЭМ!$A$34:$A$777,$A52,СВЦЭМ!$B$34:$B$777,U$47)+'СЕТ СН'!$G$9+СВЦЭМ!$D$10+'СЕТ СН'!$G$6</f>
        <v>1646.4568142799999</v>
      </c>
      <c r="V52" s="37">
        <f>SUMIFS(СВЦЭМ!$C$34:$C$777,СВЦЭМ!$A$34:$A$777,$A52,СВЦЭМ!$B$34:$B$777,V$47)+'СЕТ СН'!$G$9+СВЦЭМ!$D$10+'СЕТ СН'!$G$6</f>
        <v>1735.6553123899998</v>
      </c>
      <c r="W52" s="37">
        <f>SUMIFS(СВЦЭМ!$C$34:$C$777,СВЦЭМ!$A$34:$A$777,$A52,СВЦЭМ!$B$34:$B$777,W$47)+'СЕТ СН'!$G$9+СВЦЭМ!$D$10+'СЕТ СН'!$G$6</f>
        <v>1746.5853012799998</v>
      </c>
      <c r="X52" s="37">
        <f>SUMIFS(СВЦЭМ!$C$34:$C$777,СВЦЭМ!$A$34:$A$777,$A52,СВЦЭМ!$B$34:$B$777,X$47)+'СЕТ СН'!$G$9+СВЦЭМ!$D$10+'СЕТ СН'!$G$6</f>
        <v>1656.6724507699998</v>
      </c>
      <c r="Y52" s="37">
        <f>SUMIFS(СВЦЭМ!$C$34:$C$777,СВЦЭМ!$A$34:$A$777,$A52,СВЦЭМ!$B$34:$B$777,Y$47)+'СЕТ СН'!$G$9+СВЦЭМ!$D$10+'СЕТ СН'!$G$6</f>
        <v>1698.2563013799997</v>
      </c>
    </row>
    <row r="53" spans="1:25" ht="15.75" x14ac:dyDescent="0.2">
      <c r="A53" s="36">
        <f t="shared" si="1"/>
        <v>42649</v>
      </c>
      <c r="B53" s="37">
        <f>SUMIFS(СВЦЭМ!$C$34:$C$777,СВЦЭМ!$A$34:$A$777,$A53,СВЦЭМ!$B$34:$B$777,B$47)+'СЕТ СН'!$G$9+СВЦЭМ!$D$10+'СЕТ СН'!$G$6</f>
        <v>1760.30673503</v>
      </c>
      <c r="C53" s="37">
        <f>SUMIFS(СВЦЭМ!$C$34:$C$777,СВЦЭМ!$A$34:$A$777,$A53,СВЦЭМ!$B$34:$B$777,C$47)+'СЕТ СН'!$G$9+СВЦЭМ!$D$10+'СЕТ СН'!$G$6</f>
        <v>1835.5877925399998</v>
      </c>
      <c r="D53" s="37">
        <f>SUMIFS(СВЦЭМ!$C$34:$C$777,СВЦЭМ!$A$34:$A$777,$A53,СВЦЭМ!$B$34:$B$777,D$47)+'СЕТ СН'!$G$9+СВЦЭМ!$D$10+'СЕТ СН'!$G$6</f>
        <v>1928.9757846499999</v>
      </c>
      <c r="E53" s="37">
        <f>SUMIFS(СВЦЭМ!$C$34:$C$777,СВЦЭМ!$A$34:$A$777,$A53,СВЦЭМ!$B$34:$B$777,E$47)+'СЕТ СН'!$G$9+СВЦЭМ!$D$10+'СЕТ СН'!$G$6</f>
        <v>1904.5268939199998</v>
      </c>
      <c r="F53" s="37">
        <f>SUMIFS(СВЦЭМ!$C$34:$C$777,СВЦЭМ!$A$34:$A$777,$A53,СВЦЭМ!$B$34:$B$777,F$47)+'СЕТ СН'!$G$9+СВЦЭМ!$D$10+'СЕТ СН'!$G$6</f>
        <v>1899.7174856099998</v>
      </c>
      <c r="G53" s="37">
        <f>SUMIFS(СВЦЭМ!$C$34:$C$777,СВЦЭМ!$A$34:$A$777,$A53,СВЦЭМ!$B$34:$B$777,G$47)+'СЕТ СН'!$G$9+СВЦЭМ!$D$10+'СЕТ СН'!$G$6</f>
        <v>1883.52028</v>
      </c>
      <c r="H53" s="37">
        <f>SUMIFS(СВЦЭМ!$C$34:$C$777,СВЦЭМ!$A$34:$A$777,$A53,СВЦЭМ!$B$34:$B$777,H$47)+'СЕТ СН'!$G$9+СВЦЭМ!$D$10+'СЕТ СН'!$G$6</f>
        <v>1746.5200740799999</v>
      </c>
      <c r="I53" s="37">
        <f>SUMIFS(СВЦЭМ!$C$34:$C$777,СВЦЭМ!$A$34:$A$777,$A53,СВЦЭМ!$B$34:$B$777,I$47)+'СЕТ СН'!$G$9+СВЦЭМ!$D$10+'СЕТ СН'!$G$6</f>
        <v>1648.9863923699997</v>
      </c>
      <c r="J53" s="37">
        <f>SUMIFS(СВЦЭМ!$C$34:$C$777,СВЦЭМ!$A$34:$A$777,$A53,СВЦЭМ!$B$34:$B$777,J$47)+'СЕТ СН'!$G$9+СВЦЭМ!$D$10+'СЕТ СН'!$G$6</f>
        <v>1623.9672940199998</v>
      </c>
      <c r="K53" s="37">
        <f>SUMIFS(СВЦЭМ!$C$34:$C$777,СВЦЭМ!$A$34:$A$777,$A53,СВЦЭМ!$B$34:$B$777,K$47)+'СЕТ СН'!$G$9+СВЦЭМ!$D$10+'СЕТ СН'!$G$6</f>
        <v>1483.2803782000001</v>
      </c>
      <c r="L53" s="37">
        <f>SUMIFS(СВЦЭМ!$C$34:$C$777,СВЦЭМ!$A$34:$A$777,$A53,СВЦЭМ!$B$34:$B$777,L$47)+'СЕТ СН'!$G$9+СВЦЭМ!$D$10+'СЕТ СН'!$G$6</f>
        <v>1422.98325983</v>
      </c>
      <c r="M53" s="37">
        <f>SUMIFS(СВЦЭМ!$C$34:$C$777,СВЦЭМ!$A$34:$A$777,$A53,СВЦЭМ!$B$34:$B$777,M$47)+'СЕТ СН'!$G$9+СВЦЭМ!$D$10+'СЕТ СН'!$G$6</f>
        <v>1384.15883194</v>
      </c>
      <c r="N53" s="37">
        <f>SUMIFS(СВЦЭМ!$C$34:$C$777,СВЦЭМ!$A$34:$A$777,$A53,СВЦЭМ!$B$34:$B$777,N$47)+'СЕТ СН'!$G$9+СВЦЭМ!$D$10+'СЕТ СН'!$G$6</f>
        <v>1305.5303948999999</v>
      </c>
      <c r="O53" s="37">
        <f>SUMIFS(СВЦЭМ!$C$34:$C$777,СВЦЭМ!$A$34:$A$777,$A53,СВЦЭМ!$B$34:$B$777,O$47)+'СЕТ СН'!$G$9+СВЦЭМ!$D$10+'СЕТ СН'!$G$6</f>
        <v>1293.7119654399999</v>
      </c>
      <c r="P53" s="37">
        <f>SUMIFS(СВЦЭМ!$C$34:$C$777,СВЦЭМ!$A$34:$A$777,$A53,СВЦЭМ!$B$34:$B$777,P$47)+'СЕТ СН'!$G$9+СВЦЭМ!$D$10+'СЕТ СН'!$G$6</f>
        <v>1299.5405257900002</v>
      </c>
      <c r="Q53" s="37">
        <f>SUMIFS(СВЦЭМ!$C$34:$C$777,СВЦЭМ!$A$34:$A$777,$A53,СВЦЭМ!$B$34:$B$777,Q$47)+'СЕТ СН'!$G$9+СВЦЭМ!$D$10+'СЕТ СН'!$G$6</f>
        <v>1303.8511912600002</v>
      </c>
      <c r="R53" s="37">
        <f>SUMIFS(СВЦЭМ!$C$34:$C$777,СВЦЭМ!$A$34:$A$777,$A53,СВЦЭМ!$B$34:$B$777,R$47)+'СЕТ СН'!$G$9+СВЦЭМ!$D$10+'СЕТ СН'!$G$6</f>
        <v>1301.04414696</v>
      </c>
      <c r="S53" s="37">
        <f>SUMIFS(СВЦЭМ!$C$34:$C$777,СВЦЭМ!$A$34:$A$777,$A53,СВЦЭМ!$B$34:$B$777,S$47)+'СЕТ СН'!$G$9+СВЦЭМ!$D$10+'СЕТ СН'!$G$6</f>
        <v>1376.2842420100001</v>
      </c>
      <c r="T53" s="37">
        <f>SUMIFS(СВЦЭМ!$C$34:$C$777,СВЦЭМ!$A$34:$A$777,$A53,СВЦЭМ!$B$34:$B$777,T$47)+'СЕТ СН'!$G$9+СВЦЭМ!$D$10+'СЕТ СН'!$G$6</f>
        <v>1371.11479758</v>
      </c>
      <c r="U53" s="37">
        <f>SUMIFS(СВЦЭМ!$C$34:$C$777,СВЦЭМ!$A$34:$A$777,$A53,СВЦЭМ!$B$34:$B$777,U$47)+'СЕТ СН'!$G$9+СВЦЭМ!$D$10+'СЕТ СН'!$G$6</f>
        <v>1343.8520932400002</v>
      </c>
      <c r="V53" s="37">
        <f>SUMIFS(СВЦЭМ!$C$34:$C$777,СВЦЭМ!$A$34:$A$777,$A53,СВЦЭМ!$B$34:$B$777,V$47)+'СЕТ СН'!$G$9+СВЦЭМ!$D$10+'СЕТ СН'!$G$6</f>
        <v>1435.03959525</v>
      </c>
      <c r="W53" s="37">
        <f>SUMIFS(СВЦЭМ!$C$34:$C$777,СВЦЭМ!$A$34:$A$777,$A53,СВЦЭМ!$B$34:$B$777,W$47)+'СЕТ СН'!$G$9+СВЦЭМ!$D$10+'СЕТ СН'!$G$6</f>
        <v>1482.68364772</v>
      </c>
      <c r="X53" s="37">
        <f>SUMIFS(СВЦЭМ!$C$34:$C$777,СВЦЭМ!$A$34:$A$777,$A53,СВЦЭМ!$B$34:$B$777,X$47)+'СЕТ СН'!$G$9+СВЦЭМ!$D$10+'СЕТ СН'!$G$6</f>
        <v>1480.08708684</v>
      </c>
      <c r="Y53" s="37">
        <f>SUMIFS(СВЦЭМ!$C$34:$C$777,СВЦЭМ!$A$34:$A$777,$A53,СВЦЭМ!$B$34:$B$777,Y$47)+'СЕТ СН'!$G$9+СВЦЭМ!$D$10+'СЕТ СН'!$G$6</f>
        <v>1569.0214016299999</v>
      </c>
    </row>
    <row r="54" spans="1:25" ht="15.75" x14ac:dyDescent="0.2">
      <c r="A54" s="36">
        <f t="shared" si="1"/>
        <v>42650</v>
      </c>
      <c r="B54" s="37">
        <f>SUMIFS(СВЦЭМ!$C$34:$C$777,СВЦЭМ!$A$34:$A$777,$A54,СВЦЭМ!$B$34:$B$777,B$47)+'СЕТ СН'!$G$9+СВЦЭМ!$D$10+'СЕТ СН'!$G$6</f>
        <v>1660.0136871299999</v>
      </c>
      <c r="C54" s="37">
        <f>SUMIFS(СВЦЭМ!$C$34:$C$777,СВЦЭМ!$A$34:$A$777,$A54,СВЦЭМ!$B$34:$B$777,C$47)+'СЕТ СН'!$G$9+СВЦЭМ!$D$10+'СЕТ СН'!$G$6</f>
        <v>1733.6141680099997</v>
      </c>
      <c r="D54" s="37">
        <f>SUMIFS(СВЦЭМ!$C$34:$C$777,СВЦЭМ!$A$34:$A$777,$A54,СВЦЭМ!$B$34:$B$777,D$47)+'СЕТ СН'!$G$9+СВЦЭМ!$D$10+'СЕТ СН'!$G$6</f>
        <v>1768.2082078599999</v>
      </c>
      <c r="E54" s="37">
        <f>SUMIFS(СВЦЭМ!$C$34:$C$777,СВЦЭМ!$A$34:$A$777,$A54,СВЦЭМ!$B$34:$B$777,E$47)+'СЕТ СН'!$G$9+СВЦЭМ!$D$10+'СЕТ СН'!$G$6</f>
        <v>1807.5733102299998</v>
      </c>
      <c r="F54" s="37">
        <f>SUMIFS(СВЦЭМ!$C$34:$C$777,СВЦЭМ!$A$34:$A$777,$A54,СВЦЭМ!$B$34:$B$777,F$47)+'СЕТ СН'!$G$9+СВЦЭМ!$D$10+'СЕТ СН'!$G$6</f>
        <v>1827.2322881099999</v>
      </c>
      <c r="G54" s="37">
        <f>SUMIFS(СВЦЭМ!$C$34:$C$777,СВЦЭМ!$A$34:$A$777,$A54,СВЦЭМ!$B$34:$B$777,G$47)+'СЕТ СН'!$G$9+СВЦЭМ!$D$10+'СЕТ СН'!$G$6</f>
        <v>1973.5658971800001</v>
      </c>
      <c r="H54" s="37">
        <f>SUMIFS(СВЦЭМ!$C$34:$C$777,СВЦЭМ!$A$34:$A$777,$A54,СВЦЭМ!$B$34:$B$777,H$47)+'СЕТ СН'!$G$9+СВЦЭМ!$D$10+'СЕТ СН'!$G$6</f>
        <v>1739.7753556599998</v>
      </c>
      <c r="I54" s="37">
        <f>SUMIFS(СВЦЭМ!$C$34:$C$777,СВЦЭМ!$A$34:$A$777,$A54,СВЦЭМ!$B$34:$B$777,I$47)+'СЕТ СН'!$G$9+СВЦЭМ!$D$10+'СЕТ СН'!$G$6</f>
        <v>1672.1033201999999</v>
      </c>
      <c r="J54" s="37">
        <f>SUMIFS(СВЦЭМ!$C$34:$C$777,СВЦЭМ!$A$34:$A$777,$A54,СВЦЭМ!$B$34:$B$777,J$47)+'СЕТ СН'!$G$9+СВЦЭМ!$D$10+'СЕТ СН'!$G$6</f>
        <v>1655.9584890099998</v>
      </c>
      <c r="K54" s="37">
        <f>SUMIFS(СВЦЭМ!$C$34:$C$777,СВЦЭМ!$A$34:$A$777,$A54,СВЦЭМ!$B$34:$B$777,K$47)+'СЕТ СН'!$G$9+СВЦЭМ!$D$10+'СЕТ СН'!$G$6</f>
        <v>1505.00792862</v>
      </c>
      <c r="L54" s="37">
        <f>SUMIFS(СВЦЭМ!$C$34:$C$777,СВЦЭМ!$A$34:$A$777,$A54,СВЦЭМ!$B$34:$B$777,L$47)+'СЕТ СН'!$G$9+СВЦЭМ!$D$10+'СЕТ СН'!$G$6</f>
        <v>1424.71192348</v>
      </c>
      <c r="M54" s="37">
        <f>SUMIFS(СВЦЭМ!$C$34:$C$777,СВЦЭМ!$A$34:$A$777,$A54,СВЦЭМ!$B$34:$B$777,M$47)+'СЕТ СН'!$G$9+СВЦЭМ!$D$10+'СЕТ СН'!$G$6</f>
        <v>1383.6351900099999</v>
      </c>
      <c r="N54" s="37">
        <f>SUMIFS(СВЦЭМ!$C$34:$C$777,СВЦЭМ!$A$34:$A$777,$A54,СВЦЭМ!$B$34:$B$777,N$47)+'СЕТ СН'!$G$9+СВЦЭМ!$D$10+'СЕТ СН'!$G$6</f>
        <v>1402.7060066200002</v>
      </c>
      <c r="O54" s="37">
        <f>SUMIFS(СВЦЭМ!$C$34:$C$777,СВЦЭМ!$A$34:$A$777,$A54,СВЦЭМ!$B$34:$B$777,O$47)+'СЕТ СН'!$G$9+СВЦЭМ!$D$10+'СЕТ СН'!$G$6</f>
        <v>1650.59175033</v>
      </c>
      <c r="P54" s="37">
        <f>SUMIFS(СВЦЭМ!$C$34:$C$777,СВЦЭМ!$A$34:$A$777,$A54,СВЦЭМ!$B$34:$B$777,P$47)+'СЕТ СН'!$G$9+СВЦЭМ!$D$10+'СЕТ СН'!$G$6</f>
        <v>1848.0161055899998</v>
      </c>
      <c r="Q54" s="37">
        <f>SUMIFS(СВЦЭМ!$C$34:$C$777,СВЦЭМ!$A$34:$A$777,$A54,СВЦЭМ!$B$34:$B$777,Q$47)+'СЕТ СН'!$G$9+СВЦЭМ!$D$10+'СЕТ СН'!$G$6</f>
        <v>1624.6150117199998</v>
      </c>
      <c r="R54" s="37">
        <f>SUMIFS(СВЦЭМ!$C$34:$C$777,СВЦЭМ!$A$34:$A$777,$A54,СВЦЭМ!$B$34:$B$777,R$47)+'СЕТ СН'!$G$9+СВЦЭМ!$D$10+'СЕТ СН'!$G$6</f>
        <v>1398.32650038</v>
      </c>
      <c r="S54" s="37">
        <f>SUMIFS(СВЦЭМ!$C$34:$C$777,СВЦЭМ!$A$34:$A$777,$A54,СВЦЭМ!$B$34:$B$777,S$47)+'СЕТ СН'!$G$9+СВЦЭМ!$D$10+'СЕТ СН'!$G$6</f>
        <v>1412.17847024</v>
      </c>
      <c r="T54" s="37">
        <f>SUMIFS(СВЦЭМ!$C$34:$C$777,СВЦЭМ!$A$34:$A$777,$A54,СВЦЭМ!$B$34:$B$777,T$47)+'СЕТ СН'!$G$9+СВЦЭМ!$D$10+'СЕТ СН'!$G$6</f>
        <v>1354.8439435800001</v>
      </c>
      <c r="U54" s="37">
        <f>SUMIFS(СВЦЭМ!$C$34:$C$777,СВЦЭМ!$A$34:$A$777,$A54,СВЦЭМ!$B$34:$B$777,U$47)+'СЕТ СН'!$G$9+СВЦЭМ!$D$10+'СЕТ СН'!$G$6</f>
        <v>1308.9054981499999</v>
      </c>
      <c r="V54" s="37">
        <f>SUMIFS(СВЦЭМ!$C$34:$C$777,СВЦЭМ!$A$34:$A$777,$A54,СВЦЭМ!$B$34:$B$777,V$47)+'СЕТ СН'!$G$9+СВЦЭМ!$D$10+'СЕТ СН'!$G$6</f>
        <v>1352.40342943</v>
      </c>
      <c r="W54" s="37">
        <f>SUMIFS(СВЦЭМ!$C$34:$C$777,СВЦЭМ!$A$34:$A$777,$A54,СВЦЭМ!$B$34:$B$777,W$47)+'СЕТ СН'!$G$9+СВЦЭМ!$D$10+'СЕТ СН'!$G$6</f>
        <v>1376.3437504399999</v>
      </c>
      <c r="X54" s="37">
        <f>SUMIFS(СВЦЭМ!$C$34:$C$777,СВЦЭМ!$A$34:$A$777,$A54,СВЦЭМ!$B$34:$B$777,X$47)+'СЕТ СН'!$G$9+СВЦЭМ!$D$10+'СЕТ СН'!$G$6</f>
        <v>1396.65830177</v>
      </c>
      <c r="Y54" s="37">
        <f>SUMIFS(СВЦЭМ!$C$34:$C$777,СВЦЭМ!$A$34:$A$777,$A54,СВЦЭМ!$B$34:$B$777,Y$47)+'СЕТ СН'!$G$9+СВЦЭМ!$D$10+'СЕТ СН'!$G$6</f>
        <v>1489.25835181</v>
      </c>
    </row>
    <row r="55" spans="1:25" ht="15.75" x14ac:dyDescent="0.2">
      <c r="A55" s="36">
        <f t="shared" si="1"/>
        <v>42651</v>
      </c>
      <c r="B55" s="37">
        <f>SUMIFS(СВЦЭМ!$C$34:$C$777,СВЦЭМ!$A$34:$A$777,$A55,СВЦЭМ!$B$34:$B$777,B$47)+'СЕТ СН'!$G$9+СВЦЭМ!$D$10+'СЕТ СН'!$G$6</f>
        <v>1626.1244086499999</v>
      </c>
      <c r="C55" s="37">
        <f>SUMIFS(СВЦЭМ!$C$34:$C$777,СВЦЭМ!$A$34:$A$777,$A55,СВЦЭМ!$B$34:$B$777,C$47)+'СЕТ СН'!$G$9+СВЦЭМ!$D$10+'СЕТ СН'!$G$6</f>
        <v>1682.3441036799998</v>
      </c>
      <c r="D55" s="37">
        <f>SUMIFS(СВЦЭМ!$C$34:$C$777,СВЦЭМ!$A$34:$A$777,$A55,СВЦЭМ!$B$34:$B$777,D$47)+'СЕТ СН'!$G$9+СВЦЭМ!$D$10+'СЕТ СН'!$G$6</f>
        <v>1707.7092028099999</v>
      </c>
      <c r="E55" s="37">
        <f>SUMIFS(СВЦЭМ!$C$34:$C$777,СВЦЭМ!$A$34:$A$777,$A55,СВЦЭМ!$B$34:$B$777,E$47)+'СЕТ СН'!$G$9+СВЦЭМ!$D$10+'СЕТ СН'!$G$6</f>
        <v>1626.58387083</v>
      </c>
      <c r="F55" s="37">
        <f>SUMIFS(СВЦЭМ!$C$34:$C$777,СВЦЭМ!$A$34:$A$777,$A55,СВЦЭМ!$B$34:$B$777,F$47)+'СЕТ СН'!$G$9+СВЦЭМ!$D$10+'СЕТ СН'!$G$6</f>
        <v>1575.0149346599999</v>
      </c>
      <c r="G55" s="37">
        <f>SUMIFS(СВЦЭМ!$C$34:$C$777,СВЦЭМ!$A$34:$A$777,$A55,СВЦЭМ!$B$34:$B$777,G$47)+'СЕТ СН'!$G$9+СВЦЭМ!$D$10+'СЕТ СН'!$G$6</f>
        <v>1583.47751662</v>
      </c>
      <c r="H55" s="37">
        <f>SUMIFS(СВЦЭМ!$C$34:$C$777,СВЦЭМ!$A$34:$A$777,$A55,СВЦЭМ!$B$34:$B$777,H$47)+'СЕТ СН'!$G$9+СВЦЭМ!$D$10+'СЕТ СН'!$G$6</f>
        <v>1606.6242458299998</v>
      </c>
      <c r="I55" s="37">
        <f>SUMIFS(СВЦЭМ!$C$34:$C$777,СВЦЭМ!$A$34:$A$777,$A55,СВЦЭМ!$B$34:$B$777,I$47)+'СЕТ СН'!$G$9+СВЦЭМ!$D$10+'СЕТ СН'!$G$6</f>
        <v>1636.6556983499997</v>
      </c>
      <c r="J55" s="37">
        <f>SUMIFS(СВЦЭМ!$C$34:$C$777,СВЦЭМ!$A$34:$A$777,$A55,СВЦЭМ!$B$34:$B$777,J$47)+'СЕТ СН'!$G$9+СВЦЭМ!$D$10+'СЕТ СН'!$G$6</f>
        <v>1614.8853526699997</v>
      </c>
      <c r="K55" s="37">
        <f>SUMIFS(СВЦЭМ!$C$34:$C$777,СВЦЭМ!$A$34:$A$777,$A55,СВЦЭМ!$B$34:$B$777,K$47)+'СЕТ СН'!$G$9+СВЦЭМ!$D$10+'СЕТ СН'!$G$6</f>
        <v>1531.6597342300001</v>
      </c>
      <c r="L55" s="37">
        <f>SUMIFS(СВЦЭМ!$C$34:$C$777,СВЦЭМ!$A$34:$A$777,$A55,СВЦЭМ!$B$34:$B$777,L$47)+'СЕТ СН'!$G$9+СВЦЭМ!$D$10+'СЕТ СН'!$G$6</f>
        <v>1396.5211528300001</v>
      </c>
      <c r="M55" s="37">
        <f>SUMIFS(СВЦЭМ!$C$34:$C$777,СВЦЭМ!$A$34:$A$777,$A55,СВЦЭМ!$B$34:$B$777,M$47)+'СЕТ СН'!$G$9+СВЦЭМ!$D$10+'СЕТ СН'!$G$6</f>
        <v>1352.0418544300001</v>
      </c>
      <c r="N55" s="37">
        <f>SUMIFS(СВЦЭМ!$C$34:$C$777,СВЦЭМ!$A$34:$A$777,$A55,СВЦЭМ!$B$34:$B$777,N$47)+'СЕТ СН'!$G$9+СВЦЭМ!$D$10+'СЕТ СН'!$G$6</f>
        <v>1388.8876313400001</v>
      </c>
      <c r="O55" s="37">
        <f>SUMIFS(СВЦЭМ!$C$34:$C$777,СВЦЭМ!$A$34:$A$777,$A55,СВЦЭМ!$B$34:$B$777,O$47)+'СЕТ СН'!$G$9+СВЦЭМ!$D$10+'СЕТ СН'!$G$6</f>
        <v>1389.1370263399999</v>
      </c>
      <c r="P55" s="37">
        <f>SUMIFS(СВЦЭМ!$C$34:$C$777,СВЦЭМ!$A$34:$A$777,$A55,СВЦЭМ!$B$34:$B$777,P$47)+'СЕТ СН'!$G$9+СВЦЭМ!$D$10+'СЕТ СН'!$G$6</f>
        <v>1398.52418786</v>
      </c>
      <c r="Q55" s="37">
        <f>SUMIFS(СВЦЭМ!$C$34:$C$777,СВЦЭМ!$A$34:$A$777,$A55,СВЦЭМ!$B$34:$B$777,Q$47)+'СЕТ СН'!$G$9+СВЦЭМ!$D$10+'СЕТ СН'!$G$6</f>
        <v>1399.6273525299998</v>
      </c>
      <c r="R55" s="37">
        <f>SUMIFS(СВЦЭМ!$C$34:$C$777,СВЦЭМ!$A$34:$A$777,$A55,СВЦЭМ!$B$34:$B$777,R$47)+'СЕТ СН'!$G$9+СВЦЭМ!$D$10+'СЕТ СН'!$G$6</f>
        <v>1559.6184214799998</v>
      </c>
      <c r="S55" s="37">
        <f>SUMIFS(СВЦЭМ!$C$34:$C$777,СВЦЭМ!$A$34:$A$777,$A55,СВЦЭМ!$B$34:$B$777,S$47)+'СЕТ СН'!$G$9+СВЦЭМ!$D$10+'СЕТ СН'!$G$6</f>
        <v>1512.0791987699999</v>
      </c>
      <c r="T55" s="37">
        <f>SUMIFS(СВЦЭМ!$C$34:$C$777,СВЦЭМ!$A$34:$A$777,$A55,СВЦЭМ!$B$34:$B$777,T$47)+'СЕТ СН'!$G$9+СВЦЭМ!$D$10+'СЕТ СН'!$G$6</f>
        <v>1377.0274207</v>
      </c>
      <c r="U55" s="37">
        <f>SUMIFS(СВЦЭМ!$C$34:$C$777,СВЦЭМ!$A$34:$A$777,$A55,СВЦЭМ!$B$34:$B$777,U$47)+'СЕТ СН'!$G$9+СВЦЭМ!$D$10+'СЕТ СН'!$G$6</f>
        <v>1353.3381152699999</v>
      </c>
      <c r="V55" s="37">
        <f>SUMIFS(СВЦЭМ!$C$34:$C$777,СВЦЭМ!$A$34:$A$777,$A55,СВЦЭМ!$B$34:$B$777,V$47)+'СЕТ СН'!$G$9+СВЦЭМ!$D$10+'СЕТ СН'!$G$6</f>
        <v>1383.4053526799999</v>
      </c>
      <c r="W55" s="37">
        <f>SUMIFS(СВЦЭМ!$C$34:$C$777,СВЦЭМ!$A$34:$A$777,$A55,СВЦЭМ!$B$34:$B$777,W$47)+'СЕТ СН'!$G$9+СВЦЭМ!$D$10+'СЕТ СН'!$G$6</f>
        <v>1394.7336309699999</v>
      </c>
      <c r="X55" s="37">
        <f>SUMIFS(СВЦЭМ!$C$34:$C$777,СВЦЭМ!$A$34:$A$777,$A55,СВЦЭМ!$B$34:$B$777,X$47)+'СЕТ СН'!$G$9+СВЦЭМ!$D$10+'СЕТ СН'!$G$6</f>
        <v>1458.01558905</v>
      </c>
      <c r="Y55" s="37">
        <f>SUMIFS(СВЦЭМ!$C$34:$C$777,СВЦЭМ!$A$34:$A$777,$A55,СВЦЭМ!$B$34:$B$777,Y$47)+'СЕТ СН'!$G$9+СВЦЭМ!$D$10+'СЕТ СН'!$G$6</f>
        <v>1591.29670177</v>
      </c>
    </row>
    <row r="56" spans="1:25" ht="15.75" x14ac:dyDescent="0.2">
      <c r="A56" s="36">
        <f t="shared" si="1"/>
        <v>42652</v>
      </c>
      <c r="B56" s="37">
        <f>SUMIFS(СВЦЭМ!$C$34:$C$777,СВЦЭМ!$A$34:$A$777,$A56,СВЦЭМ!$B$34:$B$777,B$47)+'СЕТ СН'!$G$9+СВЦЭМ!$D$10+'СЕТ СН'!$G$6</f>
        <v>1605.0218047699998</v>
      </c>
      <c r="C56" s="37">
        <f>SUMIFS(СВЦЭМ!$C$34:$C$777,СВЦЭМ!$A$34:$A$777,$A56,СВЦЭМ!$B$34:$B$777,C$47)+'СЕТ СН'!$G$9+СВЦЭМ!$D$10+'СЕТ СН'!$G$6</f>
        <v>1670.7856985199999</v>
      </c>
      <c r="D56" s="37">
        <f>SUMIFS(СВЦЭМ!$C$34:$C$777,СВЦЭМ!$A$34:$A$777,$A56,СВЦЭМ!$B$34:$B$777,D$47)+'СЕТ СН'!$G$9+СВЦЭМ!$D$10+'СЕТ СН'!$G$6</f>
        <v>1683.1486807599999</v>
      </c>
      <c r="E56" s="37">
        <f>SUMIFS(СВЦЭМ!$C$34:$C$777,СВЦЭМ!$A$34:$A$777,$A56,СВЦЭМ!$B$34:$B$777,E$47)+'СЕТ СН'!$G$9+СВЦЭМ!$D$10+'СЕТ СН'!$G$6</f>
        <v>1706.8097540299998</v>
      </c>
      <c r="F56" s="37">
        <f>SUMIFS(СВЦЭМ!$C$34:$C$777,СВЦЭМ!$A$34:$A$777,$A56,СВЦЭМ!$B$34:$B$777,F$47)+'СЕТ СН'!$G$9+СВЦЭМ!$D$10+'СЕТ СН'!$G$6</f>
        <v>1704.2390525099997</v>
      </c>
      <c r="G56" s="37">
        <f>SUMIFS(СВЦЭМ!$C$34:$C$777,СВЦЭМ!$A$34:$A$777,$A56,СВЦЭМ!$B$34:$B$777,G$47)+'СЕТ СН'!$G$9+СВЦЭМ!$D$10+'СЕТ СН'!$G$6</f>
        <v>1690.06829872</v>
      </c>
      <c r="H56" s="37">
        <f>SUMIFS(СВЦЭМ!$C$34:$C$777,СВЦЭМ!$A$34:$A$777,$A56,СВЦЭМ!$B$34:$B$777,H$47)+'СЕТ СН'!$G$9+СВЦЭМ!$D$10+'СЕТ СН'!$G$6</f>
        <v>1671.5737984099999</v>
      </c>
      <c r="I56" s="37">
        <f>SUMIFS(СВЦЭМ!$C$34:$C$777,СВЦЭМ!$A$34:$A$777,$A56,СВЦЭМ!$B$34:$B$777,I$47)+'СЕТ СН'!$G$9+СВЦЭМ!$D$10+'СЕТ СН'!$G$6</f>
        <v>1665.4728596999998</v>
      </c>
      <c r="J56" s="37">
        <f>SUMIFS(СВЦЭМ!$C$34:$C$777,СВЦЭМ!$A$34:$A$777,$A56,СВЦЭМ!$B$34:$B$777,J$47)+'СЕТ СН'!$G$9+СВЦЭМ!$D$10+'СЕТ СН'!$G$6</f>
        <v>1651.6841003899999</v>
      </c>
      <c r="K56" s="37">
        <f>SUMIFS(СВЦЭМ!$C$34:$C$777,СВЦЭМ!$A$34:$A$777,$A56,СВЦЭМ!$B$34:$B$777,K$47)+'СЕТ СН'!$G$9+СВЦЭМ!$D$10+'СЕТ СН'!$G$6</f>
        <v>1576.78345384</v>
      </c>
      <c r="L56" s="37">
        <f>SUMIFS(СВЦЭМ!$C$34:$C$777,СВЦЭМ!$A$34:$A$777,$A56,СВЦЭМ!$B$34:$B$777,L$47)+'СЕТ СН'!$G$9+СВЦЭМ!$D$10+'СЕТ СН'!$G$6</f>
        <v>1429.65715568</v>
      </c>
      <c r="M56" s="37">
        <f>SUMIFS(СВЦЭМ!$C$34:$C$777,СВЦЭМ!$A$34:$A$777,$A56,СВЦЭМ!$B$34:$B$777,M$47)+'СЕТ СН'!$G$9+СВЦЭМ!$D$10+'СЕТ СН'!$G$6</f>
        <v>1386.49839836</v>
      </c>
      <c r="N56" s="37">
        <f>SUMIFS(СВЦЭМ!$C$34:$C$777,СВЦЭМ!$A$34:$A$777,$A56,СВЦЭМ!$B$34:$B$777,N$47)+'СЕТ СН'!$G$9+СВЦЭМ!$D$10+'СЕТ СН'!$G$6</f>
        <v>1391.6659542500001</v>
      </c>
      <c r="O56" s="37">
        <f>SUMIFS(СВЦЭМ!$C$34:$C$777,СВЦЭМ!$A$34:$A$777,$A56,СВЦЭМ!$B$34:$B$777,O$47)+'СЕТ СН'!$G$9+СВЦЭМ!$D$10+'СЕТ СН'!$G$6</f>
        <v>1389.98419042</v>
      </c>
      <c r="P56" s="37">
        <f>SUMIFS(СВЦЭМ!$C$34:$C$777,СВЦЭМ!$A$34:$A$777,$A56,СВЦЭМ!$B$34:$B$777,P$47)+'СЕТ СН'!$G$9+СВЦЭМ!$D$10+'СЕТ СН'!$G$6</f>
        <v>1382.0197404400001</v>
      </c>
      <c r="Q56" s="37">
        <f>SUMIFS(СВЦЭМ!$C$34:$C$777,СВЦЭМ!$A$34:$A$777,$A56,СВЦЭМ!$B$34:$B$777,Q$47)+'СЕТ СН'!$G$9+СВЦЭМ!$D$10+'СЕТ СН'!$G$6</f>
        <v>1383.93919525</v>
      </c>
      <c r="R56" s="37">
        <f>SUMIFS(СВЦЭМ!$C$34:$C$777,СВЦЭМ!$A$34:$A$777,$A56,СВЦЭМ!$B$34:$B$777,R$47)+'СЕТ СН'!$G$9+СВЦЭМ!$D$10+'СЕТ СН'!$G$6</f>
        <v>1390.2532674399999</v>
      </c>
      <c r="S56" s="37">
        <f>SUMIFS(СВЦЭМ!$C$34:$C$777,СВЦЭМ!$A$34:$A$777,$A56,СВЦЭМ!$B$34:$B$777,S$47)+'СЕТ СН'!$G$9+СВЦЭМ!$D$10+'СЕТ СН'!$G$6</f>
        <v>1389.19954069</v>
      </c>
      <c r="T56" s="37">
        <f>SUMIFS(СВЦЭМ!$C$34:$C$777,СВЦЭМ!$A$34:$A$777,$A56,СВЦЭМ!$B$34:$B$777,T$47)+'СЕТ СН'!$G$9+СВЦЭМ!$D$10+'СЕТ СН'!$G$6</f>
        <v>1369.4153806300001</v>
      </c>
      <c r="U56" s="37">
        <f>SUMIFS(СВЦЭМ!$C$34:$C$777,СВЦЭМ!$A$34:$A$777,$A56,СВЦЭМ!$B$34:$B$777,U$47)+'СЕТ СН'!$G$9+СВЦЭМ!$D$10+'СЕТ СН'!$G$6</f>
        <v>1363.3265241700001</v>
      </c>
      <c r="V56" s="37">
        <f>SUMIFS(СВЦЭМ!$C$34:$C$777,СВЦЭМ!$A$34:$A$777,$A56,СВЦЭМ!$B$34:$B$777,V$47)+'СЕТ СН'!$G$9+СВЦЭМ!$D$10+'СЕТ СН'!$G$6</f>
        <v>1352.7847303200001</v>
      </c>
      <c r="W56" s="37">
        <f>SUMIFS(СВЦЭМ!$C$34:$C$777,СВЦЭМ!$A$34:$A$777,$A56,СВЦЭМ!$B$34:$B$777,W$47)+'СЕТ СН'!$G$9+СВЦЭМ!$D$10+'СЕТ СН'!$G$6</f>
        <v>1389.02283526</v>
      </c>
      <c r="X56" s="37">
        <f>SUMIFS(СВЦЭМ!$C$34:$C$777,СВЦЭМ!$A$34:$A$777,$A56,СВЦЭМ!$B$34:$B$777,X$47)+'СЕТ СН'!$G$9+СВЦЭМ!$D$10+'СЕТ СН'!$G$6</f>
        <v>1444.18338012</v>
      </c>
      <c r="Y56" s="37">
        <f>SUMIFS(СВЦЭМ!$C$34:$C$777,СВЦЭМ!$A$34:$A$777,$A56,СВЦЭМ!$B$34:$B$777,Y$47)+'СЕТ СН'!$G$9+СВЦЭМ!$D$10+'СЕТ СН'!$G$6</f>
        <v>1495.4838837</v>
      </c>
    </row>
    <row r="57" spans="1:25" ht="15.75" x14ac:dyDescent="0.2">
      <c r="A57" s="36">
        <f t="shared" si="1"/>
        <v>42653</v>
      </c>
      <c r="B57" s="37">
        <f>SUMIFS(СВЦЭМ!$C$34:$C$777,СВЦЭМ!$A$34:$A$777,$A57,СВЦЭМ!$B$34:$B$777,B$47)+'СЕТ СН'!$G$9+СВЦЭМ!$D$10+'СЕТ СН'!$G$6</f>
        <v>1558.0007665399999</v>
      </c>
      <c r="C57" s="37">
        <f>SUMIFS(СВЦЭМ!$C$34:$C$777,СВЦЭМ!$A$34:$A$777,$A57,СВЦЭМ!$B$34:$B$777,C$47)+'СЕТ СН'!$G$9+СВЦЭМ!$D$10+'СЕТ СН'!$G$6</f>
        <v>1632.5716771499999</v>
      </c>
      <c r="D57" s="37">
        <f>SUMIFS(СВЦЭМ!$C$34:$C$777,СВЦЭМ!$A$34:$A$777,$A57,СВЦЭМ!$B$34:$B$777,D$47)+'СЕТ СН'!$G$9+СВЦЭМ!$D$10+'СЕТ СН'!$G$6</f>
        <v>1623.9653929799999</v>
      </c>
      <c r="E57" s="37">
        <f>SUMIFS(СВЦЭМ!$C$34:$C$777,СВЦЭМ!$A$34:$A$777,$A57,СВЦЭМ!$B$34:$B$777,E$47)+'СЕТ СН'!$G$9+СВЦЭМ!$D$10+'СЕТ СН'!$G$6</f>
        <v>1613.2643663299998</v>
      </c>
      <c r="F57" s="37">
        <f>SUMIFS(СВЦЭМ!$C$34:$C$777,СВЦЭМ!$A$34:$A$777,$A57,СВЦЭМ!$B$34:$B$777,F$47)+'СЕТ СН'!$G$9+СВЦЭМ!$D$10+'СЕТ СН'!$G$6</f>
        <v>1599.2973883499999</v>
      </c>
      <c r="G57" s="37">
        <f>SUMIFS(СВЦЭМ!$C$34:$C$777,СВЦЭМ!$A$34:$A$777,$A57,СВЦЭМ!$B$34:$B$777,G$47)+'СЕТ СН'!$G$9+СВЦЭМ!$D$10+'СЕТ СН'!$G$6</f>
        <v>1616.05602806</v>
      </c>
      <c r="H57" s="37">
        <f>SUMIFS(СВЦЭМ!$C$34:$C$777,СВЦЭМ!$A$34:$A$777,$A57,СВЦЭМ!$B$34:$B$777,H$47)+'СЕТ СН'!$G$9+СВЦЭМ!$D$10+'СЕТ СН'!$G$6</f>
        <v>1667.5294605799997</v>
      </c>
      <c r="I57" s="37">
        <f>SUMIFS(СВЦЭМ!$C$34:$C$777,СВЦЭМ!$A$34:$A$777,$A57,СВЦЭМ!$B$34:$B$777,I$47)+'СЕТ СН'!$G$9+СВЦЭМ!$D$10+'СЕТ СН'!$G$6</f>
        <v>1664.6794112199998</v>
      </c>
      <c r="J57" s="37">
        <f>SUMIFS(СВЦЭМ!$C$34:$C$777,СВЦЭМ!$A$34:$A$777,$A57,СВЦЭМ!$B$34:$B$777,J$47)+'СЕТ СН'!$G$9+СВЦЭМ!$D$10+'СЕТ СН'!$G$6</f>
        <v>1579.4725832399997</v>
      </c>
      <c r="K57" s="37">
        <f>SUMIFS(СВЦЭМ!$C$34:$C$777,СВЦЭМ!$A$34:$A$777,$A57,СВЦЭМ!$B$34:$B$777,K$47)+'СЕТ СН'!$G$9+СВЦЭМ!$D$10+'СЕТ СН'!$G$6</f>
        <v>1400.11100865</v>
      </c>
      <c r="L57" s="37">
        <f>SUMIFS(СВЦЭМ!$C$34:$C$777,СВЦЭМ!$A$34:$A$777,$A57,СВЦЭМ!$B$34:$B$777,L$47)+'СЕТ СН'!$G$9+СВЦЭМ!$D$10+'СЕТ СН'!$G$6</f>
        <v>1341.3472473000002</v>
      </c>
      <c r="M57" s="37">
        <f>SUMIFS(СВЦЭМ!$C$34:$C$777,СВЦЭМ!$A$34:$A$777,$A57,СВЦЭМ!$B$34:$B$777,M$47)+'СЕТ СН'!$G$9+СВЦЭМ!$D$10+'СЕТ СН'!$G$6</f>
        <v>1325.5787419600001</v>
      </c>
      <c r="N57" s="37">
        <f>SUMIFS(СВЦЭМ!$C$34:$C$777,СВЦЭМ!$A$34:$A$777,$A57,СВЦЭМ!$B$34:$B$777,N$47)+'СЕТ СН'!$G$9+СВЦЭМ!$D$10+'СЕТ СН'!$G$6</f>
        <v>1347.86525613</v>
      </c>
      <c r="O57" s="37">
        <f>SUMIFS(СВЦЭМ!$C$34:$C$777,СВЦЭМ!$A$34:$A$777,$A57,СВЦЭМ!$B$34:$B$777,O$47)+'СЕТ СН'!$G$9+СВЦЭМ!$D$10+'СЕТ СН'!$G$6</f>
        <v>1387.03405694</v>
      </c>
      <c r="P57" s="37">
        <f>SUMIFS(СВЦЭМ!$C$34:$C$777,СВЦЭМ!$A$34:$A$777,$A57,СВЦЭМ!$B$34:$B$777,P$47)+'СЕТ СН'!$G$9+СВЦЭМ!$D$10+'СЕТ СН'!$G$6</f>
        <v>1351.49222706</v>
      </c>
      <c r="Q57" s="37">
        <f>SUMIFS(СВЦЭМ!$C$34:$C$777,СВЦЭМ!$A$34:$A$777,$A57,СВЦЭМ!$B$34:$B$777,Q$47)+'СЕТ СН'!$G$9+СВЦЭМ!$D$10+'СЕТ СН'!$G$6</f>
        <v>1380.8546057900001</v>
      </c>
      <c r="R57" s="37">
        <f>SUMIFS(СВЦЭМ!$C$34:$C$777,СВЦЭМ!$A$34:$A$777,$A57,СВЦЭМ!$B$34:$B$777,R$47)+'СЕТ СН'!$G$9+СВЦЭМ!$D$10+'СЕТ СН'!$G$6</f>
        <v>1377.86745318</v>
      </c>
      <c r="S57" s="37">
        <f>SUMIFS(СВЦЭМ!$C$34:$C$777,СВЦЭМ!$A$34:$A$777,$A57,СВЦЭМ!$B$34:$B$777,S$47)+'СЕТ СН'!$G$9+СВЦЭМ!$D$10+'СЕТ СН'!$G$6</f>
        <v>1471.6419980800001</v>
      </c>
      <c r="T57" s="37">
        <f>SUMIFS(СВЦЭМ!$C$34:$C$777,СВЦЭМ!$A$34:$A$777,$A57,СВЦЭМ!$B$34:$B$777,T$47)+'СЕТ СН'!$G$9+СВЦЭМ!$D$10+'СЕТ СН'!$G$6</f>
        <v>1465.22850984</v>
      </c>
      <c r="U57" s="37">
        <f>SUMIFS(СВЦЭМ!$C$34:$C$777,СВЦЭМ!$A$34:$A$777,$A57,СВЦЭМ!$B$34:$B$777,U$47)+'СЕТ СН'!$G$9+СВЦЭМ!$D$10+'СЕТ СН'!$G$6</f>
        <v>1482.8979855299999</v>
      </c>
      <c r="V57" s="37">
        <f>SUMIFS(СВЦЭМ!$C$34:$C$777,СВЦЭМ!$A$34:$A$777,$A57,СВЦЭМ!$B$34:$B$777,V$47)+'СЕТ СН'!$G$9+СВЦЭМ!$D$10+'СЕТ СН'!$G$6</f>
        <v>1530.65727754</v>
      </c>
      <c r="W57" s="37">
        <f>SUMIFS(СВЦЭМ!$C$34:$C$777,СВЦЭМ!$A$34:$A$777,$A57,СВЦЭМ!$B$34:$B$777,W$47)+'СЕТ СН'!$G$9+СВЦЭМ!$D$10+'СЕТ СН'!$G$6</f>
        <v>1453.6885144100002</v>
      </c>
      <c r="X57" s="37">
        <f>SUMIFS(СВЦЭМ!$C$34:$C$777,СВЦЭМ!$A$34:$A$777,$A57,СВЦЭМ!$B$34:$B$777,X$47)+'СЕТ СН'!$G$9+СВЦЭМ!$D$10+'СЕТ СН'!$G$6</f>
        <v>1431.04407133</v>
      </c>
      <c r="Y57" s="37">
        <f>SUMIFS(СВЦЭМ!$C$34:$C$777,СВЦЭМ!$A$34:$A$777,$A57,СВЦЭМ!$B$34:$B$777,Y$47)+'СЕТ СН'!$G$9+СВЦЭМ!$D$10+'СЕТ СН'!$G$6</f>
        <v>1542.75359138</v>
      </c>
    </row>
    <row r="58" spans="1:25" ht="15.75" x14ac:dyDescent="0.2">
      <c r="A58" s="36">
        <f t="shared" si="1"/>
        <v>42654</v>
      </c>
      <c r="B58" s="37">
        <f>SUMIFS(СВЦЭМ!$C$34:$C$777,СВЦЭМ!$A$34:$A$777,$A58,СВЦЭМ!$B$34:$B$777,B$47)+'СЕТ СН'!$G$9+СВЦЭМ!$D$10+'СЕТ СН'!$G$6</f>
        <v>1646.3532701699999</v>
      </c>
      <c r="C58" s="37">
        <f>SUMIFS(СВЦЭМ!$C$34:$C$777,СВЦЭМ!$A$34:$A$777,$A58,СВЦЭМ!$B$34:$B$777,C$47)+'СЕТ СН'!$G$9+СВЦЭМ!$D$10+'СЕТ СН'!$G$6</f>
        <v>1736.3878481699999</v>
      </c>
      <c r="D58" s="37">
        <f>SUMIFS(СВЦЭМ!$C$34:$C$777,СВЦЭМ!$A$34:$A$777,$A58,СВЦЭМ!$B$34:$B$777,D$47)+'СЕТ СН'!$G$9+СВЦЭМ!$D$10+'СЕТ СН'!$G$6</f>
        <v>1788.02287305</v>
      </c>
      <c r="E58" s="37">
        <f>SUMIFS(СВЦЭМ!$C$34:$C$777,СВЦЭМ!$A$34:$A$777,$A58,СВЦЭМ!$B$34:$B$777,E$47)+'СЕТ СН'!$G$9+СВЦЭМ!$D$10+'СЕТ СН'!$G$6</f>
        <v>1780.03870588</v>
      </c>
      <c r="F58" s="37">
        <f>SUMIFS(СВЦЭМ!$C$34:$C$777,СВЦЭМ!$A$34:$A$777,$A58,СВЦЭМ!$B$34:$B$777,F$47)+'СЕТ СН'!$G$9+СВЦЭМ!$D$10+'СЕТ СН'!$G$6</f>
        <v>1774.09408207</v>
      </c>
      <c r="G58" s="37">
        <f>SUMIFS(СВЦЭМ!$C$34:$C$777,СВЦЭМ!$A$34:$A$777,$A58,СВЦЭМ!$B$34:$B$777,G$47)+'СЕТ СН'!$G$9+СВЦЭМ!$D$10+'СЕТ СН'!$G$6</f>
        <v>1783.8536516899999</v>
      </c>
      <c r="H58" s="37">
        <f>SUMIFS(СВЦЭМ!$C$34:$C$777,СВЦЭМ!$A$34:$A$777,$A58,СВЦЭМ!$B$34:$B$777,H$47)+'СЕТ СН'!$G$9+СВЦЭМ!$D$10+'СЕТ СН'!$G$6</f>
        <v>1783.8240984799997</v>
      </c>
      <c r="I58" s="37">
        <f>SUMIFS(СВЦЭМ!$C$34:$C$777,СВЦЭМ!$A$34:$A$777,$A58,СВЦЭМ!$B$34:$B$777,I$47)+'СЕТ СН'!$G$9+СВЦЭМ!$D$10+'СЕТ СН'!$G$6</f>
        <v>1662.37730597</v>
      </c>
      <c r="J58" s="37">
        <f>SUMIFS(СВЦЭМ!$C$34:$C$777,СВЦЭМ!$A$34:$A$777,$A58,СВЦЭМ!$B$34:$B$777,J$47)+'СЕТ СН'!$G$9+СВЦЭМ!$D$10+'СЕТ СН'!$G$6</f>
        <v>1590.8388062799997</v>
      </c>
      <c r="K58" s="37">
        <f>SUMIFS(СВЦЭМ!$C$34:$C$777,СВЦЭМ!$A$34:$A$777,$A58,СВЦЭМ!$B$34:$B$777,K$47)+'СЕТ СН'!$G$9+СВЦЭМ!$D$10+'СЕТ СН'!$G$6</f>
        <v>1401.3098729399999</v>
      </c>
      <c r="L58" s="37">
        <f>SUMIFS(СВЦЭМ!$C$34:$C$777,СВЦЭМ!$A$34:$A$777,$A58,СВЦЭМ!$B$34:$B$777,L$47)+'СЕТ СН'!$G$9+СВЦЭМ!$D$10+'СЕТ СН'!$G$6</f>
        <v>1379.6691637599999</v>
      </c>
      <c r="M58" s="37">
        <f>SUMIFS(СВЦЭМ!$C$34:$C$777,СВЦЭМ!$A$34:$A$777,$A58,СВЦЭМ!$B$34:$B$777,M$47)+'СЕТ СН'!$G$9+СВЦЭМ!$D$10+'СЕТ СН'!$G$6</f>
        <v>1409.9802579500001</v>
      </c>
      <c r="N58" s="37">
        <f>SUMIFS(СВЦЭМ!$C$34:$C$777,СВЦЭМ!$A$34:$A$777,$A58,СВЦЭМ!$B$34:$B$777,N$47)+'СЕТ СН'!$G$9+СВЦЭМ!$D$10+'СЕТ СН'!$G$6</f>
        <v>1406.37780834</v>
      </c>
      <c r="O58" s="37">
        <f>SUMIFS(СВЦЭМ!$C$34:$C$777,СВЦЭМ!$A$34:$A$777,$A58,СВЦЭМ!$B$34:$B$777,O$47)+'СЕТ СН'!$G$9+СВЦЭМ!$D$10+'СЕТ СН'!$G$6</f>
        <v>1449.31213065</v>
      </c>
      <c r="P58" s="37">
        <f>SUMIFS(СВЦЭМ!$C$34:$C$777,СВЦЭМ!$A$34:$A$777,$A58,СВЦЭМ!$B$34:$B$777,P$47)+'СЕТ СН'!$G$9+СВЦЭМ!$D$10+'СЕТ СН'!$G$6</f>
        <v>1443.09938846</v>
      </c>
      <c r="Q58" s="37">
        <f>SUMIFS(СВЦЭМ!$C$34:$C$777,СВЦЭМ!$A$34:$A$777,$A58,СВЦЭМ!$B$34:$B$777,Q$47)+'СЕТ СН'!$G$9+СВЦЭМ!$D$10+'СЕТ СН'!$G$6</f>
        <v>1382.2741564799999</v>
      </c>
      <c r="R58" s="37">
        <f>SUMIFS(СВЦЭМ!$C$34:$C$777,СВЦЭМ!$A$34:$A$777,$A58,СВЦЭМ!$B$34:$B$777,R$47)+'СЕТ СН'!$G$9+СВЦЭМ!$D$10+'СЕТ СН'!$G$6</f>
        <v>1368.2008302199999</v>
      </c>
      <c r="S58" s="37">
        <f>SUMIFS(СВЦЭМ!$C$34:$C$777,СВЦЭМ!$A$34:$A$777,$A58,СВЦЭМ!$B$34:$B$777,S$47)+'СЕТ СН'!$G$9+СВЦЭМ!$D$10+'СЕТ СН'!$G$6</f>
        <v>1431.12360287</v>
      </c>
      <c r="T58" s="37">
        <f>SUMIFS(СВЦЭМ!$C$34:$C$777,СВЦЭМ!$A$34:$A$777,$A58,СВЦЭМ!$B$34:$B$777,T$47)+'СЕТ СН'!$G$9+СВЦЭМ!$D$10+'СЕТ СН'!$G$6</f>
        <v>1460.6827430200001</v>
      </c>
      <c r="U58" s="37">
        <f>SUMIFS(СВЦЭМ!$C$34:$C$777,СВЦЭМ!$A$34:$A$777,$A58,СВЦЭМ!$B$34:$B$777,U$47)+'СЕТ СН'!$G$9+СВЦЭМ!$D$10+'СЕТ СН'!$G$6</f>
        <v>1499.9880066999999</v>
      </c>
      <c r="V58" s="37">
        <f>SUMIFS(СВЦЭМ!$C$34:$C$777,СВЦЭМ!$A$34:$A$777,$A58,СВЦЭМ!$B$34:$B$777,V$47)+'СЕТ СН'!$G$9+СВЦЭМ!$D$10+'СЕТ СН'!$G$6</f>
        <v>1515.4125740899999</v>
      </c>
      <c r="W58" s="37">
        <f>SUMIFS(СВЦЭМ!$C$34:$C$777,СВЦЭМ!$A$34:$A$777,$A58,СВЦЭМ!$B$34:$B$777,W$47)+'СЕТ СН'!$G$9+СВЦЭМ!$D$10+'СЕТ СН'!$G$6</f>
        <v>1485.8031329999999</v>
      </c>
      <c r="X58" s="37">
        <f>SUMIFS(СВЦЭМ!$C$34:$C$777,СВЦЭМ!$A$34:$A$777,$A58,СВЦЭМ!$B$34:$B$777,X$47)+'СЕТ СН'!$G$9+СВЦЭМ!$D$10+'СЕТ СН'!$G$6</f>
        <v>1440.7771902499999</v>
      </c>
      <c r="Y58" s="37">
        <f>SUMIFS(СВЦЭМ!$C$34:$C$777,СВЦЭМ!$A$34:$A$777,$A58,СВЦЭМ!$B$34:$B$777,Y$47)+'СЕТ СН'!$G$9+СВЦЭМ!$D$10+'СЕТ СН'!$G$6</f>
        <v>1605.3348643699999</v>
      </c>
    </row>
    <row r="59" spans="1:25" ht="15.75" x14ac:dyDescent="0.2">
      <c r="A59" s="36">
        <f t="shared" si="1"/>
        <v>42655</v>
      </c>
      <c r="B59" s="37">
        <f>SUMIFS(СВЦЭМ!$C$34:$C$777,СВЦЭМ!$A$34:$A$777,$A59,СВЦЭМ!$B$34:$B$777,B$47)+'СЕТ СН'!$G$9+СВЦЭМ!$D$10+'СЕТ СН'!$G$6</f>
        <v>1698.9833794999997</v>
      </c>
      <c r="C59" s="37">
        <f>SUMIFS(СВЦЭМ!$C$34:$C$777,СВЦЭМ!$A$34:$A$777,$A59,СВЦЭМ!$B$34:$B$777,C$47)+'СЕТ СН'!$G$9+СВЦЭМ!$D$10+'СЕТ СН'!$G$6</f>
        <v>1896.3508191099997</v>
      </c>
      <c r="D59" s="37">
        <f>SUMIFS(СВЦЭМ!$C$34:$C$777,СВЦЭМ!$A$34:$A$777,$A59,СВЦЭМ!$B$34:$B$777,D$47)+'СЕТ СН'!$G$9+СВЦЭМ!$D$10+'СЕТ СН'!$G$6</f>
        <v>1952.3150917599999</v>
      </c>
      <c r="E59" s="37">
        <f>SUMIFS(СВЦЭМ!$C$34:$C$777,СВЦЭМ!$A$34:$A$777,$A59,СВЦЭМ!$B$34:$B$777,E$47)+'СЕТ СН'!$G$9+СВЦЭМ!$D$10+'СЕТ СН'!$G$6</f>
        <v>1903.8097854699997</v>
      </c>
      <c r="F59" s="37">
        <f>SUMIFS(СВЦЭМ!$C$34:$C$777,СВЦЭМ!$A$34:$A$777,$A59,СВЦЭМ!$B$34:$B$777,F$47)+'СЕТ СН'!$G$9+СВЦЭМ!$D$10+'СЕТ СН'!$G$6</f>
        <v>1783.1488248399999</v>
      </c>
      <c r="G59" s="37">
        <f>SUMIFS(СВЦЭМ!$C$34:$C$777,СВЦЭМ!$A$34:$A$777,$A59,СВЦЭМ!$B$34:$B$777,G$47)+'СЕТ СН'!$G$9+СВЦЭМ!$D$10+'СЕТ СН'!$G$6</f>
        <v>1756.65678112</v>
      </c>
      <c r="H59" s="37">
        <f>SUMIFS(СВЦЭМ!$C$34:$C$777,СВЦЭМ!$A$34:$A$777,$A59,СВЦЭМ!$B$34:$B$777,H$47)+'СЕТ СН'!$G$9+СВЦЭМ!$D$10+'СЕТ СН'!$G$6</f>
        <v>1678.9467658799999</v>
      </c>
      <c r="I59" s="37">
        <f>SUMIFS(СВЦЭМ!$C$34:$C$777,СВЦЭМ!$A$34:$A$777,$A59,СВЦЭМ!$B$34:$B$777,I$47)+'СЕТ СН'!$G$9+СВЦЭМ!$D$10+'СЕТ СН'!$G$6</f>
        <v>1583.6749177099998</v>
      </c>
      <c r="J59" s="37">
        <f>SUMIFS(СВЦЭМ!$C$34:$C$777,СВЦЭМ!$A$34:$A$777,$A59,СВЦЭМ!$B$34:$B$777,J$47)+'СЕТ СН'!$G$9+СВЦЭМ!$D$10+'СЕТ СН'!$G$6</f>
        <v>1515.35686452</v>
      </c>
      <c r="K59" s="37">
        <f>SUMIFS(СВЦЭМ!$C$34:$C$777,СВЦЭМ!$A$34:$A$777,$A59,СВЦЭМ!$B$34:$B$777,K$47)+'СЕТ СН'!$G$9+СВЦЭМ!$D$10+'СЕТ СН'!$G$6</f>
        <v>1345.2678057799999</v>
      </c>
      <c r="L59" s="37">
        <f>SUMIFS(СВЦЭМ!$C$34:$C$777,СВЦЭМ!$A$34:$A$777,$A59,СВЦЭМ!$B$34:$B$777,L$47)+'СЕТ СН'!$G$9+СВЦЭМ!$D$10+'СЕТ СН'!$G$6</f>
        <v>1780.0467404799999</v>
      </c>
      <c r="M59" s="37">
        <f>SUMIFS(СВЦЭМ!$C$34:$C$777,СВЦЭМ!$A$34:$A$777,$A59,СВЦЭМ!$B$34:$B$777,M$47)+'СЕТ СН'!$G$9+СВЦЭМ!$D$10+'СЕТ СН'!$G$6</f>
        <v>1774.0151486799998</v>
      </c>
      <c r="N59" s="37">
        <f>SUMIFS(СВЦЭМ!$C$34:$C$777,СВЦЭМ!$A$34:$A$777,$A59,СВЦЭМ!$B$34:$B$777,N$47)+'СЕТ СН'!$G$9+СВЦЭМ!$D$10+'СЕТ СН'!$G$6</f>
        <v>1757.5830539799999</v>
      </c>
      <c r="O59" s="37">
        <f>SUMIFS(СВЦЭМ!$C$34:$C$777,СВЦЭМ!$A$34:$A$777,$A59,СВЦЭМ!$B$34:$B$777,O$47)+'СЕТ СН'!$G$9+СВЦЭМ!$D$10+'СЕТ СН'!$G$6</f>
        <v>1434.11281562</v>
      </c>
      <c r="P59" s="37">
        <f>SUMIFS(СВЦЭМ!$C$34:$C$777,СВЦЭМ!$A$34:$A$777,$A59,СВЦЭМ!$B$34:$B$777,P$47)+'СЕТ СН'!$G$9+СВЦЭМ!$D$10+'СЕТ СН'!$G$6</f>
        <v>1281.46792781</v>
      </c>
      <c r="Q59" s="37">
        <f>SUMIFS(СВЦЭМ!$C$34:$C$777,СВЦЭМ!$A$34:$A$777,$A59,СВЦЭМ!$B$34:$B$777,Q$47)+'СЕТ СН'!$G$9+СВЦЭМ!$D$10+'СЕТ СН'!$G$6</f>
        <v>1262.2765139100002</v>
      </c>
      <c r="R59" s="37">
        <f>SUMIFS(СВЦЭМ!$C$34:$C$777,СВЦЭМ!$A$34:$A$777,$A59,СВЦЭМ!$B$34:$B$777,R$47)+'СЕТ СН'!$G$9+СВЦЭМ!$D$10+'СЕТ СН'!$G$6</f>
        <v>1257.2763119699998</v>
      </c>
      <c r="S59" s="37">
        <f>SUMIFS(СВЦЭМ!$C$34:$C$777,СВЦЭМ!$A$34:$A$777,$A59,СВЦЭМ!$B$34:$B$777,S$47)+'СЕТ СН'!$G$9+СВЦЭМ!$D$10+'СЕТ СН'!$G$6</f>
        <v>1336.8697850200001</v>
      </c>
      <c r="T59" s="37">
        <f>SUMIFS(СВЦЭМ!$C$34:$C$777,СВЦЭМ!$A$34:$A$777,$A59,СВЦЭМ!$B$34:$B$777,T$47)+'СЕТ СН'!$G$9+СВЦЭМ!$D$10+'СЕТ СН'!$G$6</f>
        <v>1359.13379904</v>
      </c>
      <c r="U59" s="37">
        <f>SUMIFS(СВЦЭМ!$C$34:$C$777,СВЦЭМ!$A$34:$A$777,$A59,СВЦЭМ!$B$34:$B$777,U$47)+'СЕТ СН'!$G$9+СВЦЭМ!$D$10+'СЕТ СН'!$G$6</f>
        <v>1408.8433184800001</v>
      </c>
      <c r="V59" s="37">
        <f>SUMIFS(СВЦЭМ!$C$34:$C$777,СВЦЭМ!$A$34:$A$777,$A59,СВЦЭМ!$B$34:$B$777,V$47)+'СЕТ СН'!$G$9+СВЦЭМ!$D$10+'СЕТ СН'!$G$6</f>
        <v>1414.00540217</v>
      </c>
      <c r="W59" s="37">
        <f>SUMIFS(СВЦЭМ!$C$34:$C$777,СВЦЭМ!$A$34:$A$777,$A59,СВЦЭМ!$B$34:$B$777,W$47)+'СЕТ СН'!$G$9+СВЦЭМ!$D$10+'СЕТ СН'!$G$6</f>
        <v>1392.45637018</v>
      </c>
      <c r="X59" s="37">
        <f>SUMIFS(СВЦЭМ!$C$34:$C$777,СВЦЭМ!$A$34:$A$777,$A59,СВЦЭМ!$B$34:$B$777,X$47)+'СЕТ СН'!$G$9+СВЦЭМ!$D$10+'СЕТ СН'!$G$6</f>
        <v>1359.6273123599999</v>
      </c>
      <c r="Y59" s="37">
        <f>SUMIFS(СВЦЭМ!$C$34:$C$777,СВЦЭМ!$A$34:$A$777,$A59,СВЦЭМ!$B$34:$B$777,Y$47)+'СЕТ СН'!$G$9+СВЦЭМ!$D$10+'СЕТ СН'!$G$6</f>
        <v>1452.1811864599999</v>
      </c>
    </row>
    <row r="60" spans="1:25" ht="15.75" x14ac:dyDescent="0.2">
      <c r="A60" s="36">
        <f t="shared" si="1"/>
        <v>42656</v>
      </c>
      <c r="B60" s="37">
        <f>SUMIFS(СВЦЭМ!$C$34:$C$777,СВЦЭМ!$A$34:$A$777,$A60,СВЦЭМ!$B$34:$B$777,B$47)+'СЕТ СН'!$G$9+СВЦЭМ!$D$10+'СЕТ СН'!$G$6</f>
        <v>1508.1207253600001</v>
      </c>
      <c r="C60" s="37">
        <f>SUMIFS(СВЦЭМ!$C$34:$C$777,СВЦЭМ!$A$34:$A$777,$A60,СВЦЭМ!$B$34:$B$777,C$47)+'СЕТ СН'!$G$9+СВЦЭМ!$D$10+'СЕТ СН'!$G$6</f>
        <v>1616.5331086599999</v>
      </c>
      <c r="D60" s="37">
        <f>SUMIFS(СВЦЭМ!$C$34:$C$777,СВЦЭМ!$A$34:$A$777,$A60,СВЦЭМ!$B$34:$B$777,D$47)+'СЕТ СН'!$G$9+СВЦЭМ!$D$10+'СЕТ СН'!$G$6</f>
        <v>1636.7926136099998</v>
      </c>
      <c r="E60" s="37">
        <f>SUMIFS(СВЦЭМ!$C$34:$C$777,СВЦЭМ!$A$34:$A$777,$A60,СВЦЭМ!$B$34:$B$777,E$47)+'СЕТ СН'!$G$9+СВЦЭМ!$D$10+'СЕТ СН'!$G$6</f>
        <v>1639.0745667999997</v>
      </c>
      <c r="F60" s="37">
        <f>SUMIFS(СВЦЭМ!$C$34:$C$777,СВЦЭМ!$A$34:$A$777,$A60,СВЦЭМ!$B$34:$B$777,F$47)+'СЕТ СН'!$G$9+СВЦЭМ!$D$10+'СЕТ СН'!$G$6</f>
        <v>1653.9695224699999</v>
      </c>
      <c r="G60" s="37">
        <f>SUMIFS(СВЦЭМ!$C$34:$C$777,СВЦЭМ!$A$34:$A$777,$A60,СВЦЭМ!$B$34:$B$777,G$47)+'СЕТ СН'!$G$9+СВЦЭМ!$D$10+'СЕТ СН'!$G$6</f>
        <v>1669.3178174899999</v>
      </c>
      <c r="H60" s="37">
        <f>SUMIFS(СВЦЭМ!$C$34:$C$777,СВЦЭМ!$A$34:$A$777,$A60,СВЦЭМ!$B$34:$B$777,H$47)+'СЕТ СН'!$G$9+СВЦЭМ!$D$10+'СЕТ СН'!$G$6</f>
        <v>1650.7449076099999</v>
      </c>
      <c r="I60" s="37">
        <f>SUMIFS(СВЦЭМ!$C$34:$C$777,СВЦЭМ!$A$34:$A$777,$A60,СВЦЭМ!$B$34:$B$777,I$47)+'СЕТ СН'!$G$9+СВЦЭМ!$D$10+'СЕТ СН'!$G$6</f>
        <v>1579.3735662499998</v>
      </c>
      <c r="J60" s="37">
        <f>SUMIFS(СВЦЭМ!$C$34:$C$777,СВЦЭМ!$A$34:$A$777,$A60,СВЦЭМ!$B$34:$B$777,J$47)+'СЕТ СН'!$G$9+СВЦЭМ!$D$10+'СЕТ СН'!$G$6</f>
        <v>1529.70176098</v>
      </c>
      <c r="K60" s="37">
        <f>SUMIFS(СВЦЭМ!$C$34:$C$777,СВЦЭМ!$A$34:$A$777,$A60,СВЦЭМ!$B$34:$B$777,K$47)+'СЕТ СН'!$G$9+СВЦЭМ!$D$10+'СЕТ СН'!$G$6</f>
        <v>1424.3270638399999</v>
      </c>
      <c r="L60" s="37">
        <f>SUMIFS(СВЦЭМ!$C$34:$C$777,СВЦЭМ!$A$34:$A$777,$A60,СВЦЭМ!$B$34:$B$777,L$47)+'СЕТ СН'!$G$9+СВЦЭМ!$D$10+'СЕТ СН'!$G$6</f>
        <v>1424.8373962599999</v>
      </c>
      <c r="M60" s="37">
        <f>SUMIFS(СВЦЭМ!$C$34:$C$777,СВЦЭМ!$A$34:$A$777,$A60,СВЦЭМ!$B$34:$B$777,M$47)+'СЕТ СН'!$G$9+СВЦЭМ!$D$10+'СЕТ СН'!$G$6</f>
        <v>1390.1409666</v>
      </c>
      <c r="N60" s="37">
        <f>SUMIFS(СВЦЭМ!$C$34:$C$777,СВЦЭМ!$A$34:$A$777,$A60,СВЦЭМ!$B$34:$B$777,N$47)+'СЕТ СН'!$G$9+СВЦЭМ!$D$10+'СЕТ СН'!$G$6</f>
        <v>1397.80033626</v>
      </c>
      <c r="O60" s="37">
        <f>SUMIFS(СВЦЭМ!$C$34:$C$777,СВЦЭМ!$A$34:$A$777,$A60,СВЦЭМ!$B$34:$B$777,O$47)+'СЕТ СН'!$G$9+СВЦЭМ!$D$10+'СЕТ СН'!$G$6</f>
        <v>1354.3980068199999</v>
      </c>
      <c r="P60" s="37">
        <f>SUMIFS(СВЦЭМ!$C$34:$C$777,СВЦЭМ!$A$34:$A$777,$A60,СВЦЭМ!$B$34:$B$777,P$47)+'СЕТ СН'!$G$9+СВЦЭМ!$D$10+'СЕТ СН'!$G$6</f>
        <v>1351.5555189400002</v>
      </c>
      <c r="Q60" s="37">
        <f>SUMIFS(СВЦЭМ!$C$34:$C$777,СВЦЭМ!$A$34:$A$777,$A60,СВЦЭМ!$B$34:$B$777,Q$47)+'СЕТ СН'!$G$9+СВЦЭМ!$D$10+'СЕТ СН'!$G$6</f>
        <v>1344.86953804</v>
      </c>
      <c r="R60" s="37">
        <f>SUMIFS(СВЦЭМ!$C$34:$C$777,СВЦЭМ!$A$34:$A$777,$A60,СВЦЭМ!$B$34:$B$777,R$47)+'СЕТ СН'!$G$9+СВЦЭМ!$D$10+'СЕТ СН'!$G$6</f>
        <v>1294.6122055199999</v>
      </c>
      <c r="S60" s="37">
        <f>SUMIFS(СВЦЭМ!$C$34:$C$777,СВЦЭМ!$A$34:$A$777,$A60,СВЦЭМ!$B$34:$B$777,S$47)+'СЕТ СН'!$G$9+СВЦЭМ!$D$10+'СЕТ СН'!$G$6</f>
        <v>1335.4037388000002</v>
      </c>
      <c r="T60" s="37">
        <f>SUMIFS(СВЦЭМ!$C$34:$C$777,СВЦЭМ!$A$34:$A$777,$A60,СВЦЭМ!$B$34:$B$777,T$47)+'СЕТ СН'!$G$9+СВЦЭМ!$D$10+'СЕТ СН'!$G$6</f>
        <v>1359.6753125</v>
      </c>
      <c r="U60" s="37">
        <f>SUMIFS(СВЦЭМ!$C$34:$C$777,СВЦЭМ!$A$34:$A$777,$A60,СВЦЭМ!$B$34:$B$777,U$47)+'СЕТ СН'!$G$9+СВЦЭМ!$D$10+'СЕТ СН'!$G$6</f>
        <v>1404.7739281300001</v>
      </c>
      <c r="V60" s="37">
        <f>SUMIFS(СВЦЭМ!$C$34:$C$777,СВЦЭМ!$A$34:$A$777,$A60,СВЦЭМ!$B$34:$B$777,V$47)+'СЕТ СН'!$G$9+СВЦЭМ!$D$10+'СЕТ СН'!$G$6</f>
        <v>1398.3343290600001</v>
      </c>
      <c r="W60" s="37">
        <f>SUMIFS(СВЦЭМ!$C$34:$C$777,СВЦЭМ!$A$34:$A$777,$A60,СВЦЭМ!$B$34:$B$777,W$47)+'СЕТ СН'!$G$9+СВЦЭМ!$D$10+'СЕТ СН'!$G$6</f>
        <v>1394.87841351</v>
      </c>
      <c r="X60" s="37">
        <f>SUMIFS(СВЦЭМ!$C$34:$C$777,СВЦЭМ!$A$34:$A$777,$A60,СВЦЭМ!$B$34:$B$777,X$47)+'СЕТ СН'!$G$9+СВЦЭМ!$D$10+'СЕТ СН'!$G$6</f>
        <v>1380.2223165</v>
      </c>
      <c r="Y60" s="37">
        <f>SUMIFS(СВЦЭМ!$C$34:$C$777,СВЦЭМ!$A$34:$A$777,$A60,СВЦЭМ!$B$34:$B$777,Y$47)+'СЕТ СН'!$G$9+СВЦЭМ!$D$10+'СЕТ СН'!$G$6</f>
        <v>1474.0995384100002</v>
      </c>
    </row>
    <row r="61" spans="1:25" ht="15.75" x14ac:dyDescent="0.2">
      <c r="A61" s="36">
        <f t="shared" si="1"/>
        <v>42657</v>
      </c>
      <c r="B61" s="37">
        <f>SUMIFS(СВЦЭМ!$C$34:$C$777,СВЦЭМ!$A$34:$A$777,$A61,СВЦЭМ!$B$34:$B$777,B$47)+'СЕТ СН'!$G$9+СВЦЭМ!$D$10+'СЕТ СН'!$G$6</f>
        <v>1502.05391435</v>
      </c>
      <c r="C61" s="37">
        <f>SUMIFS(СВЦЭМ!$C$34:$C$777,СВЦЭМ!$A$34:$A$777,$A61,СВЦЭМ!$B$34:$B$777,C$47)+'СЕТ СН'!$G$9+СВЦЭМ!$D$10+'СЕТ СН'!$G$6</f>
        <v>1614.2248292899999</v>
      </c>
      <c r="D61" s="37">
        <f>SUMIFS(СВЦЭМ!$C$34:$C$777,СВЦЭМ!$A$34:$A$777,$A61,СВЦЭМ!$B$34:$B$777,D$47)+'СЕТ СН'!$G$9+СВЦЭМ!$D$10+'СЕТ СН'!$G$6</f>
        <v>1651.1429609199997</v>
      </c>
      <c r="E61" s="37">
        <f>SUMIFS(СВЦЭМ!$C$34:$C$777,СВЦЭМ!$A$34:$A$777,$A61,СВЦЭМ!$B$34:$B$777,E$47)+'СЕТ СН'!$G$9+СВЦЭМ!$D$10+'СЕТ СН'!$G$6</f>
        <v>1644.10318437</v>
      </c>
      <c r="F61" s="37">
        <f>SUMIFS(СВЦЭМ!$C$34:$C$777,СВЦЭМ!$A$34:$A$777,$A61,СВЦЭМ!$B$34:$B$777,F$47)+'СЕТ СН'!$G$9+СВЦЭМ!$D$10+'СЕТ СН'!$G$6</f>
        <v>1640.40231935</v>
      </c>
      <c r="G61" s="37">
        <f>SUMIFS(СВЦЭМ!$C$34:$C$777,СВЦЭМ!$A$34:$A$777,$A61,СВЦЭМ!$B$34:$B$777,G$47)+'СЕТ СН'!$G$9+СВЦЭМ!$D$10+'СЕТ СН'!$G$6</f>
        <v>1728.3761634</v>
      </c>
      <c r="H61" s="37">
        <f>SUMIFS(СВЦЭМ!$C$34:$C$777,СВЦЭМ!$A$34:$A$777,$A61,СВЦЭМ!$B$34:$B$777,H$47)+'СЕТ СН'!$G$9+СВЦЭМ!$D$10+'СЕТ СН'!$G$6</f>
        <v>1712.8207582499999</v>
      </c>
      <c r="I61" s="37">
        <f>SUMIFS(СВЦЭМ!$C$34:$C$777,СВЦЭМ!$A$34:$A$777,$A61,СВЦЭМ!$B$34:$B$777,I$47)+'СЕТ СН'!$G$9+СВЦЭМ!$D$10+'СЕТ СН'!$G$6</f>
        <v>1589.6317430199999</v>
      </c>
      <c r="J61" s="37">
        <f>SUMIFS(СВЦЭМ!$C$34:$C$777,СВЦЭМ!$A$34:$A$777,$A61,СВЦЭМ!$B$34:$B$777,J$47)+'СЕТ СН'!$G$9+СВЦЭМ!$D$10+'СЕТ СН'!$G$6</f>
        <v>1502.8953867999999</v>
      </c>
      <c r="K61" s="37">
        <f>SUMIFS(СВЦЭМ!$C$34:$C$777,СВЦЭМ!$A$34:$A$777,$A61,СВЦЭМ!$B$34:$B$777,K$47)+'СЕТ СН'!$G$9+СВЦЭМ!$D$10+'СЕТ СН'!$G$6</f>
        <v>1342.72626294</v>
      </c>
      <c r="L61" s="37">
        <f>SUMIFS(СВЦЭМ!$C$34:$C$777,СВЦЭМ!$A$34:$A$777,$A61,СВЦЭМ!$B$34:$B$777,L$47)+'СЕТ СН'!$G$9+СВЦЭМ!$D$10+'СЕТ СН'!$G$6</f>
        <v>1312.5234187800002</v>
      </c>
      <c r="M61" s="37">
        <f>SUMIFS(СВЦЭМ!$C$34:$C$777,СВЦЭМ!$A$34:$A$777,$A61,СВЦЭМ!$B$34:$B$777,M$47)+'СЕТ СН'!$G$9+СВЦЭМ!$D$10+'СЕТ СН'!$G$6</f>
        <v>1307.1945810100001</v>
      </c>
      <c r="N61" s="37">
        <f>SUMIFS(СВЦЭМ!$C$34:$C$777,СВЦЭМ!$A$34:$A$777,$A61,СВЦЭМ!$B$34:$B$777,N$47)+'СЕТ СН'!$G$9+СВЦЭМ!$D$10+'СЕТ СН'!$G$6</f>
        <v>1309.5293363599999</v>
      </c>
      <c r="O61" s="37">
        <f>SUMIFS(СВЦЭМ!$C$34:$C$777,СВЦЭМ!$A$34:$A$777,$A61,СВЦЭМ!$B$34:$B$777,O$47)+'СЕТ СН'!$G$9+СВЦЭМ!$D$10+'СЕТ СН'!$G$6</f>
        <v>1296.5685938699999</v>
      </c>
      <c r="P61" s="37">
        <f>SUMIFS(СВЦЭМ!$C$34:$C$777,СВЦЭМ!$A$34:$A$777,$A61,СВЦЭМ!$B$34:$B$777,P$47)+'СЕТ СН'!$G$9+СВЦЭМ!$D$10+'СЕТ СН'!$G$6</f>
        <v>1282.0478183999999</v>
      </c>
      <c r="Q61" s="37">
        <f>SUMIFS(СВЦЭМ!$C$34:$C$777,СВЦЭМ!$A$34:$A$777,$A61,СВЦЭМ!$B$34:$B$777,Q$47)+'СЕТ СН'!$G$9+СВЦЭМ!$D$10+'СЕТ СН'!$G$6</f>
        <v>1291.5325430399998</v>
      </c>
      <c r="R61" s="37">
        <f>SUMIFS(СВЦЭМ!$C$34:$C$777,СВЦЭМ!$A$34:$A$777,$A61,СВЦЭМ!$B$34:$B$777,R$47)+'СЕТ СН'!$G$9+СВЦЭМ!$D$10+'СЕТ СН'!$G$6</f>
        <v>1292.0107566400002</v>
      </c>
      <c r="S61" s="37">
        <f>SUMIFS(СВЦЭМ!$C$34:$C$777,СВЦЭМ!$A$34:$A$777,$A61,СВЦЭМ!$B$34:$B$777,S$47)+'СЕТ СН'!$G$9+СВЦЭМ!$D$10+'СЕТ СН'!$G$6</f>
        <v>1350.87730435</v>
      </c>
      <c r="T61" s="37">
        <f>SUMIFS(СВЦЭМ!$C$34:$C$777,СВЦЭМ!$A$34:$A$777,$A61,СВЦЭМ!$B$34:$B$777,T$47)+'СЕТ СН'!$G$9+СВЦЭМ!$D$10+'СЕТ СН'!$G$6</f>
        <v>1321.8453765700001</v>
      </c>
      <c r="U61" s="37">
        <f>SUMIFS(СВЦЭМ!$C$34:$C$777,СВЦЭМ!$A$34:$A$777,$A61,СВЦЭМ!$B$34:$B$777,U$47)+'СЕТ СН'!$G$9+СВЦЭМ!$D$10+'СЕТ СН'!$G$6</f>
        <v>1353.9677082600001</v>
      </c>
      <c r="V61" s="37">
        <f>SUMIFS(СВЦЭМ!$C$34:$C$777,СВЦЭМ!$A$34:$A$777,$A61,СВЦЭМ!$B$34:$B$777,V$47)+'СЕТ СН'!$G$9+СВЦЭМ!$D$10+'СЕТ СН'!$G$6</f>
        <v>1376.7995256700001</v>
      </c>
      <c r="W61" s="37">
        <f>SUMIFS(СВЦЭМ!$C$34:$C$777,СВЦЭМ!$A$34:$A$777,$A61,СВЦЭМ!$B$34:$B$777,W$47)+'СЕТ СН'!$G$9+СВЦЭМ!$D$10+'СЕТ СН'!$G$6</f>
        <v>1373.64431885</v>
      </c>
      <c r="X61" s="37">
        <f>SUMIFS(СВЦЭМ!$C$34:$C$777,СВЦЭМ!$A$34:$A$777,$A61,СВЦЭМ!$B$34:$B$777,X$47)+'СЕТ СН'!$G$9+СВЦЭМ!$D$10+'СЕТ СН'!$G$6</f>
        <v>1364.11186191</v>
      </c>
      <c r="Y61" s="37">
        <f>SUMIFS(СВЦЭМ!$C$34:$C$777,СВЦЭМ!$A$34:$A$777,$A61,СВЦЭМ!$B$34:$B$777,Y$47)+'СЕТ СН'!$G$9+СВЦЭМ!$D$10+'СЕТ СН'!$G$6</f>
        <v>1394.95638495</v>
      </c>
    </row>
    <row r="62" spans="1:25" ht="15.75" x14ac:dyDescent="0.2">
      <c r="A62" s="36">
        <f t="shared" si="1"/>
        <v>42658</v>
      </c>
      <c r="B62" s="37">
        <f>SUMIFS(СВЦЭМ!$C$34:$C$777,СВЦЭМ!$A$34:$A$777,$A62,СВЦЭМ!$B$34:$B$777,B$47)+'СЕТ СН'!$G$9+СВЦЭМ!$D$10+'СЕТ СН'!$G$6</f>
        <v>1527.61012534</v>
      </c>
      <c r="C62" s="37">
        <f>SUMIFS(СВЦЭМ!$C$34:$C$777,СВЦЭМ!$A$34:$A$777,$A62,СВЦЭМ!$B$34:$B$777,C$47)+'СЕТ СН'!$G$9+СВЦЭМ!$D$10+'СЕТ СН'!$G$6</f>
        <v>1619.3765483299999</v>
      </c>
      <c r="D62" s="37">
        <f>SUMIFS(СВЦЭМ!$C$34:$C$777,СВЦЭМ!$A$34:$A$777,$A62,СВЦЭМ!$B$34:$B$777,D$47)+'СЕТ СН'!$G$9+СВЦЭМ!$D$10+'СЕТ СН'!$G$6</f>
        <v>1694.9275273699998</v>
      </c>
      <c r="E62" s="37">
        <f>SUMIFS(СВЦЭМ!$C$34:$C$777,СВЦЭМ!$A$34:$A$777,$A62,СВЦЭМ!$B$34:$B$777,E$47)+'СЕТ СН'!$G$9+СВЦЭМ!$D$10+'СЕТ СН'!$G$6</f>
        <v>1706.39023969</v>
      </c>
      <c r="F62" s="37">
        <f>SUMIFS(СВЦЭМ!$C$34:$C$777,СВЦЭМ!$A$34:$A$777,$A62,СВЦЭМ!$B$34:$B$777,F$47)+'СЕТ СН'!$G$9+СВЦЭМ!$D$10+'СЕТ СН'!$G$6</f>
        <v>1711.1865921299998</v>
      </c>
      <c r="G62" s="37">
        <f>SUMIFS(СВЦЭМ!$C$34:$C$777,СВЦЭМ!$A$34:$A$777,$A62,СВЦЭМ!$B$34:$B$777,G$47)+'СЕТ СН'!$G$9+СВЦЭМ!$D$10+'СЕТ СН'!$G$6</f>
        <v>1726.9838807899998</v>
      </c>
      <c r="H62" s="37">
        <f>SUMIFS(СВЦЭМ!$C$34:$C$777,СВЦЭМ!$A$34:$A$777,$A62,СВЦЭМ!$B$34:$B$777,H$47)+'СЕТ СН'!$G$9+СВЦЭМ!$D$10+'СЕТ СН'!$G$6</f>
        <v>1718.8311181199999</v>
      </c>
      <c r="I62" s="37">
        <f>SUMIFS(СВЦЭМ!$C$34:$C$777,СВЦЭМ!$A$34:$A$777,$A62,СВЦЭМ!$B$34:$B$777,I$47)+'СЕТ СН'!$G$9+СВЦЭМ!$D$10+'СЕТ СН'!$G$6</f>
        <v>1683.3631355499999</v>
      </c>
      <c r="J62" s="37">
        <f>SUMIFS(СВЦЭМ!$C$34:$C$777,СВЦЭМ!$A$34:$A$777,$A62,СВЦЭМ!$B$34:$B$777,J$47)+'СЕТ СН'!$G$9+СВЦЭМ!$D$10+'СЕТ СН'!$G$6</f>
        <v>1514.99586914</v>
      </c>
      <c r="K62" s="37">
        <f>SUMIFS(СВЦЭМ!$C$34:$C$777,СВЦЭМ!$A$34:$A$777,$A62,СВЦЭМ!$B$34:$B$777,K$47)+'СЕТ СН'!$G$9+СВЦЭМ!$D$10+'СЕТ СН'!$G$6</f>
        <v>1432.9543312999999</v>
      </c>
      <c r="L62" s="37">
        <f>SUMIFS(СВЦЭМ!$C$34:$C$777,СВЦЭМ!$A$34:$A$777,$A62,СВЦЭМ!$B$34:$B$777,L$47)+'СЕТ СН'!$G$9+СВЦЭМ!$D$10+'СЕТ СН'!$G$6</f>
        <v>1384.0614572899999</v>
      </c>
      <c r="M62" s="37">
        <f>SUMIFS(СВЦЭМ!$C$34:$C$777,СВЦЭМ!$A$34:$A$777,$A62,СВЦЭМ!$B$34:$B$777,M$47)+'СЕТ СН'!$G$9+СВЦЭМ!$D$10+'СЕТ СН'!$G$6</f>
        <v>1375.8973925</v>
      </c>
      <c r="N62" s="37">
        <f>SUMIFS(СВЦЭМ!$C$34:$C$777,СВЦЭМ!$A$34:$A$777,$A62,СВЦЭМ!$B$34:$B$777,N$47)+'СЕТ СН'!$G$9+СВЦЭМ!$D$10+'СЕТ СН'!$G$6</f>
        <v>1358.3551452500001</v>
      </c>
      <c r="O62" s="37">
        <f>SUMIFS(СВЦЭМ!$C$34:$C$777,СВЦЭМ!$A$34:$A$777,$A62,СВЦЭМ!$B$34:$B$777,O$47)+'СЕТ СН'!$G$9+СВЦЭМ!$D$10+'СЕТ СН'!$G$6</f>
        <v>1363.3485978399999</v>
      </c>
      <c r="P62" s="37">
        <f>SUMIFS(СВЦЭМ!$C$34:$C$777,СВЦЭМ!$A$34:$A$777,$A62,СВЦЭМ!$B$34:$B$777,P$47)+'СЕТ СН'!$G$9+СВЦЭМ!$D$10+'СЕТ СН'!$G$6</f>
        <v>1356.1171539900001</v>
      </c>
      <c r="Q62" s="37">
        <f>SUMIFS(СВЦЭМ!$C$34:$C$777,СВЦЭМ!$A$34:$A$777,$A62,СВЦЭМ!$B$34:$B$777,Q$47)+'СЕТ СН'!$G$9+СВЦЭМ!$D$10+'СЕТ СН'!$G$6</f>
        <v>1369.3521323499999</v>
      </c>
      <c r="R62" s="37">
        <f>SUMIFS(СВЦЭМ!$C$34:$C$777,СВЦЭМ!$A$34:$A$777,$A62,СВЦЭМ!$B$34:$B$777,R$47)+'СЕТ СН'!$G$9+СВЦЭМ!$D$10+'СЕТ СН'!$G$6</f>
        <v>1390.12217381</v>
      </c>
      <c r="S62" s="37">
        <f>SUMIFS(СВЦЭМ!$C$34:$C$777,СВЦЭМ!$A$34:$A$777,$A62,СВЦЭМ!$B$34:$B$777,S$47)+'СЕТ СН'!$G$9+СВЦЭМ!$D$10+'СЕТ СН'!$G$6</f>
        <v>1427.32231237</v>
      </c>
      <c r="T62" s="37">
        <f>SUMIFS(СВЦЭМ!$C$34:$C$777,СВЦЭМ!$A$34:$A$777,$A62,СВЦЭМ!$B$34:$B$777,T$47)+'СЕТ СН'!$G$9+СВЦЭМ!$D$10+'СЕТ СН'!$G$6</f>
        <v>1423.4745441099999</v>
      </c>
      <c r="U62" s="37">
        <f>SUMIFS(СВЦЭМ!$C$34:$C$777,СВЦЭМ!$A$34:$A$777,$A62,СВЦЭМ!$B$34:$B$777,U$47)+'СЕТ СН'!$G$9+СВЦЭМ!$D$10+'СЕТ СН'!$G$6</f>
        <v>1423.9254911399998</v>
      </c>
      <c r="V62" s="37">
        <f>SUMIFS(СВЦЭМ!$C$34:$C$777,СВЦЭМ!$A$34:$A$777,$A62,СВЦЭМ!$B$34:$B$777,V$47)+'СЕТ СН'!$G$9+СВЦЭМ!$D$10+'СЕТ СН'!$G$6</f>
        <v>1389.90030884</v>
      </c>
      <c r="W62" s="37">
        <f>SUMIFS(СВЦЭМ!$C$34:$C$777,СВЦЭМ!$A$34:$A$777,$A62,СВЦЭМ!$B$34:$B$777,W$47)+'СЕТ СН'!$G$9+СВЦЭМ!$D$10+'СЕТ СН'!$G$6</f>
        <v>1412.27772566</v>
      </c>
      <c r="X62" s="37">
        <f>SUMIFS(СВЦЭМ!$C$34:$C$777,СВЦЭМ!$A$34:$A$777,$A62,СВЦЭМ!$B$34:$B$777,X$47)+'СЕТ СН'!$G$9+СВЦЭМ!$D$10+'СЕТ СН'!$G$6</f>
        <v>1384.62781898</v>
      </c>
      <c r="Y62" s="37">
        <f>SUMIFS(СВЦЭМ!$C$34:$C$777,СВЦЭМ!$A$34:$A$777,$A62,СВЦЭМ!$B$34:$B$777,Y$47)+'СЕТ СН'!$G$9+СВЦЭМ!$D$10+'СЕТ СН'!$G$6</f>
        <v>1434.70762496</v>
      </c>
    </row>
    <row r="63" spans="1:25" ht="15.75" x14ac:dyDescent="0.2">
      <c r="A63" s="36">
        <f t="shared" si="1"/>
        <v>42659</v>
      </c>
      <c r="B63" s="37">
        <f>SUMIFS(СВЦЭМ!$C$34:$C$777,СВЦЭМ!$A$34:$A$777,$A63,СВЦЭМ!$B$34:$B$777,B$47)+'СЕТ СН'!$G$9+СВЦЭМ!$D$10+'СЕТ СН'!$G$6</f>
        <v>1585.6593977999999</v>
      </c>
      <c r="C63" s="37">
        <f>SUMIFS(СВЦЭМ!$C$34:$C$777,СВЦЭМ!$A$34:$A$777,$A63,СВЦЭМ!$B$34:$B$777,C$47)+'СЕТ СН'!$G$9+СВЦЭМ!$D$10+'СЕТ СН'!$G$6</f>
        <v>1829.0948846899998</v>
      </c>
      <c r="D63" s="37">
        <f>SUMIFS(СВЦЭМ!$C$34:$C$777,СВЦЭМ!$A$34:$A$777,$A63,СВЦЭМ!$B$34:$B$777,D$47)+'СЕТ СН'!$G$9+СВЦЭМ!$D$10+'СЕТ СН'!$G$6</f>
        <v>1923.6327266699998</v>
      </c>
      <c r="E63" s="37">
        <f>SUMIFS(СВЦЭМ!$C$34:$C$777,СВЦЭМ!$A$34:$A$777,$A63,СВЦЭМ!$B$34:$B$777,E$47)+'СЕТ СН'!$G$9+СВЦЭМ!$D$10+'СЕТ СН'!$G$6</f>
        <v>1857.9076711499999</v>
      </c>
      <c r="F63" s="37">
        <f>SUMIFS(СВЦЭМ!$C$34:$C$777,СВЦЭМ!$A$34:$A$777,$A63,СВЦЭМ!$B$34:$B$777,F$47)+'СЕТ СН'!$G$9+СВЦЭМ!$D$10+'СЕТ СН'!$G$6</f>
        <v>1726.7902284899999</v>
      </c>
      <c r="G63" s="37">
        <f>SUMIFS(СВЦЭМ!$C$34:$C$777,СВЦЭМ!$A$34:$A$777,$A63,СВЦЭМ!$B$34:$B$777,G$47)+'СЕТ СН'!$G$9+СВЦЭМ!$D$10+'СЕТ СН'!$G$6</f>
        <v>1693.02827486</v>
      </c>
      <c r="H63" s="37">
        <f>SUMIFS(СВЦЭМ!$C$34:$C$777,СВЦЭМ!$A$34:$A$777,$A63,СВЦЭМ!$B$34:$B$777,H$47)+'СЕТ СН'!$G$9+СВЦЭМ!$D$10+'СЕТ СН'!$G$6</f>
        <v>1852.5104923599999</v>
      </c>
      <c r="I63" s="37">
        <f>SUMIFS(СВЦЭМ!$C$34:$C$777,СВЦЭМ!$A$34:$A$777,$A63,СВЦЭМ!$B$34:$B$777,I$47)+'СЕТ СН'!$G$9+СВЦЭМ!$D$10+'СЕТ СН'!$G$6</f>
        <v>1719.1579230299999</v>
      </c>
      <c r="J63" s="37">
        <f>SUMIFS(СВЦЭМ!$C$34:$C$777,СВЦЭМ!$A$34:$A$777,$A63,СВЦЭМ!$B$34:$B$777,J$47)+'СЕТ СН'!$G$9+СВЦЭМ!$D$10+'СЕТ СН'!$G$6</f>
        <v>1650.2888968099999</v>
      </c>
      <c r="K63" s="37">
        <f>SUMIFS(СВЦЭМ!$C$34:$C$777,СВЦЭМ!$A$34:$A$777,$A63,СВЦЭМ!$B$34:$B$777,K$47)+'СЕТ СН'!$G$9+СВЦЭМ!$D$10+'СЕТ СН'!$G$6</f>
        <v>1587.0911345299999</v>
      </c>
      <c r="L63" s="37">
        <f>SUMIFS(СВЦЭМ!$C$34:$C$777,СВЦЭМ!$A$34:$A$777,$A63,СВЦЭМ!$B$34:$B$777,L$47)+'СЕТ СН'!$G$9+СВЦЭМ!$D$10+'СЕТ СН'!$G$6</f>
        <v>1480.79340759</v>
      </c>
      <c r="M63" s="37">
        <f>SUMIFS(СВЦЭМ!$C$34:$C$777,СВЦЭМ!$A$34:$A$777,$A63,СВЦЭМ!$B$34:$B$777,M$47)+'СЕТ СН'!$G$9+СВЦЭМ!$D$10+'СЕТ СН'!$G$6</f>
        <v>1543.04388434</v>
      </c>
      <c r="N63" s="37">
        <f>SUMIFS(СВЦЭМ!$C$34:$C$777,СВЦЭМ!$A$34:$A$777,$A63,СВЦЭМ!$B$34:$B$777,N$47)+'СЕТ СН'!$G$9+СВЦЭМ!$D$10+'СЕТ СН'!$G$6</f>
        <v>1835.0938247799997</v>
      </c>
      <c r="O63" s="37">
        <f>SUMIFS(СВЦЭМ!$C$34:$C$777,СВЦЭМ!$A$34:$A$777,$A63,СВЦЭМ!$B$34:$B$777,O$47)+'СЕТ СН'!$G$9+СВЦЭМ!$D$10+'СЕТ СН'!$G$6</f>
        <v>1620.1082236899999</v>
      </c>
      <c r="P63" s="37">
        <f>SUMIFS(СВЦЭМ!$C$34:$C$777,СВЦЭМ!$A$34:$A$777,$A63,СВЦЭМ!$B$34:$B$777,P$47)+'СЕТ СН'!$G$9+СВЦЭМ!$D$10+'СЕТ СН'!$G$6</f>
        <v>1420.7763956600002</v>
      </c>
      <c r="Q63" s="37">
        <f>SUMIFS(СВЦЭМ!$C$34:$C$777,СВЦЭМ!$A$34:$A$777,$A63,СВЦЭМ!$B$34:$B$777,Q$47)+'СЕТ СН'!$G$9+СВЦЭМ!$D$10+'СЕТ СН'!$G$6</f>
        <v>1420.9885855100001</v>
      </c>
      <c r="R63" s="37">
        <f>SUMIFS(СВЦЭМ!$C$34:$C$777,СВЦЭМ!$A$34:$A$777,$A63,СВЦЭМ!$B$34:$B$777,R$47)+'СЕТ СН'!$G$9+СВЦЭМ!$D$10+'СЕТ СН'!$G$6</f>
        <v>1425.8968679499999</v>
      </c>
      <c r="S63" s="37">
        <f>SUMIFS(СВЦЭМ!$C$34:$C$777,СВЦЭМ!$A$34:$A$777,$A63,СВЦЭМ!$B$34:$B$777,S$47)+'СЕТ СН'!$G$9+СВЦЭМ!$D$10+'СЕТ СН'!$G$6</f>
        <v>1384.8142748099999</v>
      </c>
      <c r="T63" s="37">
        <f>SUMIFS(СВЦЭМ!$C$34:$C$777,СВЦЭМ!$A$34:$A$777,$A63,СВЦЭМ!$B$34:$B$777,T$47)+'СЕТ СН'!$G$9+СВЦЭМ!$D$10+'СЕТ СН'!$G$6</f>
        <v>1411.82435702</v>
      </c>
      <c r="U63" s="37">
        <f>SUMIFS(СВЦЭМ!$C$34:$C$777,СВЦЭМ!$A$34:$A$777,$A63,СВЦЭМ!$B$34:$B$777,U$47)+'СЕТ СН'!$G$9+СВЦЭМ!$D$10+'СЕТ СН'!$G$6</f>
        <v>1461.601551</v>
      </c>
      <c r="V63" s="37">
        <f>SUMIFS(СВЦЭМ!$C$34:$C$777,СВЦЭМ!$A$34:$A$777,$A63,СВЦЭМ!$B$34:$B$777,V$47)+'СЕТ СН'!$G$9+СВЦЭМ!$D$10+'СЕТ СН'!$G$6</f>
        <v>1430.5225158399999</v>
      </c>
      <c r="W63" s="37">
        <f>SUMIFS(СВЦЭМ!$C$34:$C$777,СВЦЭМ!$A$34:$A$777,$A63,СВЦЭМ!$B$34:$B$777,W$47)+'СЕТ СН'!$G$9+СВЦЭМ!$D$10+'СЕТ СН'!$G$6</f>
        <v>1387.2275338700001</v>
      </c>
      <c r="X63" s="37">
        <f>SUMIFS(СВЦЭМ!$C$34:$C$777,СВЦЭМ!$A$34:$A$777,$A63,СВЦЭМ!$B$34:$B$777,X$47)+'СЕТ СН'!$G$9+СВЦЭМ!$D$10+'СЕТ СН'!$G$6</f>
        <v>1391.9732861799998</v>
      </c>
      <c r="Y63" s="37">
        <f>SUMIFS(СВЦЭМ!$C$34:$C$777,СВЦЭМ!$A$34:$A$777,$A63,СВЦЭМ!$B$34:$B$777,Y$47)+'СЕТ СН'!$G$9+СВЦЭМ!$D$10+'СЕТ СН'!$G$6</f>
        <v>1471.41422769</v>
      </c>
    </row>
    <row r="64" spans="1:25" ht="15.75" x14ac:dyDescent="0.2">
      <c r="A64" s="36">
        <f t="shared" si="1"/>
        <v>42660</v>
      </c>
      <c r="B64" s="37">
        <f>SUMIFS(СВЦЭМ!$C$34:$C$777,СВЦЭМ!$A$34:$A$777,$A64,СВЦЭМ!$B$34:$B$777,B$47)+'СЕТ СН'!$G$9+СВЦЭМ!$D$10+'СЕТ СН'!$G$6</f>
        <v>1478.1318713400001</v>
      </c>
      <c r="C64" s="37">
        <f>SUMIFS(СВЦЭМ!$C$34:$C$777,СВЦЭМ!$A$34:$A$777,$A64,СВЦЭМ!$B$34:$B$777,C$47)+'СЕТ СН'!$G$9+СВЦЭМ!$D$10+'СЕТ СН'!$G$6</f>
        <v>1560.6256706399997</v>
      </c>
      <c r="D64" s="37">
        <f>SUMIFS(СВЦЭМ!$C$34:$C$777,СВЦЭМ!$A$34:$A$777,$A64,СВЦЭМ!$B$34:$B$777,D$47)+'СЕТ СН'!$G$9+СВЦЭМ!$D$10+'СЕТ СН'!$G$6</f>
        <v>1653.9662921799998</v>
      </c>
      <c r="E64" s="37">
        <f>SUMIFS(СВЦЭМ!$C$34:$C$777,СВЦЭМ!$A$34:$A$777,$A64,СВЦЭМ!$B$34:$B$777,E$47)+'СЕТ СН'!$G$9+СВЦЭМ!$D$10+'СЕТ СН'!$G$6</f>
        <v>1812.3320644499997</v>
      </c>
      <c r="F64" s="37">
        <f>SUMIFS(СВЦЭМ!$C$34:$C$777,СВЦЭМ!$A$34:$A$777,$A64,СВЦЭМ!$B$34:$B$777,F$47)+'СЕТ СН'!$G$9+СВЦЭМ!$D$10+'СЕТ СН'!$G$6</f>
        <v>1716.4560096399998</v>
      </c>
      <c r="G64" s="37">
        <f>SUMIFS(СВЦЭМ!$C$34:$C$777,СВЦЭМ!$A$34:$A$777,$A64,СВЦЭМ!$B$34:$B$777,G$47)+'СЕТ СН'!$G$9+СВЦЭМ!$D$10+'СЕТ СН'!$G$6</f>
        <v>1710.1596684399999</v>
      </c>
      <c r="H64" s="37">
        <f>SUMIFS(СВЦЭМ!$C$34:$C$777,СВЦЭМ!$A$34:$A$777,$A64,СВЦЭМ!$B$34:$B$777,H$47)+'СЕТ СН'!$G$9+СВЦЭМ!$D$10+'СЕТ СН'!$G$6</f>
        <v>1622.5148354599999</v>
      </c>
      <c r="I64" s="37">
        <f>SUMIFS(СВЦЭМ!$C$34:$C$777,СВЦЭМ!$A$34:$A$777,$A64,СВЦЭМ!$B$34:$B$777,I$47)+'СЕТ СН'!$G$9+СВЦЭМ!$D$10+'СЕТ СН'!$G$6</f>
        <v>1623.34163913</v>
      </c>
      <c r="J64" s="37">
        <f>SUMIFS(СВЦЭМ!$C$34:$C$777,СВЦЭМ!$A$34:$A$777,$A64,СВЦЭМ!$B$34:$B$777,J$47)+'СЕТ СН'!$G$9+СВЦЭМ!$D$10+'СЕТ СН'!$G$6</f>
        <v>1647.7632505599997</v>
      </c>
      <c r="K64" s="37">
        <f>SUMIFS(СВЦЭМ!$C$34:$C$777,СВЦЭМ!$A$34:$A$777,$A64,СВЦЭМ!$B$34:$B$777,K$47)+'СЕТ СН'!$G$9+СВЦЭМ!$D$10+'СЕТ СН'!$G$6</f>
        <v>1509.60526402</v>
      </c>
      <c r="L64" s="37">
        <f>SUMIFS(СВЦЭМ!$C$34:$C$777,СВЦЭМ!$A$34:$A$777,$A64,СВЦЭМ!$B$34:$B$777,L$47)+'СЕТ СН'!$G$9+СВЦЭМ!$D$10+'СЕТ СН'!$G$6</f>
        <v>1719.1876572099998</v>
      </c>
      <c r="M64" s="37">
        <f>SUMIFS(СВЦЭМ!$C$34:$C$777,СВЦЭМ!$A$34:$A$777,$A64,СВЦЭМ!$B$34:$B$777,M$47)+'СЕТ СН'!$G$9+СВЦЭМ!$D$10+'СЕТ СН'!$G$6</f>
        <v>1943.5283044</v>
      </c>
      <c r="N64" s="37">
        <f>SUMIFS(СВЦЭМ!$C$34:$C$777,СВЦЭМ!$A$34:$A$777,$A64,СВЦЭМ!$B$34:$B$777,N$47)+'СЕТ СН'!$G$9+СВЦЭМ!$D$10+'СЕТ СН'!$G$6</f>
        <v>1795.17401421</v>
      </c>
      <c r="O64" s="37">
        <f>SUMIFS(СВЦЭМ!$C$34:$C$777,СВЦЭМ!$A$34:$A$777,$A64,СВЦЭМ!$B$34:$B$777,O$47)+'СЕТ СН'!$G$9+СВЦЭМ!$D$10+'СЕТ СН'!$G$6</f>
        <v>1802.3478097999998</v>
      </c>
      <c r="P64" s="37">
        <f>SUMIFS(СВЦЭМ!$C$34:$C$777,СВЦЭМ!$A$34:$A$777,$A64,СВЦЭМ!$B$34:$B$777,P$47)+'СЕТ СН'!$G$9+СВЦЭМ!$D$10+'СЕТ СН'!$G$6</f>
        <v>1491.8561647699999</v>
      </c>
      <c r="Q64" s="37">
        <f>SUMIFS(СВЦЭМ!$C$34:$C$777,СВЦЭМ!$A$34:$A$777,$A64,СВЦЭМ!$B$34:$B$777,Q$47)+'СЕТ СН'!$G$9+СВЦЭМ!$D$10+'СЕТ СН'!$G$6</f>
        <v>1440.10989528</v>
      </c>
      <c r="R64" s="37">
        <f>SUMIFS(СВЦЭМ!$C$34:$C$777,СВЦЭМ!$A$34:$A$777,$A64,СВЦЭМ!$B$34:$B$777,R$47)+'СЕТ СН'!$G$9+СВЦЭМ!$D$10+'СЕТ СН'!$G$6</f>
        <v>1473.30132015</v>
      </c>
      <c r="S64" s="37">
        <f>SUMIFS(СВЦЭМ!$C$34:$C$777,СВЦЭМ!$A$34:$A$777,$A64,СВЦЭМ!$B$34:$B$777,S$47)+'СЕТ СН'!$G$9+СВЦЭМ!$D$10+'СЕТ СН'!$G$6</f>
        <v>1558.0243062799998</v>
      </c>
      <c r="T64" s="37">
        <f>SUMIFS(СВЦЭМ!$C$34:$C$777,СВЦЭМ!$A$34:$A$777,$A64,СВЦЭМ!$B$34:$B$777,T$47)+'СЕТ СН'!$G$9+СВЦЭМ!$D$10+'СЕТ СН'!$G$6</f>
        <v>1568.5738537899999</v>
      </c>
      <c r="U64" s="37">
        <f>SUMIFS(СВЦЭМ!$C$34:$C$777,СВЦЭМ!$A$34:$A$777,$A64,СВЦЭМ!$B$34:$B$777,U$47)+'СЕТ СН'!$G$9+СВЦЭМ!$D$10+'СЕТ СН'!$G$6</f>
        <v>1664.4396175599998</v>
      </c>
      <c r="V64" s="37">
        <f>SUMIFS(СВЦЭМ!$C$34:$C$777,СВЦЭМ!$A$34:$A$777,$A64,СВЦЭМ!$B$34:$B$777,V$47)+'СЕТ СН'!$G$9+СВЦЭМ!$D$10+'СЕТ СН'!$G$6</f>
        <v>1673.9232723499999</v>
      </c>
      <c r="W64" s="37">
        <f>SUMIFS(СВЦЭМ!$C$34:$C$777,СВЦЭМ!$A$34:$A$777,$A64,СВЦЭМ!$B$34:$B$777,W$47)+'СЕТ СН'!$G$9+СВЦЭМ!$D$10+'СЕТ СН'!$G$6</f>
        <v>1645.13840559</v>
      </c>
      <c r="X64" s="37">
        <f>SUMIFS(СВЦЭМ!$C$34:$C$777,СВЦЭМ!$A$34:$A$777,$A64,СВЦЭМ!$B$34:$B$777,X$47)+'СЕТ СН'!$G$9+СВЦЭМ!$D$10+'СЕТ СН'!$G$6</f>
        <v>1536.37063571</v>
      </c>
      <c r="Y64" s="37">
        <f>SUMIFS(СВЦЭМ!$C$34:$C$777,СВЦЭМ!$A$34:$A$777,$A64,СВЦЭМ!$B$34:$B$777,Y$47)+'СЕТ СН'!$G$9+СВЦЭМ!$D$10+'СЕТ СН'!$G$6</f>
        <v>1495.26011277</v>
      </c>
    </row>
    <row r="65" spans="1:27" ht="15.75" x14ac:dyDescent="0.2">
      <c r="A65" s="36">
        <f t="shared" si="1"/>
        <v>42661</v>
      </c>
      <c r="B65" s="37">
        <f>SUMIFS(СВЦЭМ!$C$34:$C$777,СВЦЭМ!$A$34:$A$777,$A65,СВЦЭМ!$B$34:$B$777,B$47)+'СЕТ СН'!$G$9+СВЦЭМ!$D$10+'СЕТ СН'!$G$6</f>
        <v>1767.0866888199998</v>
      </c>
      <c r="C65" s="37">
        <f>SUMIFS(СВЦЭМ!$C$34:$C$777,СВЦЭМ!$A$34:$A$777,$A65,СВЦЭМ!$B$34:$B$777,C$47)+'СЕТ СН'!$G$9+СВЦЭМ!$D$10+'СЕТ СН'!$G$6</f>
        <v>1953.7331387899997</v>
      </c>
      <c r="D65" s="37">
        <f>SUMIFS(СВЦЭМ!$C$34:$C$777,СВЦЭМ!$A$34:$A$777,$A65,СВЦЭМ!$B$34:$B$777,D$47)+'СЕТ СН'!$G$9+СВЦЭМ!$D$10+'СЕТ СН'!$G$6</f>
        <v>2052.2344778400002</v>
      </c>
      <c r="E65" s="37">
        <f>SUMIFS(СВЦЭМ!$C$34:$C$777,СВЦЭМ!$A$34:$A$777,$A65,СВЦЭМ!$B$34:$B$777,E$47)+'СЕТ СН'!$G$9+СВЦЭМ!$D$10+'СЕТ СН'!$G$6</f>
        <v>2056.5607002400002</v>
      </c>
      <c r="F65" s="37">
        <f>SUMIFS(СВЦЭМ!$C$34:$C$777,СВЦЭМ!$A$34:$A$777,$A65,СВЦЭМ!$B$34:$B$777,F$47)+'СЕТ СН'!$G$9+СВЦЭМ!$D$10+'СЕТ СН'!$G$6</f>
        <v>2030.4048985100001</v>
      </c>
      <c r="G65" s="37">
        <f>SUMIFS(СВЦЭМ!$C$34:$C$777,СВЦЭМ!$A$34:$A$777,$A65,СВЦЭМ!$B$34:$B$777,G$47)+'СЕТ СН'!$G$9+СВЦЭМ!$D$10+'СЕТ СН'!$G$6</f>
        <v>2027.9173259500001</v>
      </c>
      <c r="H65" s="37">
        <f>SUMIFS(СВЦЭМ!$C$34:$C$777,СВЦЭМ!$A$34:$A$777,$A65,СВЦЭМ!$B$34:$B$777,H$47)+'СЕТ СН'!$G$9+СВЦЭМ!$D$10+'СЕТ СН'!$G$6</f>
        <v>1953.30691598</v>
      </c>
      <c r="I65" s="37">
        <f>SUMIFS(СВЦЭМ!$C$34:$C$777,СВЦЭМ!$A$34:$A$777,$A65,СВЦЭМ!$B$34:$B$777,I$47)+'СЕТ СН'!$G$9+СВЦЭМ!$D$10+'СЕТ СН'!$G$6</f>
        <v>1885.61144016</v>
      </c>
      <c r="J65" s="37">
        <f>SUMIFS(СВЦЭМ!$C$34:$C$777,СВЦЭМ!$A$34:$A$777,$A65,СВЦЭМ!$B$34:$B$777,J$47)+'СЕТ СН'!$G$9+СВЦЭМ!$D$10+'СЕТ СН'!$G$6</f>
        <v>1814.5919550399999</v>
      </c>
      <c r="K65" s="37">
        <f>SUMIFS(СВЦЭМ!$C$34:$C$777,СВЦЭМ!$A$34:$A$777,$A65,СВЦЭМ!$B$34:$B$777,K$47)+'СЕТ СН'!$G$9+СВЦЭМ!$D$10+'СЕТ СН'!$G$6</f>
        <v>1601.8167408799998</v>
      </c>
      <c r="L65" s="37">
        <f>SUMIFS(СВЦЭМ!$C$34:$C$777,СВЦЭМ!$A$34:$A$777,$A65,СВЦЭМ!$B$34:$B$777,L$47)+'СЕТ СН'!$G$9+СВЦЭМ!$D$10+'СЕТ СН'!$G$6</f>
        <v>1483.2732394499999</v>
      </c>
      <c r="M65" s="37">
        <f>SUMIFS(СВЦЭМ!$C$34:$C$777,СВЦЭМ!$A$34:$A$777,$A65,СВЦЭМ!$B$34:$B$777,M$47)+'СЕТ СН'!$G$9+СВЦЭМ!$D$10+'СЕТ СН'!$G$6</f>
        <v>1420.08462465</v>
      </c>
      <c r="N65" s="37">
        <f>SUMIFS(СВЦЭМ!$C$34:$C$777,СВЦЭМ!$A$34:$A$777,$A65,СВЦЭМ!$B$34:$B$777,N$47)+'СЕТ СН'!$G$9+СВЦЭМ!$D$10+'СЕТ СН'!$G$6</f>
        <v>1441.3741190599999</v>
      </c>
      <c r="O65" s="37">
        <f>SUMIFS(СВЦЭМ!$C$34:$C$777,СВЦЭМ!$A$34:$A$777,$A65,СВЦЭМ!$B$34:$B$777,O$47)+'СЕТ СН'!$G$9+СВЦЭМ!$D$10+'СЕТ СН'!$G$6</f>
        <v>1450.8862308299999</v>
      </c>
      <c r="P65" s="37">
        <f>SUMIFS(СВЦЭМ!$C$34:$C$777,СВЦЭМ!$A$34:$A$777,$A65,СВЦЭМ!$B$34:$B$777,P$47)+'СЕТ СН'!$G$9+СВЦЭМ!$D$10+'СЕТ СН'!$G$6</f>
        <v>1495.75651982</v>
      </c>
      <c r="Q65" s="37">
        <f>SUMIFS(СВЦЭМ!$C$34:$C$777,СВЦЭМ!$A$34:$A$777,$A65,СВЦЭМ!$B$34:$B$777,Q$47)+'СЕТ СН'!$G$9+СВЦЭМ!$D$10+'СЕТ СН'!$G$6</f>
        <v>1542.2756749800001</v>
      </c>
      <c r="R65" s="37">
        <f>SUMIFS(СВЦЭМ!$C$34:$C$777,СВЦЭМ!$A$34:$A$777,$A65,СВЦЭМ!$B$34:$B$777,R$47)+'СЕТ СН'!$G$9+СВЦЭМ!$D$10+'СЕТ СН'!$G$6</f>
        <v>1450.3517407099998</v>
      </c>
      <c r="S65" s="37">
        <f>SUMIFS(СВЦЭМ!$C$34:$C$777,СВЦЭМ!$A$34:$A$777,$A65,СВЦЭМ!$B$34:$B$777,S$47)+'СЕТ СН'!$G$9+СВЦЭМ!$D$10+'СЕТ СН'!$G$6</f>
        <v>1547.0325607299999</v>
      </c>
      <c r="T65" s="37">
        <f>SUMIFS(СВЦЭМ!$C$34:$C$777,СВЦЭМ!$A$34:$A$777,$A65,СВЦЭМ!$B$34:$B$777,T$47)+'СЕТ СН'!$G$9+СВЦЭМ!$D$10+'СЕТ СН'!$G$6</f>
        <v>1561.1693083499999</v>
      </c>
      <c r="U65" s="37">
        <f>SUMIFS(СВЦЭМ!$C$34:$C$777,СВЦЭМ!$A$34:$A$777,$A65,СВЦЭМ!$B$34:$B$777,U$47)+'СЕТ СН'!$G$9+СВЦЭМ!$D$10+'СЕТ СН'!$G$6</f>
        <v>1577.2491308699998</v>
      </c>
      <c r="V65" s="37">
        <f>SUMIFS(СВЦЭМ!$C$34:$C$777,СВЦЭМ!$A$34:$A$777,$A65,СВЦЭМ!$B$34:$B$777,V$47)+'СЕТ СН'!$G$9+СВЦЭМ!$D$10+'СЕТ СН'!$G$6</f>
        <v>1578.1471143199999</v>
      </c>
      <c r="W65" s="37">
        <f>SUMIFS(СВЦЭМ!$C$34:$C$777,СВЦЭМ!$A$34:$A$777,$A65,СВЦЭМ!$B$34:$B$777,W$47)+'СЕТ СН'!$G$9+СВЦЭМ!$D$10+'СЕТ СН'!$G$6</f>
        <v>1582.2631501199999</v>
      </c>
      <c r="X65" s="37">
        <f>SUMIFS(СВЦЭМ!$C$34:$C$777,СВЦЭМ!$A$34:$A$777,$A65,СВЦЭМ!$B$34:$B$777,X$47)+'СЕТ СН'!$G$9+СВЦЭМ!$D$10+'СЕТ СН'!$G$6</f>
        <v>1579.59646873</v>
      </c>
      <c r="Y65" s="37">
        <f>SUMIFS(СВЦЭМ!$C$34:$C$777,СВЦЭМ!$A$34:$A$777,$A65,СВЦЭМ!$B$34:$B$777,Y$47)+'СЕТ СН'!$G$9+СВЦЭМ!$D$10+'СЕТ СН'!$G$6</f>
        <v>1645.17851847</v>
      </c>
    </row>
    <row r="66" spans="1:27" ht="15.75" x14ac:dyDescent="0.2">
      <c r="A66" s="36">
        <f t="shared" si="1"/>
        <v>42662</v>
      </c>
      <c r="B66" s="37">
        <f>SUMIFS(СВЦЭМ!$C$34:$C$777,СВЦЭМ!$A$34:$A$777,$A66,СВЦЭМ!$B$34:$B$777,B$47)+'СЕТ СН'!$G$9+СВЦЭМ!$D$10+'СЕТ СН'!$G$6</f>
        <v>1644.50237726</v>
      </c>
      <c r="C66" s="37">
        <f>SUMIFS(СВЦЭМ!$C$34:$C$777,СВЦЭМ!$A$34:$A$777,$A66,СВЦЭМ!$B$34:$B$777,C$47)+'СЕТ СН'!$G$9+СВЦЭМ!$D$10+'СЕТ СН'!$G$6</f>
        <v>1856.72488043</v>
      </c>
      <c r="D66" s="37">
        <f>SUMIFS(СВЦЭМ!$C$34:$C$777,СВЦЭМ!$A$34:$A$777,$A66,СВЦЭМ!$B$34:$B$777,D$47)+'СЕТ СН'!$G$9+СВЦЭМ!$D$10+'СЕТ СН'!$G$6</f>
        <v>1881.7732799399998</v>
      </c>
      <c r="E66" s="37">
        <f>SUMIFS(СВЦЭМ!$C$34:$C$777,СВЦЭМ!$A$34:$A$777,$A66,СВЦЭМ!$B$34:$B$777,E$47)+'СЕТ СН'!$G$9+СВЦЭМ!$D$10+'СЕТ СН'!$G$6</f>
        <v>1828.6077769299998</v>
      </c>
      <c r="F66" s="37">
        <f>SUMIFS(СВЦЭМ!$C$34:$C$777,СВЦЭМ!$A$34:$A$777,$A66,СВЦЭМ!$B$34:$B$777,F$47)+'СЕТ СН'!$G$9+СВЦЭМ!$D$10+'СЕТ СН'!$G$6</f>
        <v>1916.79129997</v>
      </c>
      <c r="G66" s="37">
        <f>SUMIFS(СВЦЭМ!$C$34:$C$777,СВЦЭМ!$A$34:$A$777,$A66,СВЦЭМ!$B$34:$B$777,G$47)+'СЕТ СН'!$G$9+СВЦЭМ!$D$10+'СЕТ СН'!$G$6</f>
        <v>1831.9082804899999</v>
      </c>
      <c r="H66" s="37">
        <f>SUMIFS(СВЦЭМ!$C$34:$C$777,СВЦЭМ!$A$34:$A$777,$A66,СВЦЭМ!$B$34:$B$777,H$47)+'СЕТ СН'!$G$9+СВЦЭМ!$D$10+'СЕТ СН'!$G$6</f>
        <v>1772.00757684</v>
      </c>
      <c r="I66" s="37">
        <f>SUMIFS(СВЦЭМ!$C$34:$C$777,СВЦЭМ!$A$34:$A$777,$A66,СВЦЭМ!$B$34:$B$777,I$47)+'СЕТ СН'!$G$9+СВЦЭМ!$D$10+'СЕТ СН'!$G$6</f>
        <v>1705.7319972799999</v>
      </c>
      <c r="J66" s="37">
        <f>SUMIFS(СВЦЭМ!$C$34:$C$777,СВЦЭМ!$A$34:$A$777,$A66,СВЦЭМ!$B$34:$B$777,J$47)+'СЕТ СН'!$G$9+СВЦЭМ!$D$10+'СЕТ СН'!$G$6</f>
        <v>1638.4621292299998</v>
      </c>
      <c r="K66" s="37">
        <f>SUMIFS(СВЦЭМ!$C$34:$C$777,СВЦЭМ!$A$34:$A$777,$A66,СВЦЭМ!$B$34:$B$777,K$47)+'СЕТ СН'!$G$9+СВЦЭМ!$D$10+'СЕТ СН'!$G$6</f>
        <v>1586.9063830399998</v>
      </c>
      <c r="L66" s="37">
        <f>SUMIFS(СВЦЭМ!$C$34:$C$777,СВЦЭМ!$A$34:$A$777,$A66,СВЦЭМ!$B$34:$B$777,L$47)+'СЕТ СН'!$G$9+СВЦЭМ!$D$10+'СЕТ СН'!$G$6</f>
        <v>1446.1267879900001</v>
      </c>
      <c r="M66" s="37">
        <f>SUMIFS(СВЦЭМ!$C$34:$C$777,СВЦЭМ!$A$34:$A$777,$A66,СВЦЭМ!$B$34:$B$777,M$47)+'СЕТ СН'!$G$9+СВЦЭМ!$D$10+'СЕТ СН'!$G$6</f>
        <v>1429.1620236799999</v>
      </c>
      <c r="N66" s="37">
        <f>SUMIFS(СВЦЭМ!$C$34:$C$777,СВЦЭМ!$A$34:$A$777,$A66,СВЦЭМ!$B$34:$B$777,N$47)+'СЕТ СН'!$G$9+СВЦЭМ!$D$10+'СЕТ СН'!$G$6</f>
        <v>1443.54472962</v>
      </c>
      <c r="O66" s="37">
        <f>SUMIFS(СВЦЭМ!$C$34:$C$777,СВЦЭМ!$A$34:$A$777,$A66,СВЦЭМ!$B$34:$B$777,O$47)+'СЕТ СН'!$G$9+СВЦЭМ!$D$10+'СЕТ СН'!$G$6</f>
        <v>1432.6967946899999</v>
      </c>
      <c r="P66" s="37">
        <f>SUMIFS(СВЦЭМ!$C$34:$C$777,СВЦЭМ!$A$34:$A$777,$A66,СВЦЭМ!$B$34:$B$777,P$47)+'СЕТ СН'!$G$9+СВЦЭМ!$D$10+'СЕТ СН'!$G$6</f>
        <v>1411.6405172499999</v>
      </c>
      <c r="Q66" s="37">
        <f>SUMIFS(СВЦЭМ!$C$34:$C$777,СВЦЭМ!$A$34:$A$777,$A66,СВЦЭМ!$B$34:$B$777,Q$47)+'СЕТ СН'!$G$9+СВЦЭМ!$D$10+'СЕТ СН'!$G$6</f>
        <v>1453.7031697899999</v>
      </c>
      <c r="R66" s="37">
        <f>SUMIFS(СВЦЭМ!$C$34:$C$777,СВЦЭМ!$A$34:$A$777,$A66,СВЦЭМ!$B$34:$B$777,R$47)+'СЕТ СН'!$G$9+СВЦЭМ!$D$10+'СЕТ СН'!$G$6</f>
        <v>1398.1513450899999</v>
      </c>
      <c r="S66" s="37">
        <f>SUMIFS(СВЦЭМ!$C$34:$C$777,СВЦЭМ!$A$34:$A$777,$A66,СВЦЭМ!$B$34:$B$777,S$47)+'СЕТ СН'!$G$9+СВЦЭМ!$D$10+'СЕТ СН'!$G$6</f>
        <v>1594.05187194</v>
      </c>
      <c r="T66" s="37">
        <f>SUMIFS(СВЦЭМ!$C$34:$C$777,СВЦЭМ!$A$34:$A$777,$A66,СВЦЭМ!$B$34:$B$777,T$47)+'СЕТ СН'!$G$9+СВЦЭМ!$D$10+'СЕТ СН'!$G$6</f>
        <v>1573.6109357799999</v>
      </c>
      <c r="U66" s="37">
        <f>SUMIFS(СВЦЭМ!$C$34:$C$777,СВЦЭМ!$A$34:$A$777,$A66,СВЦЭМ!$B$34:$B$777,U$47)+'СЕТ СН'!$G$9+СВЦЭМ!$D$10+'СЕТ СН'!$G$6</f>
        <v>1521.69117091</v>
      </c>
      <c r="V66" s="37">
        <f>SUMIFS(СВЦЭМ!$C$34:$C$777,СВЦЭМ!$A$34:$A$777,$A66,СВЦЭМ!$B$34:$B$777,V$47)+'СЕТ СН'!$G$9+СВЦЭМ!$D$10+'СЕТ СН'!$G$6</f>
        <v>1516.4697214</v>
      </c>
      <c r="W66" s="37">
        <f>SUMIFS(СВЦЭМ!$C$34:$C$777,СВЦЭМ!$A$34:$A$777,$A66,СВЦЭМ!$B$34:$B$777,W$47)+'СЕТ СН'!$G$9+СВЦЭМ!$D$10+'СЕТ СН'!$G$6</f>
        <v>1496.2366072300001</v>
      </c>
      <c r="X66" s="37">
        <f>SUMIFS(СВЦЭМ!$C$34:$C$777,СВЦЭМ!$A$34:$A$777,$A66,СВЦЭМ!$B$34:$B$777,X$47)+'СЕТ СН'!$G$9+СВЦЭМ!$D$10+'СЕТ СН'!$G$6</f>
        <v>1430.5572229099998</v>
      </c>
      <c r="Y66" s="37">
        <f>SUMIFS(СВЦЭМ!$C$34:$C$777,СВЦЭМ!$A$34:$A$777,$A66,СВЦЭМ!$B$34:$B$777,Y$47)+'СЕТ СН'!$G$9+СВЦЭМ!$D$10+'СЕТ СН'!$G$6</f>
        <v>1518.6027902000001</v>
      </c>
    </row>
    <row r="67" spans="1:27" ht="15.75" x14ac:dyDescent="0.2">
      <c r="A67" s="36">
        <f t="shared" si="1"/>
        <v>42663</v>
      </c>
      <c r="B67" s="37">
        <f>SUMIFS(СВЦЭМ!$C$34:$C$777,СВЦЭМ!$A$34:$A$777,$A67,СВЦЭМ!$B$34:$B$777,B$47)+'СЕТ СН'!$G$9+СВЦЭМ!$D$10+'СЕТ СН'!$G$6</f>
        <v>1572.9595905099998</v>
      </c>
      <c r="C67" s="37">
        <f>SUMIFS(СВЦЭМ!$C$34:$C$777,СВЦЭМ!$A$34:$A$777,$A67,СВЦЭМ!$B$34:$B$777,C$47)+'СЕТ СН'!$G$9+СВЦЭМ!$D$10+'СЕТ СН'!$G$6</f>
        <v>1667.5266289499998</v>
      </c>
      <c r="D67" s="37">
        <f>SUMIFS(СВЦЭМ!$C$34:$C$777,СВЦЭМ!$A$34:$A$777,$A67,СВЦЭМ!$B$34:$B$777,D$47)+'СЕТ СН'!$G$9+СВЦЭМ!$D$10+'СЕТ СН'!$G$6</f>
        <v>1732.2205843299998</v>
      </c>
      <c r="E67" s="37">
        <f>SUMIFS(СВЦЭМ!$C$34:$C$777,СВЦЭМ!$A$34:$A$777,$A67,СВЦЭМ!$B$34:$B$777,E$47)+'СЕТ СН'!$G$9+СВЦЭМ!$D$10+'СЕТ СН'!$G$6</f>
        <v>1751.9213706199998</v>
      </c>
      <c r="F67" s="37">
        <f>SUMIFS(СВЦЭМ!$C$34:$C$777,СВЦЭМ!$A$34:$A$777,$A67,СВЦЭМ!$B$34:$B$777,F$47)+'СЕТ СН'!$G$9+СВЦЭМ!$D$10+'СЕТ СН'!$G$6</f>
        <v>1688.6737573599999</v>
      </c>
      <c r="G67" s="37">
        <f>SUMIFS(СВЦЭМ!$C$34:$C$777,СВЦЭМ!$A$34:$A$777,$A67,СВЦЭМ!$B$34:$B$777,G$47)+'СЕТ СН'!$G$9+СВЦЭМ!$D$10+'СЕТ СН'!$G$6</f>
        <v>1676.3139905</v>
      </c>
      <c r="H67" s="37">
        <f>SUMIFS(СВЦЭМ!$C$34:$C$777,СВЦЭМ!$A$34:$A$777,$A67,СВЦЭМ!$B$34:$B$777,H$47)+'СЕТ СН'!$G$9+СВЦЭМ!$D$10+'СЕТ СН'!$G$6</f>
        <v>1654.0410703099999</v>
      </c>
      <c r="I67" s="37">
        <f>SUMIFS(СВЦЭМ!$C$34:$C$777,СВЦЭМ!$A$34:$A$777,$A67,СВЦЭМ!$B$34:$B$777,I$47)+'СЕТ СН'!$G$9+СВЦЭМ!$D$10+'СЕТ СН'!$G$6</f>
        <v>1554.1831178499999</v>
      </c>
      <c r="J67" s="37">
        <f>SUMIFS(СВЦЭМ!$C$34:$C$777,СВЦЭМ!$A$34:$A$777,$A67,СВЦЭМ!$B$34:$B$777,J$47)+'СЕТ СН'!$G$9+СВЦЭМ!$D$10+'СЕТ СН'!$G$6</f>
        <v>1496.0507630299999</v>
      </c>
      <c r="K67" s="37">
        <f>SUMIFS(СВЦЭМ!$C$34:$C$777,СВЦЭМ!$A$34:$A$777,$A67,СВЦЭМ!$B$34:$B$777,K$47)+'СЕТ СН'!$G$9+СВЦЭМ!$D$10+'СЕТ СН'!$G$6</f>
        <v>1412.61534613</v>
      </c>
      <c r="L67" s="37">
        <f>SUMIFS(СВЦЭМ!$C$34:$C$777,СВЦЭМ!$A$34:$A$777,$A67,СВЦЭМ!$B$34:$B$777,L$47)+'СЕТ СН'!$G$9+СВЦЭМ!$D$10+'СЕТ СН'!$G$6</f>
        <v>1864.4218862699997</v>
      </c>
      <c r="M67" s="37">
        <f>SUMIFS(СВЦЭМ!$C$34:$C$777,СВЦЭМ!$A$34:$A$777,$A67,СВЦЭМ!$B$34:$B$777,M$47)+'СЕТ СН'!$G$9+СВЦЭМ!$D$10+'СЕТ СН'!$G$6</f>
        <v>2169.5064155299997</v>
      </c>
      <c r="N67" s="37">
        <f>SUMIFS(СВЦЭМ!$C$34:$C$777,СВЦЭМ!$A$34:$A$777,$A67,СВЦЭМ!$B$34:$B$777,N$47)+'СЕТ СН'!$G$9+СВЦЭМ!$D$10+'СЕТ СН'!$G$6</f>
        <v>2171.2206744799996</v>
      </c>
      <c r="O67" s="37">
        <f>SUMIFS(СВЦЭМ!$C$34:$C$777,СВЦЭМ!$A$34:$A$777,$A67,СВЦЭМ!$B$34:$B$777,O$47)+'СЕТ СН'!$G$9+СВЦЭМ!$D$10+'СЕТ СН'!$G$6</f>
        <v>1983.0893727099999</v>
      </c>
      <c r="P67" s="37">
        <f>SUMIFS(СВЦЭМ!$C$34:$C$777,СВЦЭМ!$A$34:$A$777,$A67,СВЦЭМ!$B$34:$B$777,P$47)+'СЕТ СН'!$G$9+СВЦЭМ!$D$10+'СЕТ СН'!$G$6</f>
        <v>1598.3382869199997</v>
      </c>
      <c r="Q67" s="37">
        <f>SUMIFS(СВЦЭМ!$C$34:$C$777,СВЦЭМ!$A$34:$A$777,$A67,СВЦЭМ!$B$34:$B$777,Q$47)+'СЕТ СН'!$G$9+СВЦЭМ!$D$10+'СЕТ СН'!$G$6</f>
        <v>1567.4816520899999</v>
      </c>
      <c r="R67" s="37">
        <f>SUMIFS(СВЦЭМ!$C$34:$C$777,СВЦЭМ!$A$34:$A$777,$A67,СВЦЭМ!$B$34:$B$777,R$47)+'СЕТ СН'!$G$9+СВЦЭМ!$D$10+'СЕТ СН'!$G$6</f>
        <v>1568.77589891</v>
      </c>
      <c r="S67" s="37">
        <f>SUMIFS(СВЦЭМ!$C$34:$C$777,СВЦЭМ!$A$34:$A$777,$A67,СВЦЭМ!$B$34:$B$777,S$47)+'СЕТ СН'!$G$9+СВЦЭМ!$D$10+'СЕТ СН'!$G$6</f>
        <v>1710.5661901999999</v>
      </c>
      <c r="T67" s="37">
        <f>SUMIFS(СВЦЭМ!$C$34:$C$777,СВЦЭМ!$A$34:$A$777,$A67,СВЦЭМ!$B$34:$B$777,T$47)+'СЕТ СН'!$G$9+СВЦЭМ!$D$10+'СЕТ СН'!$G$6</f>
        <v>1666.2238041499998</v>
      </c>
      <c r="U67" s="37">
        <f>SUMIFS(СВЦЭМ!$C$34:$C$777,СВЦЭМ!$A$34:$A$777,$A67,СВЦЭМ!$B$34:$B$777,U$47)+'СЕТ СН'!$G$9+СВЦЭМ!$D$10+'СЕТ СН'!$G$6</f>
        <v>1549.4084876499999</v>
      </c>
      <c r="V67" s="37">
        <f>SUMIFS(СВЦЭМ!$C$34:$C$777,СВЦЭМ!$A$34:$A$777,$A67,СВЦЭМ!$B$34:$B$777,V$47)+'СЕТ СН'!$G$9+СВЦЭМ!$D$10+'СЕТ СН'!$G$6</f>
        <v>1489.66884785</v>
      </c>
      <c r="W67" s="37">
        <f>SUMIFS(СВЦЭМ!$C$34:$C$777,СВЦЭМ!$A$34:$A$777,$A67,СВЦЭМ!$B$34:$B$777,W$47)+'СЕТ СН'!$G$9+СВЦЭМ!$D$10+'СЕТ СН'!$G$6</f>
        <v>1550.7197362699999</v>
      </c>
      <c r="X67" s="37">
        <f>SUMIFS(СВЦЭМ!$C$34:$C$777,СВЦЭМ!$A$34:$A$777,$A67,СВЦЭМ!$B$34:$B$777,X$47)+'СЕТ СН'!$G$9+СВЦЭМ!$D$10+'СЕТ СН'!$G$6</f>
        <v>1562.5910289399999</v>
      </c>
      <c r="Y67" s="37">
        <f>SUMIFS(СВЦЭМ!$C$34:$C$777,СВЦЭМ!$A$34:$A$777,$A67,СВЦЭМ!$B$34:$B$777,Y$47)+'СЕТ СН'!$G$9+СВЦЭМ!$D$10+'СЕТ СН'!$G$6</f>
        <v>1592.7103893999999</v>
      </c>
    </row>
    <row r="68" spans="1:27" ht="15.75" x14ac:dyDescent="0.2">
      <c r="A68" s="36">
        <f t="shared" si="1"/>
        <v>42664</v>
      </c>
      <c r="B68" s="37">
        <f>SUMIFS(СВЦЭМ!$C$34:$C$777,СВЦЭМ!$A$34:$A$777,$A68,СВЦЭМ!$B$34:$B$777,B$47)+'СЕТ СН'!$G$9+СВЦЭМ!$D$10+'СЕТ СН'!$G$6</f>
        <v>1608.37519103</v>
      </c>
      <c r="C68" s="37">
        <f>SUMIFS(СВЦЭМ!$C$34:$C$777,СВЦЭМ!$A$34:$A$777,$A68,СВЦЭМ!$B$34:$B$777,C$47)+'СЕТ СН'!$G$9+СВЦЭМ!$D$10+'СЕТ СН'!$G$6</f>
        <v>1728.8002072399997</v>
      </c>
      <c r="D68" s="37">
        <f>SUMIFS(СВЦЭМ!$C$34:$C$777,СВЦЭМ!$A$34:$A$777,$A68,СВЦЭМ!$B$34:$B$777,D$47)+'СЕТ СН'!$G$9+СВЦЭМ!$D$10+'СЕТ СН'!$G$6</f>
        <v>1782.26578038</v>
      </c>
      <c r="E68" s="37">
        <f>SUMIFS(СВЦЭМ!$C$34:$C$777,СВЦЭМ!$A$34:$A$777,$A68,СВЦЭМ!$B$34:$B$777,E$47)+'СЕТ СН'!$G$9+СВЦЭМ!$D$10+'СЕТ СН'!$G$6</f>
        <v>1819.6883161399999</v>
      </c>
      <c r="F68" s="37">
        <f>SUMIFS(СВЦЭМ!$C$34:$C$777,СВЦЭМ!$A$34:$A$777,$A68,СВЦЭМ!$B$34:$B$777,F$47)+'СЕТ СН'!$G$9+СВЦЭМ!$D$10+'СЕТ СН'!$G$6</f>
        <v>1854.8318674299999</v>
      </c>
      <c r="G68" s="37">
        <f>SUMIFS(СВЦЭМ!$C$34:$C$777,СВЦЭМ!$A$34:$A$777,$A68,СВЦЭМ!$B$34:$B$777,G$47)+'СЕТ СН'!$G$9+СВЦЭМ!$D$10+'СЕТ СН'!$G$6</f>
        <v>1797.0912415099999</v>
      </c>
      <c r="H68" s="37">
        <f>SUMIFS(СВЦЭМ!$C$34:$C$777,СВЦЭМ!$A$34:$A$777,$A68,СВЦЭМ!$B$34:$B$777,H$47)+'СЕТ СН'!$G$9+СВЦЭМ!$D$10+'СЕТ СН'!$G$6</f>
        <v>1793.4629011599998</v>
      </c>
      <c r="I68" s="37">
        <f>SUMIFS(СВЦЭМ!$C$34:$C$777,СВЦЭМ!$A$34:$A$777,$A68,СВЦЭМ!$B$34:$B$777,I$47)+'СЕТ СН'!$G$9+СВЦЭМ!$D$10+'СЕТ СН'!$G$6</f>
        <v>1665.8821883199998</v>
      </c>
      <c r="J68" s="37">
        <f>SUMIFS(СВЦЭМ!$C$34:$C$777,СВЦЭМ!$A$34:$A$777,$A68,СВЦЭМ!$B$34:$B$777,J$47)+'СЕТ СН'!$G$9+СВЦЭМ!$D$10+'СЕТ СН'!$G$6</f>
        <v>1593.2888005999998</v>
      </c>
      <c r="K68" s="37">
        <f>SUMIFS(СВЦЭМ!$C$34:$C$777,СВЦЭМ!$A$34:$A$777,$A68,СВЦЭМ!$B$34:$B$777,K$47)+'СЕТ СН'!$G$9+СВЦЭМ!$D$10+'СЕТ СН'!$G$6</f>
        <v>1405.1473129599999</v>
      </c>
      <c r="L68" s="37">
        <f>SUMIFS(СВЦЭМ!$C$34:$C$777,СВЦЭМ!$A$34:$A$777,$A68,СВЦЭМ!$B$34:$B$777,L$47)+'СЕТ СН'!$G$9+СВЦЭМ!$D$10+'СЕТ СН'!$G$6</f>
        <v>1357.3027609800001</v>
      </c>
      <c r="M68" s="37">
        <f>SUMIFS(СВЦЭМ!$C$34:$C$777,СВЦЭМ!$A$34:$A$777,$A68,СВЦЭМ!$B$34:$B$777,M$47)+'СЕТ СН'!$G$9+СВЦЭМ!$D$10+'СЕТ СН'!$G$6</f>
        <v>1326.6486878999999</v>
      </c>
      <c r="N68" s="37">
        <f>SUMIFS(СВЦЭМ!$C$34:$C$777,СВЦЭМ!$A$34:$A$777,$A68,СВЦЭМ!$B$34:$B$777,N$47)+'СЕТ СН'!$G$9+СВЦЭМ!$D$10+'СЕТ СН'!$G$6</f>
        <v>1325.8410488499999</v>
      </c>
      <c r="O68" s="37">
        <f>SUMIFS(СВЦЭМ!$C$34:$C$777,СВЦЭМ!$A$34:$A$777,$A68,СВЦЭМ!$B$34:$B$777,O$47)+'СЕТ СН'!$G$9+СВЦЭМ!$D$10+'СЕТ СН'!$G$6</f>
        <v>1302.1397973399999</v>
      </c>
      <c r="P68" s="37">
        <f>SUMIFS(СВЦЭМ!$C$34:$C$777,СВЦЭМ!$A$34:$A$777,$A68,СВЦЭМ!$B$34:$B$777,P$47)+'СЕТ СН'!$G$9+СВЦЭМ!$D$10+'СЕТ СН'!$G$6</f>
        <v>1286.65458158</v>
      </c>
      <c r="Q68" s="37">
        <f>SUMIFS(СВЦЭМ!$C$34:$C$777,СВЦЭМ!$A$34:$A$777,$A68,СВЦЭМ!$B$34:$B$777,Q$47)+'СЕТ СН'!$G$9+СВЦЭМ!$D$10+'СЕТ СН'!$G$6</f>
        <v>1303.0757963199999</v>
      </c>
      <c r="R68" s="37">
        <f>SUMIFS(СВЦЭМ!$C$34:$C$777,СВЦЭМ!$A$34:$A$777,$A68,СВЦЭМ!$B$34:$B$777,R$47)+'СЕТ СН'!$G$9+СВЦЭМ!$D$10+'СЕТ СН'!$G$6</f>
        <v>1309.3373966899999</v>
      </c>
      <c r="S68" s="37">
        <f>SUMIFS(СВЦЭМ!$C$34:$C$777,СВЦЭМ!$A$34:$A$777,$A68,СВЦЭМ!$B$34:$B$777,S$47)+'СЕТ СН'!$G$9+СВЦЭМ!$D$10+'СЕТ СН'!$G$6</f>
        <v>1380.47112038</v>
      </c>
      <c r="T68" s="37">
        <f>SUMIFS(СВЦЭМ!$C$34:$C$777,СВЦЭМ!$A$34:$A$777,$A68,СВЦЭМ!$B$34:$B$777,T$47)+'СЕТ СН'!$G$9+СВЦЭМ!$D$10+'СЕТ СН'!$G$6</f>
        <v>1382.59909094</v>
      </c>
      <c r="U68" s="37">
        <f>SUMIFS(СВЦЭМ!$C$34:$C$777,СВЦЭМ!$A$34:$A$777,$A68,СВЦЭМ!$B$34:$B$777,U$47)+'СЕТ СН'!$G$9+СВЦЭМ!$D$10+'СЕТ СН'!$G$6</f>
        <v>1404.1251331200001</v>
      </c>
      <c r="V68" s="37">
        <f>SUMIFS(СВЦЭМ!$C$34:$C$777,СВЦЭМ!$A$34:$A$777,$A68,СВЦЭМ!$B$34:$B$777,V$47)+'СЕТ СН'!$G$9+СВЦЭМ!$D$10+'СЕТ СН'!$G$6</f>
        <v>1399.1929242900001</v>
      </c>
      <c r="W68" s="37">
        <f>SUMIFS(СВЦЭМ!$C$34:$C$777,СВЦЭМ!$A$34:$A$777,$A68,СВЦЭМ!$B$34:$B$777,W$47)+'СЕТ СН'!$G$9+СВЦЭМ!$D$10+'СЕТ СН'!$G$6</f>
        <v>1388.95609384</v>
      </c>
      <c r="X68" s="37">
        <f>SUMIFS(СВЦЭМ!$C$34:$C$777,СВЦЭМ!$A$34:$A$777,$A68,СВЦЭМ!$B$34:$B$777,X$47)+'СЕТ СН'!$G$9+СВЦЭМ!$D$10+'СЕТ СН'!$G$6</f>
        <v>1374.4085238799998</v>
      </c>
      <c r="Y68" s="37">
        <f>SUMIFS(СВЦЭМ!$C$34:$C$777,СВЦЭМ!$A$34:$A$777,$A68,СВЦЭМ!$B$34:$B$777,Y$47)+'СЕТ СН'!$G$9+СВЦЭМ!$D$10+'СЕТ СН'!$G$6</f>
        <v>1433.89414801</v>
      </c>
    </row>
    <row r="69" spans="1:27" ht="15.75" x14ac:dyDescent="0.2">
      <c r="A69" s="36">
        <f t="shared" si="1"/>
        <v>42665</v>
      </c>
      <c r="B69" s="37">
        <f>SUMIFS(СВЦЭМ!$C$34:$C$777,СВЦЭМ!$A$34:$A$777,$A69,СВЦЭМ!$B$34:$B$777,B$47)+'СЕТ СН'!$G$9+СВЦЭМ!$D$10+'СЕТ СН'!$G$6</f>
        <v>1497.03254118</v>
      </c>
      <c r="C69" s="37">
        <f>SUMIFS(СВЦЭМ!$C$34:$C$777,СВЦЭМ!$A$34:$A$777,$A69,СВЦЭМ!$B$34:$B$777,C$47)+'СЕТ СН'!$G$9+СВЦЭМ!$D$10+'СЕТ СН'!$G$6</f>
        <v>1628.25355401</v>
      </c>
      <c r="D69" s="37">
        <f>SUMIFS(СВЦЭМ!$C$34:$C$777,СВЦЭМ!$A$34:$A$777,$A69,СВЦЭМ!$B$34:$B$777,D$47)+'СЕТ СН'!$G$9+СВЦЭМ!$D$10+'СЕТ СН'!$G$6</f>
        <v>1673.4584466599999</v>
      </c>
      <c r="E69" s="37">
        <f>SUMIFS(СВЦЭМ!$C$34:$C$777,СВЦЭМ!$A$34:$A$777,$A69,СВЦЭМ!$B$34:$B$777,E$47)+'СЕТ СН'!$G$9+СВЦЭМ!$D$10+'СЕТ СН'!$G$6</f>
        <v>1687.98255722</v>
      </c>
      <c r="F69" s="37">
        <f>SUMIFS(СВЦЭМ!$C$34:$C$777,СВЦЭМ!$A$34:$A$777,$A69,СВЦЭМ!$B$34:$B$777,F$47)+'СЕТ СН'!$G$9+СВЦЭМ!$D$10+'СЕТ СН'!$G$6</f>
        <v>1731.82460397</v>
      </c>
      <c r="G69" s="37">
        <f>SUMIFS(СВЦЭМ!$C$34:$C$777,СВЦЭМ!$A$34:$A$777,$A69,СВЦЭМ!$B$34:$B$777,G$47)+'СЕТ СН'!$G$9+СВЦЭМ!$D$10+'СЕТ СН'!$G$6</f>
        <v>1740.4869159299999</v>
      </c>
      <c r="H69" s="37">
        <f>SUMIFS(СВЦЭМ!$C$34:$C$777,СВЦЭМ!$A$34:$A$777,$A69,СВЦЭМ!$B$34:$B$777,H$47)+'СЕТ СН'!$G$9+СВЦЭМ!$D$10+'СЕТ СН'!$G$6</f>
        <v>1722.3064630599999</v>
      </c>
      <c r="I69" s="37">
        <f>SUMIFS(СВЦЭМ!$C$34:$C$777,СВЦЭМ!$A$34:$A$777,$A69,СВЦЭМ!$B$34:$B$777,I$47)+'СЕТ СН'!$G$9+СВЦЭМ!$D$10+'СЕТ СН'!$G$6</f>
        <v>1659.3098142699998</v>
      </c>
      <c r="J69" s="37">
        <f>SUMIFS(СВЦЭМ!$C$34:$C$777,СВЦЭМ!$A$34:$A$777,$A69,СВЦЭМ!$B$34:$B$777,J$47)+'СЕТ СН'!$G$9+СВЦЭМ!$D$10+'СЕТ СН'!$G$6</f>
        <v>1579.56568859</v>
      </c>
      <c r="K69" s="37">
        <f>SUMIFS(СВЦЭМ!$C$34:$C$777,СВЦЭМ!$A$34:$A$777,$A69,СВЦЭМ!$B$34:$B$777,K$47)+'СЕТ СН'!$G$9+СВЦЭМ!$D$10+'СЕТ СН'!$G$6</f>
        <v>1511.7968403700002</v>
      </c>
      <c r="L69" s="37">
        <f>SUMIFS(СВЦЭМ!$C$34:$C$777,СВЦЭМ!$A$34:$A$777,$A69,СВЦЭМ!$B$34:$B$777,L$47)+'СЕТ СН'!$G$9+СВЦЭМ!$D$10+'СЕТ СН'!$G$6</f>
        <v>1472.47613411</v>
      </c>
      <c r="M69" s="37">
        <f>SUMIFS(СВЦЭМ!$C$34:$C$777,СВЦЭМ!$A$34:$A$777,$A69,СВЦЭМ!$B$34:$B$777,M$47)+'СЕТ СН'!$G$9+СВЦЭМ!$D$10+'СЕТ СН'!$G$6</f>
        <v>1448.3789716699998</v>
      </c>
      <c r="N69" s="37">
        <f>SUMIFS(СВЦЭМ!$C$34:$C$777,СВЦЭМ!$A$34:$A$777,$A69,СВЦЭМ!$B$34:$B$777,N$47)+'СЕТ СН'!$G$9+СВЦЭМ!$D$10+'СЕТ СН'!$G$6</f>
        <v>1438.6968190600001</v>
      </c>
      <c r="O69" s="37">
        <f>SUMIFS(СВЦЭМ!$C$34:$C$777,СВЦЭМ!$A$34:$A$777,$A69,СВЦЭМ!$B$34:$B$777,O$47)+'СЕТ СН'!$G$9+СВЦЭМ!$D$10+'СЕТ СН'!$G$6</f>
        <v>1474.71702437</v>
      </c>
      <c r="P69" s="37">
        <f>SUMIFS(СВЦЭМ!$C$34:$C$777,СВЦЭМ!$A$34:$A$777,$A69,СВЦЭМ!$B$34:$B$777,P$47)+'СЕТ СН'!$G$9+СВЦЭМ!$D$10+'СЕТ СН'!$G$6</f>
        <v>1497.9625062800001</v>
      </c>
      <c r="Q69" s="37">
        <f>SUMIFS(СВЦЭМ!$C$34:$C$777,СВЦЭМ!$A$34:$A$777,$A69,СВЦЭМ!$B$34:$B$777,Q$47)+'СЕТ СН'!$G$9+СВЦЭМ!$D$10+'СЕТ СН'!$G$6</f>
        <v>1486.9081546500001</v>
      </c>
      <c r="R69" s="37">
        <f>SUMIFS(СВЦЭМ!$C$34:$C$777,СВЦЭМ!$A$34:$A$777,$A69,СВЦЭМ!$B$34:$B$777,R$47)+'СЕТ СН'!$G$9+СВЦЭМ!$D$10+'СЕТ СН'!$G$6</f>
        <v>1472.05446581</v>
      </c>
      <c r="S69" s="37">
        <f>SUMIFS(СВЦЭМ!$C$34:$C$777,СВЦЭМ!$A$34:$A$777,$A69,СВЦЭМ!$B$34:$B$777,S$47)+'СЕТ СН'!$G$9+СВЦЭМ!$D$10+'СЕТ СН'!$G$6</f>
        <v>1467.62971384</v>
      </c>
      <c r="T69" s="37">
        <f>SUMIFS(СВЦЭМ!$C$34:$C$777,СВЦЭМ!$A$34:$A$777,$A69,СВЦЭМ!$B$34:$B$777,T$47)+'СЕТ СН'!$G$9+СВЦЭМ!$D$10+'СЕТ СН'!$G$6</f>
        <v>1421.97834203</v>
      </c>
      <c r="U69" s="37">
        <f>SUMIFS(СВЦЭМ!$C$34:$C$777,СВЦЭМ!$A$34:$A$777,$A69,СВЦЭМ!$B$34:$B$777,U$47)+'СЕТ СН'!$G$9+СВЦЭМ!$D$10+'СЕТ СН'!$G$6</f>
        <v>1400.1674118999999</v>
      </c>
      <c r="V69" s="37">
        <f>SUMIFS(СВЦЭМ!$C$34:$C$777,СВЦЭМ!$A$34:$A$777,$A69,СВЦЭМ!$B$34:$B$777,V$47)+'СЕТ СН'!$G$9+СВЦЭМ!$D$10+'СЕТ СН'!$G$6</f>
        <v>1385.03043991</v>
      </c>
      <c r="W69" s="37">
        <f>SUMIFS(СВЦЭМ!$C$34:$C$777,СВЦЭМ!$A$34:$A$777,$A69,СВЦЭМ!$B$34:$B$777,W$47)+'СЕТ СН'!$G$9+СВЦЭМ!$D$10+'СЕТ СН'!$G$6</f>
        <v>1418.0952001999999</v>
      </c>
      <c r="X69" s="37">
        <f>SUMIFS(СВЦЭМ!$C$34:$C$777,СВЦЭМ!$A$34:$A$777,$A69,СВЦЭМ!$B$34:$B$777,X$47)+'СЕТ СН'!$G$9+СВЦЭМ!$D$10+'СЕТ СН'!$G$6</f>
        <v>1405.46951279</v>
      </c>
      <c r="Y69" s="37">
        <f>SUMIFS(СВЦЭМ!$C$34:$C$777,СВЦЭМ!$A$34:$A$777,$A69,СВЦЭМ!$B$34:$B$777,Y$47)+'СЕТ СН'!$G$9+СВЦЭМ!$D$10+'СЕТ СН'!$G$6</f>
        <v>1502.24554569</v>
      </c>
    </row>
    <row r="70" spans="1:27" ht="15.75" x14ac:dyDescent="0.2">
      <c r="A70" s="36">
        <f t="shared" si="1"/>
        <v>42666</v>
      </c>
      <c r="B70" s="37">
        <f>SUMIFS(СВЦЭМ!$C$34:$C$777,СВЦЭМ!$A$34:$A$777,$A70,СВЦЭМ!$B$34:$B$777,B$47)+'СЕТ СН'!$G$9+СВЦЭМ!$D$10+'СЕТ СН'!$G$6</f>
        <v>1569.1650560299997</v>
      </c>
      <c r="C70" s="37">
        <f>SUMIFS(СВЦЭМ!$C$34:$C$777,СВЦЭМ!$A$34:$A$777,$A70,СВЦЭМ!$B$34:$B$777,C$47)+'СЕТ СН'!$G$9+СВЦЭМ!$D$10+'СЕТ СН'!$G$6</f>
        <v>1671.4293909599999</v>
      </c>
      <c r="D70" s="37">
        <f>SUMIFS(СВЦЭМ!$C$34:$C$777,СВЦЭМ!$A$34:$A$777,$A70,СВЦЭМ!$B$34:$B$777,D$47)+'СЕТ СН'!$G$9+СВЦЭМ!$D$10+'СЕТ СН'!$G$6</f>
        <v>1743.89777888</v>
      </c>
      <c r="E70" s="37">
        <f>SUMIFS(СВЦЭМ!$C$34:$C$777,СВЦЭМ!$A$34:$A$777,$A70,СВЦЭМ!$B$34:$B$777,E$47)+'СЕТ СН'!$G$9+СВЦЭМ!$D$10+'СЕТ СН'!$G$6</f>
        <v>1760.0095076</v>
      </c>
      <c r="F70" s="37">
        <f>SUMIFS(СВЦЭМ!$C$34:$C$777,СВЦЭМ!$A$34:$A$777,$A70,СВЦЭМ!$B$34:$B$777,F$47)+'СЕТ СН'!$G$9+СВЦЭМ!$D$10+'СЕТ СН'!$G$6</f>
        <v>1739.8581070799999</v>
      </c>
      <c r="G70" s="37">
        <f>SUMIFS(СВЦЭМ!$C$34:$C$777,СВЦЭМ!$A$34:$A$777,$A70,СВЦЭМ!$B$34:$B$777,G$47)+'СЕТ СН'!$G$9+СВЦЭМ!$D$10+'СЕТ СН'!$G$6</f>
        <v>1743.1189043099998</v>
      </c>
      <c r="H70" s="37">
        <f>SUMIFS(СВЦЭМ!$C$34:$C$777,СВЦЭМ!$A$34:$A$777,$A70,СВЦЭМ!$B$34:$B$777,H$47)+'СЕТ СН'!$G$9+СВЦЭМ!$D$10+'СЕТ СН'!$G$6</f>
        <v>1723.8924526499998</v>
      </c>
      <c r="I70" s="37">
        <f>SUMIFS(СВЦЭМ!$C$34:$C$777,СВЦЭМ!$A$34:$A$777,$A70,СВЦЭМ!$B$34:$B$777,I$47)+'СЕТ СН'!$G$9+СВЦЭМ!$D$10+'СЕТ СН'!$G$6</f>
        <v>1652.1426378599999</v>
      </c>
      <c r="J70" s="37">
        <f>SUMIFS(СВЦЭМ!$C$34:$C$777,СВЦЭМ!$A$34:$A$777,$A70,СВЦЭМ!$B$34:$B$777,J$47)+'СЕТ СН'!$G$9+СВЦЭМ!$D$10+'СЕТ СН'!$G$6</f>
        <v>1559.7786256699999</v>
      </c>
      <c r="K70" s="37">
        <f>SUMIFS(СВЦЭМ!$C$34:$C$777,СВЦЭМ!$A$34:$A$777,$A70,СВЦЭМ!$B$34:$B$777,K$47)+'СЕТ СН'!$G$9+СВЦЭМ!$D$10+'СЕТ СН'!$G$6</f>
        <v>1487.63308527</v>
      </c>
      <c r="L70" s="37">
        <f>SUMIFS(СВЦЭМ!$C$34:$C$777,СВЦЭМ!$A$34:$A$777,$A70,СВЦЭМ!$B$34:$B$777,L$47)+'СЕТ СН'!$G$9+СВЦЭМ!$D$10+'СЕТ СН'!$G$6</f>
        <v>1445.5953161799998</v>
      </c>
      <c r="M70" s="37">
        <f>SUMIFS(СВЦЭМ!$C$34:$C$777,СВЦЭМ!$A$34:$A$777,$A70,СВЦЭМ!$B$34:$B$777,M$47)+'СЕТ СН'!$G$9+СВЦЭМ!$D$10+'СЕТ СН'!$G$6</f>
        <v>1470.91244396</v>
      </c>
      <c r="N70" s="37">
        <f>SUMIFS(СВЦЭМ!$C$34:$C$777,СВЦЭМ!$A$34:$A$777,$A70,СВЦЭМ!$B$34:$B$777,N$47)+'СЕТ СН'!$G$9+СВЦЭМ!$D$10+'СЕТ СН'!$G$6</f>
        <v>1439.701073</v>
      </c>
      <c r="O70" s="37">
        <f>SUMIFS(СВЦЭМ!$C$34:$C$777,СВЦЭМ!$A$34:$A$777,$A70,СВЦЭМ!$B$34:$B$777,O$47)+'СЕТ СН'!$G$9+СВЦЭМ!$D$10+'СЕТ СН'!$G$6</f>
        <v>1417.5676549499999</v>
      </c>
      <c r="P70" s="37">
        <f>SUMIFS(СВЦЭМ!$C$34:$C$777,СВЦЭМ!$A$34:$A$777,$A70,СВЦЭМ!$B$34:$B$777,P$47)+'СЕТ СН'!$G$9+СВЦЭМ!$D$10+'СЕТ СН'!$G$6</f>
        <v>1423.0825218300001</v>
      </c>
      <c r="Q70" s="37">
        <f>SUMIFS(СВЦЭМ!$C$34:$C$777,СВЦЭМ!$A$34:$A$777,$A70,СВЦЭМ!$B$34:$B$777,Q$47)+'СЕТ СН'!$G$9+СВЦЭМ!$D$10+'СЕТ СН'!$G$6</f>
        <v>1475.5938522000001</v>
      </c>
      <c r="R70" s="37">
        <f>SUMIFS(СВЦЭМ!$C$34:$C$777,СВЦЭМ!$A$34:$A$777,$A70,СВЦЭМ!$B$34:$B$777,R$47)+'СЕТ СН'!$G$9+СВЦЭМ!$D$10+'СЕТ СН'!$G$6</f>
        <v>1496.31369232</v>
      </c>
      <c r="S70" s="37">
        <f>SUMIFS(СВЦЭМ!$C$34:$C$777,СВЦЭМ!$A$34:$A$777,$A70,СВЦЭМ!$B$34:$B$777,S$47)+'СЕТ СН'!$G$9+СВЦЭМ!$D$10+'СЕТ СН'!$G$6</f>
        <v>1657.8148347699998</v>
      </c>
      <c r="T70" s="37">
        <f>SUMIFS(СВЦЭМ!$C$34:$C$777,СВЦЭМ!$A$34:$A$777,$A70,СВЦЭМ!$B$34:$B$777,T$47)+'СЕТ СН'!$G$9+СВЦЭМ!$D$10+'СЕТ СН'!$G$6</f>
        <v>1688.88134178</v>
      </c>
      <c r="U70" s="37">
        <f>SUMIFS(СВЦЭМ!$C$34:$C$777,СВЦЭМ!$A$34:$A$777,$A70,СВЦЭМ!$B$34:$B$777,U$47)+'СЕТ СН'!$G$9+СВЦЭМ!$D$10+'СЕТ СН'!$G$6</f>
        <v>1525.51920754</v>
      </c>
      <c r="V70" s="37">
        <f>SUMIFS(СВЦЭМ!$C$34:$C$777,СВЦЭМ!$A$34:$A$777,$A70,СВЦЭМ!$B$34:$B$777,V$47)+'СЕТ СН'!$G$9+СВЦЭМ!$D$10+'СЕТ СН'!$G$6</f>
        <v>1428.5447754100001</v>
      </c>
      <c r="W70" s="37">
        <f>SUMIFS(СВЦЭМ!$C$34:$C$777,СВЦЭМ!$A$34:$A$777,$A70,СВЦЭМ!$B$34:$B$777,W$47)+'СЕТ СН'!$G$9+СВЦЭМ!$D$10+'СЕТ СН'!$G$6</f>
        <v>1425.2143744099999</v>
      </c>
      <c r="X70" s="37">
        <f>SUMIFS(СВЦЭМ!$C$34:$C$777,СВЦЭМ!$A$34:$A$777,$A70,СВЦЭМ!$B$34:$B$777,X$47)+'СЕТ СН'!$G$9+СВЦЭМ!$D$10+'СЕТ СН'!$G$6</f>
        <v>1414.5229078899999</v>
      </c>
      <c r="Y70" s="37">
        <f>SUMIFS(СВЦЭМ!$C$34:$C$777,СВЦЭМ!$A$34:$A$777,$A70,СВЦЭМ!$B$34:$B$777,Y$47)+'СЕТ СН'!$G$9+СВЦЭМ!$D$10+'СЕТ СН'!$G$6</f>
        <v>1468.4751423</v>
      </c>
    </row>
    <row r="71" spans="1:27" ht="15.75" x14ac:dyDescent="0.2">
      <c r="A71" s="36">
        <f t="shared" si="1"/>
        <v>42667</v>
      </c>
      <c r="B71" s="37">
        <f>SUMIFS(СВЦЭМ!$C$34:$C$777,СВЦЭМ!$A$34:$A$777,$A71,СВЦЭМ!$B$34:$B$777,B$47)+'СЕТ СН'!$G$9+СВЦЭМ!$D$10+'СЕТ СН'!$G$6</f>
        <v>1551.19281682</v>
      </c>
      <c r="C71" s="37">
        <f>SUMIFS(СВЦЭМ!$C$34:$C$777,СВЦЭМ!$A$34:$A$777,$A71,СВЦЭМ!$B$34:$B$777,C$47)+'СЕТ СН'!$G$9+СВЦЭМ!$D$10+'СЕТ СН'!$G$6</f>
        <v>1650.4084391199999</v>
      </c>
      <c r="D71" s="37">
        <f>SUMIFS(СВЦЭМ!$C$34:$C$777,СВЦЭМ!$A$34:$A$777,$A71,СВЦЭМ!$B$34:$B$777,D$47)+'СЕТ СН'!$G$9+СВЦЭМ!$D$10+'СЕТ СН'!$G$6</f>
        <v>1714.6388662299998</v>
      </c>
      <c r="E71" s="37">
        <f>SUMIFS(СВЦЭМ!$C$34:$C$777,СВЦЭМ!$A$34:$A$777,$A71,СВЦЭМ!$B$34:$B$777,E$47)+'СЕТ СН'!$G$9+СВЦЭМ!$D$10+'СЕТ СН'!$G$6</f>
        <v>1725.5797148099998</v>
      </c>
      <c r="F71" s="37">
        <f>SUMIFS(СВЦЭМ!$C$34:$C$777,СВЦЭМ!$A$34:$A$777,$A71,СВЦЭМ!$B$34:$B$777,F$47)+'СЕТ СН'!$G$9+СВЦЭМ!$D$10+'СЕТ СН'!$G$6</f>
        <v>1732.4127518799999</v>
      </c>
      <c r="G71" s="37">
        <f>SUMIFS(СВЦЭМ!$C$34:$C$777,СВЦЭМ!$A$34:$A$777,$A71,СВЦЭМ!$B$34:$B$777,G$47)+'СЕТ СН'!$G$9+СВЦЭМ!$D$10+'СЕТ СН'!$G$6</f>
        <v>1716.4449908599997</v>
      </c>
      <c r="H71" s="37">
        <f>SUMIFS(СВЦЭМ!$C$34:$C$777,СВЦЭМ!$A$34:$A$777,$A71,СВЦЭМ!$B$34:$B$777,H$47)+'СЕТ СН'!$G$9+СВЦЭМ!$D$10+'СЕТ СН'!$G$6</f>
        <v>1669.5436078299999</v>
      </c>
      <c r="I71" s="37">
        <f>SUMIFS(СВЦЭМ!$C$34:$C$777,СВЦЭМ!$A$34:$A$777,$A71,СВЦЭМ!$B$34:$B$777,I$47)+'СЕТ СН'!$G$9+СВЦЭМ!$D$10+'СЕТ СН'!$G$6</f>
        <v>1630.9620551599999</v>
      </c>
      <c r="J71" s="37">
        <f>SUMIFS(СВЦЭМ!$C$34:$C$777,СВЦЭМ!$A$34:$A$777,$A71,СВЦЭМ!$B$34:$B$777,J$47)+'СЕТ СН'!$G$9+СВЦЭМ!$D$10+'СЕТ СН'!$G$6</f>
        <v>1574.7473029299999</v>
      </c>
      <c r="K71" s="37">
        <f>SUMIFS(СВЦЭМ!$C$34:$C$777,СВЦЭМ!$A$34:$A$777,$A71,СВЦЭМ!$B$34:$B$777,K$47)+'СЕТ СН'!$G$9+СВЦЭМ!$D$10+'СЕТ СН'!$G$6</f>
        <v>1410.73341267</v>
      </c>
      <c r="L71" s="37">
        <f>SUMIFS(СВЦЭМ!$C$34:$C$777,СВЦЭМ!$A$34:$A$777,$A71,СВЦЭМ!$B$34:$B$777,L$47)+'СЕТ СН'!$G$9+СВЦЭМ!$D$10+'СЕТ СН'!$G$6</f>
        <v>1385.6826558299999</v>
      </c>
      <c r="M71" s="37">
        <f>SUMIFS(СВЦЭМ!$C$34:$C$777,СВЦЭМ!$A$34:$A$777,$A71,СВЦЭМ!$B$34:$B$777,M$47)+'СЕТ СН'!$G$9+СВЦЭМ!$D$10+'СЕТ СН'!$G$6</f>
        <v>1437.6208824300002</v>
      </c>
      <c r="N71" s="37">
        <f>SUMIFS(СВЦЭМ!$C$34:$C$777,СВЦЭМ!$A$34:$A$777,$A71,СВЦЭМ!$B$34:$B$777,N$47)+'СЕТ СН'!$G$9+СВЦЭМ!$D$10+'СЕТ СН'!$G$6</f>
        <v>1437.36291781</v>
      </c>
      <c r="O71" s="37">
        <f>SUMIFS(СВЦЭМ!$C$34:$C$777,СВЦЭМ!$A$34:$A$777,$A71,СВЦЭМ!$B$34:$B$777,O$47)+'СЕТ СН'!$G$9+СВЦЭМ!$D$10+'СЕТ СН'!$G$6</f>
        <v>1434.59249359</v>
      </c>
      <c r="P71" s="37">
        <f>SUMIFS(СВЦЭМ!$C$34:$C$777,СВЦЭМ!$A$34:$A$777,$A71,СВЦЭМ!$B$34:$B$777,P$47)+'СЕТ СН'!$G$9+СВЦЭМ!$D$10+'СЕТ СН'!$G$6</f>
        <v>1438.2186948399999</v>
      </c>
      <c r="Q71" s="37">
        <f>SUMIFS(СВЦЭМ!$C$34:$C$777,СВЦЭМ!$A$34:$A$777,$A71,СВЦЭМ!$B$34:$B$777,Q$47)+'СЕТ СН'!$G$9+СВЦЭМ!$D$10+'СЕТ СН'!$G$6</f>
        <v>1449.32516799</v>
      </c>
      <c r="R71" s="37">
        <f>SUMIFS(СВЦЭМ!$C$34:$C$777,СВЦЭМ!$A$34:$A$777,$A71,СВЦЭМ!$B$34:$B$777,R$47)+'СЕТ СН'!$G$9+СВЦЭМ!$D$10+'СЕТ СН'!$G$6</f>
        <v>1458.1616660499999</v>
      </c>
      <c r="S71" s="37">
        <f>SUMIFS(СВЦЭМ!$C$34:$C$777,СВЦЭМ!$A$34:$A$777,$A71,СВЦЭМ!$B$34:$B$777,S$47)+'СЕТ СН'!$G$9+СВЦЭМ!$D$10+'СЕТ СН'!$G$6</f>
        <v>1538.2932920799999</v>
      </c>
      <c r="T71" s="37">
        <f>SUMIFS(СВЦЭМ!$C$34:$C$777,СВЦЭМ!$A$34:$A$777,$A71,СВЦЭМ!$B$34:$B$777,T$47)+'СЕТ СН'!$G$9+СВЦЭМ!$D$10+'СЕТ СН'!$G$6</f>
        <v>1555.7937011299998</v>
      </c>
      <c r="U71" s="37">
        <f>SUMIFS(СВЦЭМ!$C$34:$C$777,СВЦЭМ!$A$34:$A$777,$A71,СВЦЭМ!$B$34:$B$777,U$47)+'СЕТ СН'!$G$9+СВЦЭМ!$D$10+'СЕТ СН'!$G$6</f>
        <v>1545.6197835399998</v>
      </c>
      <c r="V71" s="37">
        <f>SUMIFS(СВЦЭМ!$C$34:$C$777,СВЦЭМ!$A$34:$A$777,$A71,СВЦЭМ!$B$34:$B$777,V$47)+'СЕТ СН'!$G$9+СВЦЭМ!$D$10+'СЕТ СН'!$G$6</f>
        <v>1487.77572263</v>
      </c>
      <c r="W71" s="37">
        <f>SUMIFS(СВЦЭМ!$C$34:$C$777,СВЦЭМ!$A$34:$A$777,$A71,СВЦЭМ!$B$34:$B$777,W$47)+'СЕТ СН'!$G$9+СВЦЭМ!$D$10+'СЕТ СН'!$G$6</f>
        <v>1484.66210602</v>
      </c>
      <c r="X71" s="37">
        <f>SUMIFS(СВЦЭМ!$C$34:$C$777,СВЦЭМ!$A$34:$A$777,$A71,СВЦЭМ!$B$34:$B$777,X$47)+'СЕТ СН'!$G$9+СВЦЭМ!$D$10+'СЕТ СН'!$G$6</f>
        <v>1439.7980818599999</v>
      </c>
      <c r="Y71" s="37">
        <f>SUMIFS(СВЦЭМ!$C$34:$C$777,СВЦЭМ!$A$34:$A$777,$A71,СВЦЭМ!$B$34:$B$777,Y$47)+'СЕТ СН'!$G$9+СВЦЭМ!$D$10+'СЕТ СН'!$G$6</f>
        <v>1524.3443776700001</v>
      </c>
    </row>
    <row r="72" spans="1:27" ht="15.75" x14ac:dyDescent="0.2">
      <c r="A72" s="36">
        <f t="shared" si="1"/>
        <v>42668</v>
      </c>
      <c r="B72" s="37">
        <f>SUMIFS(СВЦЭМ!$C$34:$C$777,СВЦЭМ!$A$34:$A$777,$A72,СВЦЭМ!$B$34:$B$777,B$47)+'СЕТ СН'!$G$9+СВЦЭМ!$D$10+'СЕТ СН'!$G$6</f>
        <v>1641.0006221599999</v>
      </c>
      <c r="C72" s="37">
        <f>SUMIFS(СВЦЭМ!$C$34:$C$777,СВЦЭМ!$A$34:$A$777,$A72,СВЦЭМ!$B$34:$B$777,C$47)+'СЕТ СН'!$G$9+СВЦЭМ!$D$10+'СЕТ СН'!$G$6</f>
        <v>1755.8341316399999</v>
      </c>
      <c r="D72" s="37">
        <f>SUMIFS(СВЦЭМ!$C$34:$C$777,СВЦЭМ!$A$34:$A$777,$A72,СВЦЭМ!$B$34:$B$777,D$47)+'СЕТ СН'!$G$9+СВЦЭМ!$D$10+'СЕТ СН'!$G$6</f>
        <v>1869.0747537899999</v>
      </c>
      <c r="E72" s="37">
        <f>SUMIFS(СВЦЭМ!$C$34:$C$777,СВЦЭМ!$A$34:$A$777,$A72,СВЦЭМ!$B$34:$B$777,E$47)+'СЕТ СН'!$G$9+СВЦЭМ!$D$10+'СЕТ СН'!$G$6</f>
        <v>1886.96625509</v>
      </c>
      <c r="F72" s="37">
        <f>SUMIFS(СВЦЭМ!$C$34:$C$777,СВЦЭМ!$A$34:$A$777,$A72,СВЦЭМ!$B$34:$B$777,F$47)+'СЕТ СН'!$G$9+СВЦЭМ!$D$10+'СЕТ СН'!$G$6</f>
        <v>1864.19710108</v>
      </c>
      <c r="G72" s="37">
        <f>SUMIFS(СВЦЭМ!$C$34:$C$777,СВЦЭМ!$A$34:$A$777,$A72,СВЦЭМ!$B$34:$B$777,G$47)+'СЕТ СН'!$G$9+СВЦЭМ!$D$10+'СЕТ СН'!$G$6</f>
        <v>1835.4186121699997</v>
      </c>
      <c r="H72" s="37">
        <f>SUMIFS(СВЦЭМ!$C$34:$C$777,СВЦЭМ!$A$34:$A$777,$A72,СВЦЭМ!$B$34:$B$777,H$47)+'СЕТ СН'!$G$9+СВЦЭМ!$D$10+'СЕТ СН'!$G$6</f>
        <v>1756.7834987799999</v>
      </c>
      <c r="I72" s="37">
        <f>SUMIFS(СВЦЭМ!$C$34:$C$777,СВЦЭМ!$A$34:$A$777,$A72,СВЦЭМ!$B$34:$B$777,I$47)+'СЕТ СН'!$G$9+СВЦЭМ!$D$10+'СЕТ СН'!$G$6</f>
        <v>1757.51585697</v>
      </c>
      <c r="J72" s="37">
        <f>SUMIFS(СВЦЭМ!$C$34:$C$777,СВЦЭМ!$A$34:$A$777,$A72,СВЦЭМ!$B$34:$B$777,J$47)+'СЕТ СН'!$G$9+СВЦЭМ!$D$10+'СЕТ СН'!$G$6</f>
        <v>1695.1316701499998</v>
      </c>
      <c r="K72" s="37">
        <f>SUMIFS(СВЦЭМ!$C$34:$C$777,СВЦЭМ!$A$34:$A$777,$A72,СВЦЭМ!$B$34:$B$777,K$47)+'СЕТ СН'!$G$9+СВЦЭМ!$D$10+'СЕТ СН'!$G$6</f>
        <v>1524.66993359</v>
      </c>
      <c r="L72" s="37">
        <f>SUMIFS(СВЦЭМ!$C$34:$C$777,СВЦЭМ!$A$34:$A$777,$A72,СВЦЭМ!$B$34:$B$777,L$47)+'СЕТ СН'!$G$9+СВЦЭМ!$D$10+'СЕТ СН'!$G$6</f>
        <v>1437.7764208999999</v>
      </c>
      <c r="M72" s="37">
        <f>SUMIFS(СВЦЭМ!$C$34:$C$777,СВЦЭМ!$A$34:$A$777,$A72,СВЦЭМ!$B$34:$B$777,M$47)+'СЕТ СН'!$G$9+СВЦЭМ!$D$10+'СЕТ СН'!$G$6</f>
        <v>1422.7515282499999</v>
      </c>
      <c r="N72" s="37">
        <f>SUMIFS(СВЦЭМ!$C$34:$C$777,СВЦЭМ!$A$34:$A$777,$A72,СВЦЭМ!$B$34:$B$777,N$47)+'СЕТ СН'!$G$9+СВЦЭМ!$D$10+'СЕТ СН'!$G$6</f>
        <v>1362.16939596</v>
      </c>
      <c r="O72" s="37">
        <f>SUMIFS(СВЦЭМ!$C$34:$C$777,СВЦЭМ!$A$34:$A$777,$A72,СВЦЭМ!$B$34:$B$777,O$47)+'СЕТ СН'!$G$9+СВЦЭМ!$D$10+'СЕТ СН'!$G$6</f>
        <v>1315.6925309399999</v>
      </c>
      <c r="P72" s="37">
        <f>SUMIFS(СВЦЭМ!$C$34:$C$777,СВЦЭМ!$A$34:$A$777,$A72,СВЦЭМ!$B$34:$B$777,P$47)+'СЕТ СН'!$G$9+СВЦЭМ!$D$10+'СЕТ СН'!$G$6</f>
        <v>1307.0227996600001</v>
      </c>
      <c r="Q72" s="37">
        <f>SUMIFS(СВЦЭМ!$C$34:$C$777,СВЦЭМ!$A$34:$A$777,$A72,СВЦЭМ!$B$34:$B$777,Q$47)+'СЕТ СН'!$G$9+СВЦЭМ!$D$10+'СЕТ СН'!$G$6</f>
        <v>1327.3099619099999</v>
      </c>
      <c r="R72" s="37">
        <f>SUMIFS(СВЦЭМ!$C$34:$C$777,СВЦЭМ!$A$34:$A$777,$A72,СВЦЭМ!$B$34:$B$777,R$47)+'СЕТ СН'!$G$9+СВЦЭМ!$D$10+'СЕТ СН'!$G$6</f>
        <v>1316.69918764</v>
      </c>
      <c r="S72" s="37">
        <f>SUMIFS(СВЦЭМ!$C$34:$C$777,СВЦЭМ!$A$34:$A$777,$A72,СВЦЭМ!$B$34:$B$777,S$47)+'СЕТ СН'!$G$9+СВЦЭМ!$D$10+'СЕТ СН'!$G$6</f>
        <v>1416.8012816599999</v>
      </c>
      <c r="T72" s="37">
        <f>SUMIFS(СВЦЭМ!$C$34:$C$777,СВЦЭМ!$A$34:$A$777,$A72,СВЦЭМ!$B$34:$B$777,T$47)+'СЕТ СН'!$G$9+СВЦЭМ!$D$10+'СЕТ СН'!$G$6</f>
        <v>1426.05630077</v>
      </c>
      <c r="U72" s="37">
        <f>SUMIFS(СВЦЭМ!$C$34:$C$777,СВЦЭМ!$A$34:$A$777,$A72,СВЦЭМ!$B$34:$B$777,U$47)+'СЕТ СН'!$G$9+СВЦЭМ!$D$10+'СЕТ СН'!$G$6</f>
        <v>1420.8751531399998</v>
      </c>
      <c r="V72" s="37">
        <f>SUMIFS(СВЦЭМ!$C$34:$C$777,СВЦЭМ!$A$34:$A$777,$A72,СВЦЭМ!$B$34:$B$777,V$47)+'СЕТ СН'!$G$9+СВЦЭМ!$D$10+'СЕТ СН'!$G$6</f>
        <v>1411.24663115</v>
      </c>
      <c r="W72" s="37">
        <f>SUMIFS(СВЦЭМ!$C$34:$C$777,СВЦЭМ!$A$34:$A$777,$A72,СВЦЭМ!$B$34:$B$777,W$47)+'СЕТ СН'!$G$9+СВЦЭМ!$D$10+'СЕТ СН'!$G$6</f>
        <v>1427.6796926699999</v>
      </c>
      <c r="X72" s="37">
        <f>SUMIFS(СВЦЭМ!$C$34:$C$777,СВЦЭМ!$A$34:$A$777,$A72,СВЦЭМ!$B$34:$B$777,X$47)+'СЕТ СН'!$G$9+СВЦЭМ!$D$10+'СЕТ СН'!$G$6</f>
        <v>1427.1906251599999</v>
      </c>
      <c r="Y72" s="37">
        <f>SUMIFS(СВЦЭМ!$C$34:$C$777,СВЦЭМ!$A$34:$A$777,$A72,СВЦЭМ!$B$34:$B$777,Y$47)+'СЕТ СН'!$G$9+СВЦЭМ!$D$10+'СЕТ СН'!$G$6</f>
        <v>1499.26657542</v>
      </c>
    </row>
    <row r="73" spans="1:27" ht="15.75" x14ac:dyDescent="0.2">
      <c r="A73" s="36">
        <f t="shared" si="1"/>
        <v>42669</v>
      </c>
      <c r="B73" s="37">
        <f>SUMIFS(СВЦЭМ!$C$34:$C$777,СВЦЭМ!$A$34:$A$777,$A73,СВЦЭМ!$B$34:$B$777,B$47)+'СЕТ СН'!$G$9+СВЦЭМ!$D$10+'СЕТ СН'!$G$6</f>
        <v>1562.6607443399998</v>
      </c>
      <c r="C73" s="37">
        <f>SUMIFS(СВЦЭМ!$C$34:$C$777,СВЦЭМ!$A$34:$A$777,$A73,СВЦЭМ!$B$34:$B$777,C$47)+'СЕТ СН'!$G$9+СВЦЭМ!$D$10+'СЕТ СН'!$G$6</f>
        <v>1661.1297438399999</v>
      </c>
      <c r="D73" s="37">
        <f>SUMIFS(СВЦЭМ!$C$34:$C$777,СВЦЭМ!$A$34:$A$777,$A73,СВЦЭМ!$B$34:$B$777,D$47)+'СЕТ СН'!$G$9+СВЦЭМ!$D$10+'СЕТ СН'!$G$6</f>
        <v>1727.3163419699997</v>
      </c>
      <c r="E73" s="37">
        <f>SUMIFS(СВЦЭМ!$C$34:$C$777,СВЦЭМ!$A$34:$A$777,$A73,СВЦЭМ!$B$34:$B$777,E$47)+'СЕТ СН'!$G$9+СВЦЭМ!$D$10+'СЕТ СН'!$G$6</f>
        <v>1724.9638961099997</v>
      </c>
      <c r="F73" s="37">
        <f>SUMIFS(СВЦЭМ!$C$34:$C$777,СВЦЭМ!$A$34:$A$777,$A73,СВЦЭМ!$B$34:$B$777,F$47)+'СЕТ СН'!$G$9+СВЦЭМ!$D$10+'СЕТ СН'!$G$6</f>
        <v>1730.2482422399999</v>
      </c>
      <c r="G73" s="37">
        <f>SUMIFS(СВЦЭМ!$C$34:$C$777,СВЦЭМ!$A$34:$A$777,$A73,СВЦЭМ!$B$34:$B$777,G$47)+'СЕТ СН'!$G$9+СВЦЭМ!$D$10+'СЕТ СН'!$G$6</f>
        <v>1759.0570765</v>
      </c>
      <c r="H73" s="37">
        <f>SUMIFS(СВЦЭМ!$C$34:$C$777,СВЦЭМ!$A$34:$A$777,$A73,СВЦЭМ!$B$34:$B$777,H$47)+'СЕТ СН'!$G$9+СВЦЭМ!$D$10+'СЕТ СН'!$G$6</f>
        <v>1685.45636382</v>
      </c>
      <c r="I73" s="37">
        <f>SUMIFS(СВЦЭМ!$C$34:$C$777,СВЦЭМ!$A$34:$A$777,$A73,СВЦЭМ!$B$34:$B$777,I$47)+'СЕТ СН'!$G$9+СВЦЭМ!$D$10+'СЕТ СН'!$G$6</f>
        <v>1640.3181343499998</v>
      </c>
      <c r="J73" s="37">
        <f>SUMIFS(СВЦЭМ!$C$34:$C$777,СВЦЭМ!$A$34:$A$777,$A73,СВЦЭМ!$B$34:$B$777,J$47)+'СЕТ СН'!$G$9+СВЦЭМ!$D$10+'СЕТ СН'!$G$6</f>
        <v>1579.8362393799998</v>
      </c>
      <c r="K73" s="37">
        <f>SUMIFS(СВЦЭМ!$C$34:$C$777,СВЦЭМ!$A$34:$A$777,$A73,СВЦЭМ!$B$34:$B$777,K$47)+'СЕТ СН'!$G$9+СВЦЭМ!$D$10+'СЕТ СН'!$G$6</f>
        <v>1419.2192651999999</v>
      </c>
      <c r="L73" s="37">
        <f>SUMIFS(СВЦЭМ!$C$34:$C$777,СВЦЭМ!$A$34:$A$777,$A73,СВЦЭМ!$B$34:$B$777,L$47)+'СЕТ СН'!$G$9+СВЦЭМ!$D$10+'СЕТ СН'!$G$6</f>
        <v>1365.4560410499998</v>
      </c>
      <c r="M73" s="37">
        <f>SUMIFS(СВЦЭМ!$C$34:$C$777,СВЦЭМ!$A$34:$A$777,$A73,СВЦЭМ!$B$34:$B$777,M$47)+'СЕТ СН'!$G$9+СВЦЭМ!$D$10+'СЕТ СН'!$G$6</f>
        <v>1333.3311917400001</v>
      </c>
      <c r="N73" s="37">
        <f>SUMIFS(СВЦЭМ!$C$34:$C$777,СВЦЭМ!$A$34:$A$777,$A73,СВЦЭМ!$B$34:$B$777,N$47)+'СЕТ СН'!$G$9+СВЦЭМ!$D$10+'СЕТ СН'!$G$6</f>
        <v>1345.3826026199999</v>
      </c>
      <c r="O73" s="37">
        <f>SUMIFS(СВЦЭМ!$C$34:$C$777,СВЦЭМ!$A$34:$A$777,$A73,СВЦЭМ!$B$34:$B$777,O$47)+'СЕТ СН'!$G$9+СВЦЭМ!$D$10+'СЕТ СН'!$G$6</f>
        <v>1354.91914425</v>
      </c>
      <c r="P73" s="37">
        <f>SUMIFS(СВЦЭМ!$C$34:$C$777,СВЦЭМ!$A$34:$A$777,$A73,СВЦЭМ!$B$34:$B$777,P$47)+'СЕТ СН'!$G$9+СВЦЭМ!$D$10+'СЕТ СН'!$G$6</f>
        <v>1336.44130307</v>
      </c>
      <c r="Q73" s="37">
        <f>SUMIFS(СВЦЭМ!$C$34:$C$777,СВЦЭМ!$A$34:$A$777,$A73,СВЦЭМ!$B$34:$B$777,Q$47)+'СЕТ СН'!$G$9+СВЦЭМ!$D$10+'СЕТ СН'!$G$6</f>
        <v>1333.5351217</v>
      </c>
      <c r="R73" s="37">
        <f>SUMIFS(СВЦЭМ!$C$34:$C$777,СВЦЭМ!$A$34:$A$777,$A73,СВЦЭМ!$B$34:$B$777,R$47)+'СЕТ СН'!$G$9+СВЦЭМ!$D$10+'СЕТ СН'!$G$6</f>
        <v>1313.334895</v>
      </c>
      <c r="S73" s="37">
        <f>SUMIFS(СВЦЭМ!$C$34:$C$777,СВЦЭМ!$A$34:$A$777,$A73,СВЦЭМ!$B$34:$B$777,S$47)+'СЕТ СН'!$G$9+СВЦЭМ!$D$10+'СЕТ СН'!$G$6</f>
        <v>1423.79643048</v>
      </c>
      <c r="T73" s="37">
        <f>SUMIFS(СВЦЭМ!$C$34:$C$777,СВЦЭМ!$A$34:$A$777,$A73,СВЦЭМ!$B$34:$B$777,T$47)+'СЕТ СН'!$G$9+СВЦЭМ!$D$10+'СЕТ СН'!$G$6</f>
        <v>1398.27416197</v>
      </c>
      <c r="U73" s="37">
        <f>SUMIFS(СВЦЭМ!$C$34:$C$777,СВЦЭМ!$A$34:$A$777,$A73,СВЦЭМ!$B$34:$B$777,U$47)+'СЕТ СН'!$G$9+СВЦЭМ!$D$10+'СЕТ СН'!$G$6</f>
        <v>1410.6584987400001</v>
      </c>
      <c r="V73" s="37">
        <f>SUMIFS(СВЦЭМ!$C$34:$C$777,СВЦЭМ!$A$34:$A$777,$A73,СВЦЭМ!$B$34:$B$777,V$47)+'СЕТ СН'!$G$9+СВЦЭМ!$D$10+'СЕТ СН'!$G$6</f>
        <v>1429.7170005600001</v>
      </c>
      <c r="W73" s="37">
        <f>SUMIFS(СВЦЭМ!$C$34:$C$777,СВЦЭМ!$A$34:$A$777,$A73,СВЦЭМ!$B$34:$B$777,W$47)+'СЕТ СН'!$G$9+СВЦЭМ!$D$10+'СЕТ СН'!$G$6</f>
        <v>1441.5854898</v>
      </c>
      <c r="X73" s="37">
        <f>SUMIFS(СВЦЭМ!$C$34:$C$777,СВЦЭМ!$A$34:$A$777,$A73,СВЦЭМ!$B$34:$B$777,X$47)+'СЕТ СН'!$G$9+СВЦЭМ!$D$10+'СЕТ СН'!$G$6</f>
        <v>1457.8496217500001</v>
      </c>
      <c r="Y73" s="37">
        <f>SUMIFS(СВЦЭМ!$C$34:$C$777,СВЦЭМ!$A$34:$A$777,$A73,СВЦЭМ!$B$34:$B$777,Y$47)+'СЕТ СН'!$G$9+СВЦЭМ!$D$10+'СЕТ СН'!$G$6</f>
        <v>1499.73868429</v>
      </c>
    </row>
    <row r="74" spans="1:27" ht="15.75" x14ac:dyDescent="0.2">
      <c r="A74" s="36">
        <f t="shared" si="1"/>
        <v>42670</v>
      </c>
      <c r="B74" s="37">
        <f>SUMIFS(СВЦЭМ!$C$34:$C$777,СВЦЭМ!$A$34:$A$777,$A74,СВЦЭМ!$B$34:$B$777,B$47)+'СЕТ СН'!$G$9+СВЦЭМ!$D$10+'СЕТ СН'!$G$6</f>
        <v>1619.66744589</v>
      </c>
      <c r="C74" s="37">
        <f>SUMIFS(СВЦЭМ!$C$34:$C$777,СВЦЭМ!$A$34:$A$777,$A74,СВЦЭМ!$B$34:$B$777,C$47)+'СЕТ СН'!$G$9+СВЦЭМ!$D$10+'СЕТ СН'!$G$6</f>
        <v>1697.81767268</v>
      </c>
      <c r="D74" s="37">
        <f>SUMIFS(СВЦЭМ!$C$34:$C$777,СВЦЭМ!$A$34:$A$777,$A74,СВЦЭМ!$B$34:$B$777,D$47)+'СЕТ СН'!$G$9+СВЦЭМ!$D$10+'СЕТ СН'!$G$6</f>
        <v>1770.4918740699998</v>
      </c>
      <c r="E74" s="37">
        <f>SUMIFS(СВЦЭМ!$C$34:$C$777,СВЦЭМ!$A$34:$A$777,$A74,СВЦЭМ!$B$34:$B$777,E$47)+'СЕТ СН'!$G$9+СВЦЭМ!$D$10+'СЕТ СН'!$G$6</f>
        <v>1783.5182018399998</v>
      </c>
      <c r="F74" s="37">
        <f>SUMIFS(СВЦЭМ!$C$34:$C$777,СВЦЭМ!$A$34:$A$777,$A74,СВЦЭМ!$B$34:$B$777,F$47)+'СЕТ СН'!$G$9+СВЦЭМ!$D$10+'СЕТ СН'!$G$6</f>
        <v>1777.2083931</v>
      </c>
      <c r="G74" s="37">
        <f>SUMIFS(СВЦЭМ!$C$34:$C$777,СВЦЭМ!$A$34:$A$777,$A74,СВЦЭМ!$B$34:$B$777,G$47)+'СЕТ СН'!$G$9+СВЦЭМ!$D$10+'СЕТ СН'!$G$6</f>
        <v>1820.9989299899999</v>
      </c>
      <c r="H74" s="37">
        <f>SUMIFS(СВЦЭМ!$C$34:$C$777,СВЦЭМ!$A$34:$A$777,$A74,СВЦЭМ!$B$34:$B$777,H$47)+'СЕТ СН'!$G$9+СВЦЭМ!$D$10+'СЕТ СН'!$G$6</f>
        <v>1744.4165550099999</v>
      </c>
      <c r="I74" s="37">
        <f>SUMIFS(СВЦЭМ!$C$34:$C$777,СВЦЭМ!$A$34:$A$777,$A74,СВЦЭМ!$B$34:$B$777,I$47)+'СЕТ СН'!$G$9+СВЦЭМ!$D$10+'СЕТ СН'!$G$6</f>
        <v>1727.9392542899998</v>
      </c>
      <c r="J74" s="37">
        <f>SUMIFS(СВЦЭМ!$C$34:$C$777,СВЦЭМ!$A$34:$A$777,$A74,СВЦЭМ!$B$34:$B$777,J$47)+'СЕТ СН'!$G$9+СВЦЭМ!$D$10+'СЕТ СН'!$G$6</f>
        <v>1664.0959517899998</v>
      </c>
      <c r="K74" s="37">
        <f>SUMIFS(СВЦЭМ!$C$34:$C$777,СВЦЭМ!$A$34:$A$777,$A74,СВЦЭМ!$B$34:$B$777,K$47)+'СЕТ СН'!$G$9+СВЦЭМ!$D$10+'СЕТ СН'!$G$6</f>
        <v>1515.9085208699998</v>
      </c>
      <c r="L74" s="37">
        <f>SUMIFS(СВЦЭМ!$C$34:$C$777,СВЦЭМ!$A$34:$A$777,$A74,СВЦЭМ!$B$34:$B$777,L$47)+'СЕТ СН'!$G$9+СВЦЭМ!$D$10+'СЕТ СН'!$G$6</f>
        <v>1467.4688632</v>
      </c>
      <c r="M74" s="37">
        <f>SUMIFS(СВЦЭМ!$C$34:$C$777,СВЦЭМ!$A$34:$A$777,$A74,СВЦЭМ!$B$34:$B$777,M$47)+'СЕТ СН'!$G$9+СВЦЭМ!$D$10+'СЕТ СН'!$G$6</f>
        <v>1470.20469383</v>
      </c>
      <c r="N74" s="37">
        <f>SUMIFS(СВЦЭМ!$C$34:$C$777,СВЦЭМ!$A$34:$A$777,$A74,СВЦЭМ!$B$34:$B$777,N$47)+'СЕТ СН'!$G$9+СВЦЭМ!$D$10+'СЕТ СН'!$G$6</f>
        <v>1470.8266618299999</v>
      </c>
      <c r="O74" s="37">
        <f>SUMIFS(СВЦЭМ!$C$34:$C$777,СВЦЭМ!$A$34:$A$777,$A74,СВЦЭМ!$B$34:$B$777,O$47)+'СЕТ СН'!$G$9+СВЦЭМ!$D$10+'СЕТ СН'!$G$6</f>
        <v>1463.56312157</v>
      </c>
      <c r="P74" s="37">
        <f>SUMIFS(СВЦЭМ!$C$34:$C$777,СВЦЭМ!$A$34:$A$777,$A74,СВЦЭМ!$B$34:$B$777,P$47)+'СЕТ СН'!$G$9+СВЦЭМ!$D$10+'СЕТ СН'!$G$6</f>
        <v>1381.60990717</v>
      </c>
      <c r="Q74" s="37">
        <f>SUMIFS(СВЦЭМ!$C$34:$C$777,СВЦЭМ!$A$34:$A$777,$A74,СВЦЭМ!$B$34:$B$777,Q$47)+'СЕТ СН'!$G$9+СВЦЭМ!$D$10+'СЕТ СН'!$G$6</f>
        <v>1359.73240147</v>
      </c>
      <c r="R74" s="37">
        <f>SUMIFS(СВЦЭМ!$C$34:$C$777,СВЦЭМ!$A$34:$A$777,$A74,СВЦЭМ!$B$34:$B$777,R$47)+'СЕТ СН'!$G$9+СВЦЭМ!$D$10+'СЕТ СН'!$G$6</f>
        <v>1375.3724780500002</v>
      </c>
      <c r="S74" s="37">
        <f>SUMIFS(СВЦЭМ!$C$34:$C$777,СВЦЭМ!$A$34:$A$777,$A74,СВЦЭМ!$B$34:$B$777,S$47)+'СЕТ СН'!$G$9+СВЦЭМ!$D$10+'СЕТ СН'!$G$6</f>
        <v>1479.8490603</v>
      </c>
      <c r="T74" s="37">
        <f>SUMIFS(СВЦЭМ!$C$34:$C$777,СВЦЭМ!$A$34:$A$777,$A74,СВЦЭМ!$B$34:$B$777,T$47)+'СЕТ СН'!$G$9+СВЦЭМ!$D$10+'СЕТ СН'!$G$6</f>
        <v>1453.1255548300001</v>
      </c>
      <c r="U74" s="37">
        <f>SUMIFS(СВЦЭМ!$C$34:$C$777,СВЦЭМ!$A$34:$A$777,$A74,СВЦЭМ!$B$34:$B$777,U$47)+'СЕТ СН'!$G$9+СВЦЭМ!$D$10+'СЕТ СН'!$G$6</f>
        <v>1460.84177202</v>
      </c>
      <c r="V74" s="37">
        <f>SUMIFS(СВЦЭМ!$C$34:$C$777,СВЦЭМ!$A$34:$A$777,$A74,СВЦЭМ!$B$34:$B$777,V$47)+'СЕТ СН'!$G$9+СВЦЭМ!$D$10+'СЕТ СН'!$G$6</f>
        <v>1466.1314877</v>
      </c>
      <c r="W74" s="37">
        <f>SUMIFS(СВЦЭМ!$C$34:$C$777,СВЦЭМ!$A$34:$A$777,$A74,СВЦЭМ!$B$34:$B$777,W$47)+'СЕТ СН'!$G$9+СВЦЭМ!$D$10+'СЕТ СН'!$G$6</f>
        <v>1481.76636177</v>
      </c>
      <c r="X74" s="37">
        <f>SUMIFS(СВЦЭМ!$C$34:$C$777,СВЦЭМ!$A$34:$A$777,$A74,СВЦЭМ!$B$34:$B$777,X$47)+'СЕТ СН'!$G$9+СВЦЭМ!$D$10+'СЕТ СН'!$G$6</f>
        <v>1495.2415915900001</v>
      </c>
      <c r="Y74" s="37">
        <f>SUMIFS(СВЦЭМ!$C$34:$C$777,СВЦЭМ!$A$34:$A$777,$A74,СВЦЭМ!$B$34:$B$777,Y$47)+'СЕТ СН'!$G$9+СВЦЭМ!$D$10+'СЕТ СН'!$G$6</f>
        <v>1583.28857395</v>
      </c>
    </row>
    <row r="75" spans="1:27" ht="15.75" x14ac:dyDescent="0.2">
      <c r="A75" s="36">
        <f t="shared" si="1"/>
        <v>42671</v>
      </c>
      <c r="B75" s="37">
        <f>SUMIFS(СВЦЭМ!$C$34:$C$777,СВЦЭМ!$A$34:$A$777,$A75,СВЦЭМ!$B$34:$B$777,B$47)+'СЕТ СН'!$G$9+СВЦЭМ!$D$10+'СЕТ СН'!$G$6</f>
        <v>1518.8019407199999</v>
      </c>
      <c r="C75" s="37">
        <f>SUMIFS(СВЦЭМ!$C$34:$C$777,СВЦЭМ!$A$34:$A$777,$A75,СВЦЭМ!$B$34:$B$777,C$47)+'СЕТ СН'!$G$9+СВЦЭМ!$D$10+'СЕТ СН'!$G$6</f>
        <v>1604.7213539299999</v>
      </c>
      <c r="D75" s="37">
        <f>SUMIFS(СВЦЭМ!$C$34:$C$777,СВЦЭМ!$A$34:$A$777,$A75,СВЦЭМ!$B$34:$B$777,D$47)+'СЕТ СН'!$G$9+СВЦЭМ!$D$10+'СЕТ СН'!$G$6</f>
        <v>1700.3880653599999</v>
      </c>
      <c r="E75" s="37">
        <f>SUMIFS(СВЦЭМ!$C$34:$C$777,СВЦЭМ!$A$34:$A$777,$A75,СВЦЭМ!$B$34:$B$777,E$47)+'СЕТ СН'!$G$9+СВЦЭМ!$D$10+'СЕТ СН'!$G$6</f>
        <v>1712.1424679999998</v>
      </c>
      <c r="F75" s="37">
        <f>SUMIFS(СВЦЭМ!$C$34:$C$777,СВЦЭМ!$A$34:$A$777,$A75,СВЦЭМ!$B$34:$B$777,F$47)+'СЕТ СН'!$G$9+СВЦЭМ!$D$10+'СЕТ СН'!$G$6</f>
        <v>1704.2663228499998</v>
      </c>
      <c r="G75" s="37">
        <f>SUMIFS(СВЦЭМ!$C$34:$C$777,СВЦЭМ!$A$34:$A$777,$A75,СВЦЭМ!$B$34:$B$777,G$47)+'СЕТ СН'!$G$9+СВЦЭМ!$D$10+'СЕТ СН'!$G$6</f>
        <v>1707.7830011399999</v>
      </c>
      <c r="H75" s="37">
        <f>SUMIFS(СВЦЭМ!$C$34:$C$777,СВЦЭМ!$A$34:$A$777,$A75,СВЦЭМ!$B$34:$B$777,H$47)+'СЕТ СН'!$G$9+СВЦЭМ!$D$10+'СЕТ СН'!$G$6</f>
        <v>1666.9597546999998</v>
      </c>
      <c r="I75" s="37">
        <f>SUMIFS(СВЦЭМ!$C$34:$C$777,СВЦЭМ!$A$34:$A$777,$A75,СВЦЭМ!$B$34:$B$777,I$47)+'СЕТ СН'!$G$9+СВЦЭМ!$D$10+'СЕТ СН'!$G$6</f>
        <v>1746.7601005199999</v>
      </c>
      <c r="J75" s="37">
        <f>SUMIFS(СВЦЭМ!$C$34:$C$777,СВЦЭМ!$A$34:$A$777,$A75,СВЦЭМ!$B$34:$B$777,J$47)+'СЕТ СН'!$G$9+СВЦЭМ!$D$10+'СЕТ СН'!$G$6</f>
        <v>1815.54046563</v>
      </c>
      <c r="K75" s="37">
        <f>SUMIFS(СВЦЭМ!$C$34:$C$777,СВЦЭМ!$A$34:$A$777,$A75,СВЦЭМ!$B$34:$B$777,K$47)+'СЕТ СН'!$G$9+СВЦЭМ!$D$10+'СЕТ СН'!$G$6</f>
        <v>1709.03142989</v>
      </c>
      <c r="L75" s="37">
        <f>SUMIFS(СВЦЭМ!$C$34:$C$777,СВЦЭМ!$A$34:$A$777,$A75,СВЦЭМ!$B$34:$B$777,L$47)+'СЕТ СН'!$G$9+СВЦЭМ!$D$10+'СЕТ СН'!$G$6</f>
        <v>2168.1079989600003</v>
      </c>
      <c r="M75" s="37">
        <f>SUMIFS(СВЦЭМ!$C$34:$C$777,СВЦЭМ!$A$34:$A$777,$A75,СВЦЭМ!$B$34:$B$777,M$47)+'СЕТ СН'!$G$9+СВЦЭМ!$D$10+'СЕТ СН'!$G$6</f>
        <v>2061.0167753300002</v>
      </c>
      <c r="N75" s="37">
        <f>SUMIFS(СВЦЭМ!$C$34:$C$777,СВЦЭМ!$A$34:$A$777,$A75,СВЦЭМ!$B$34:$B$777,N$47)+'СЕТ СН'!$G$9+СВЦЭМ!$D$10+'СЕТ СН'!$G$6</f>
        <v>1887.63917225</v>
      </c>
      <c r="O75" s="37">
        <f>SUMIFS(СВЦЭМ!$C$34:$C$777,СВЦЭМ!$A$34:$A$777,$A75,СВЦЭМ!$B$34:$B$777,O$47)+'СЕТ СН'!$G$9+СВЦЭМ!$D$10+'СЕТ СН'!$G$6</f>
        <v>1704.8827621599999</v>
      </c>
      <c r="P75" s="37">
        <f>SUMIFS(СВЦЭМ!$C$34:$C$777,СВЦЭМ!$A$34:$A$777,$A75,СВЦЭМ!$B$34:$B$777,P$47)+'СЕТ СН'!$G$9+СВЦЭМ!$D$10+'СЕТ СН'!$G$6</f>
        <v>1674.8971223599999</v>
      </c>
      <c r="Q75" s="37">
        <f>SUMIFS(СВЦЭМ!$C$34:$C$777,СВЦЭМ!$A$34:$A$777,$A75,СВЦЭМ!$B$34:$B$777,Q$47)+'СЕТ СН'!$G$9+СВЦЭМ!$D$10+'СЕТ СН'!$G$6</f>
        <v>1639.89799539</v>
      </c>
      <c r="R75" s="37">
        <f>SUMIFS(СВЦЭМ!$C$34:$C$777,СВЦЭМ!$A$34:$A$777,$A75,СВЦЭМ!$B$34:$B$777,R$47)+'СЕТ СН'!$G$9+СВЦЭМ!$D$10+'СЕТ СН'!$G$6</f>
        <v>1582.1172917699998</v>
      </c>
      <c r="S75" s="37">
        <f>SUMIFS(СВЦЭМ!$C$34:$C$777,СВЦЭМ!$A$34:$A$777,$A75,СВЦЭМ!$B$34:$B$777,S$47)+'СЕТ СН'!$G$9+СВЦЭМ!$D$10+'СЕТ СН'!$G$6</f>
        <v>1679.5428187099999</v>
      </c>
      <c r="T75" s="37">
        <f>SUMIFS(СВЦЭМ!$C$34:$C$777,СВЦЭМ!$A$34:$A$777,$A75,СВЦЭМ!$B$34:$B$777,T$47)+'СЕТ СН'!$G$9+СВЦЭМ!$D$10+'СЕТ СН'!$G$6</f>
        <v>1719.99655224</v>
      </c>
      <c r="U75" s="37">
        <f>SUMIFS(СВЦЭМ!$C$34:$C$777,СВЦЭМ!$A$34:$A$777,$A75,СВЦЭМ!$B$34:$B$777,U$47)+'СЕТ СН'!$G$9+СВЦЭМ!$D$10+'СЕТ СН'!$G$6</f>
        <v>1744.3943428799998</v>
      </c>
      <c r="V75" s="37">
        <f>SUMIFS(СВЦЭМ!$C$34:$C$777,СВЦЭМ!$A$34:$A$777,$A75,СВЦЭМ!$B$34:$B$777,V$47)+'СЕТ СН'!$G$9+СВЦЭМ!$D$10+'СЕТ СН'!$G$6</f>
        <v>1761.35228631</v>
      </c>
      <c r="W75" s="37">
        <f>SUMIFS(СВЦЭМ!$C$34:$C$777,СВЦЭМ!$A$34:$A$777,$A75,СВЦЭМ!$B$34:$B$777,W$47)+'СЕТ СН'!$G$9+СВЦЭМ!$D$10+'СЕТ СН'!$G$6</f>
        <v>1678.8165664599999</v>
      </c>
      <c r="X75" s="37">
        <f>SUMIFS(СВЦЭМ!$C$34:$C$777,СВЦЭМ!$A$34:$A$777,$A75,СВЦЭМ!$B$34:$B$777,X$47)+'СЕТ СН'!$G$9+СВЦЭМ!$D$10+'СЕТ СН'!$G$6</f>
        <v>1586.3490251799999</v>
      </c>
      <c r="Y75" s="37">
        <f>SUMIFS(СВЦЭМ!$C$34:$C$777,СВЦЭМ!$A$34:$A$777,$A75,СВЦЭМ!$B$34:$B$777,Y$47)+'СЕТ СН'!$G$9+СВЦЭМ!$D$10+'СЕТ СН'!$G$6</f>
        <v>1596.66711306</v>
      </c>
    </row>
    <row r="76" spans="1:27" ht="15.75" x14ac:dyDescent="0.2">
      <c r="A76" s="36">
        <f t="shared" si="1"/>
        <v>42672</v>
      </c>
      <c r="B76" s="37">
        <f>SUMIFS(СВЦЭМ!$C$34:$C$777,СВЦЭМ!$A$34:$A$777,$A76,СВЦЭМ!$B$34:$B$777,B$47)+'СЕТ СН'!$G$9+СВЦЭМ!$D$10+'СЕТ СН'!$G$6</f>
        <v>1688.6121089699998</v>
      </c>
      <c r="C76" s="37">
        <f>SUMIFS(СВЦЭМ!$C$34:$C$777,СВЦЭМ!$A$34:$A$777,$A76,СВЦЭМ!$B$34:$B$777,C$47)+'СЕТ СН'!$G$9+СВЦЭМ!$D$10+'СЕТ СН'!$G$6</f>
        <v>1795.8511775299999</v>
      </c>
      <c r="D76" s="37">
        <f>SUMIFS(СВЦЭМ!$C$34:$C$777,СВЦЭМ!$A$34:$A$777,$A76,СВЦЭМ!$B$34:$B$777,D$47)+'СЕТ СН'!$G$9+СВЦЭМ!$D$10+'СЕТ СН'!$G$6</f>
        <v>1915.58984222</v>
      </c>
      <c r="E76" s="37">
        <f>SUMIFS(СВЦЭМ!$C$34:$C$777,СВЦЭМ!$A$34:$A$777,$A76,СВЦЭМ!$B$34:$B$777,E$47)+'СЕТ СН'!$G$9+СВЦЭМ!$D$10+'СЕТ СН'!$G$6</f>
        <v>1908.25046486</v>
      </c>
      <c r="F76" s="37">
        <f>SUMIFS(СВЦЭМ!$C$34:$C$777,СВЦЭМ!$A$34:$A$777,$A76,СВЦЭМ!$B$34:$B$777,F$47)+'СЕТ СН'!$G$9+СВЦЭМ!$D$10+'СЕТ СН'!$G$6</f>
        <v>2005.8767852099998</v>
      </c>
      <c r="G76" s="37">
        <f>SUMIFS(СВЦЭМ!$C$34:$C$777,СВЦЭМ!$A$34:$A$777,$A76,СВЦЭМ!$B$34:$B$777,G$47)+'СЕТ СН'!$G$9+СВЦЭМ!$D$10+'СЕТ СН'!$G$6</f>
        <v>2055.1399836099999</v>
      </c>
      <c r="H76" s="37">
        <f>SUMIFS(СВЦЭМ!$C$34:$C$777,СВЦЭМ!$A$34:$A$777,$A76,СВЦЭМ!$B$34:$B$777,H$47)+'СЕТ СН'!$G$9+СВЦЭМ!$D$10+'СЕТ СН'!$G$6</f>
        <v>1867.3331550400001</v>
      </c>
      <c r="I76" s="37">
        <f>SUMIFS(СВЦЭМ!$C$34:$C$777,СВЦЭМ!$A$34:$A$777,$A76,СВЦЭМ!$B$34:$B$777,I$47)+'СЕТ СН'!$G$9+СВЦЭМ!$D$10+'СЕТ СН'!$G$6</f>
        <v>1733.2287070299999</v>
      </c>
      <c r="J76" s="37">
        <f>SUMIFS(СВЦЭМ!$C$34:$C$777,СВЦЭМ!$A$34:$A$777,$A76,СВЦЭМ!$B$34:$B$777,J$47)+'СЕТ СН'!$G$9+СВЦЭМ!$D$10+'СЕТ СН'!$G$6</f>
        <v>1635.1726825899998</v>
      </c>
      <c r="K76" s="37">
        <f>SUMIFS(СВЦЭМ!$C$34:$C$777,СВЦЭМ!$A$34:$A$777,$A76,СВЦЭМ!$B$34:$B$777,K$47)+'СЕТ СН'!$G$9+СВЦЭМ!$D$10+'СЕТ СН'!$G$6</f>
        <v>1577.8227971099998</v>
      </c>
      <c r="L76" s="37">
        <f>SUMIFS(СВЦЭМ!$C$34:$C$777,СВЦЭМ!$A$34:$A$777,$A76,СВЦЭМ!$B$34:$B$777,L$47)+'СЕТ СН'!$G$9+СВЦЭМ!$D$10+'СЕТ СН'!$G$6</f>
        <v>1519.6958985199999</v>
      </c>
      <c r="M76" s="37">
        <f>SUMIFS(СВЦЭМ!$C$34:$C$777,СВЦЭМ!$A$34:$A$777,$A76,СВЦЭМ!$B$34:$B$777,M$47)+'СЕТ СН'!$G$9+СВЦЭМ!$D$10+'СЕТ СН'!$G$6</f>
        <v>1476.6413175100001</v>
      </c>
      <c r="N76" s="37">
        <f>SUMIFS(СВЦЭМ!$C$34:$C$777,СВЦЭМ!$A$34:$A$777,$A76,СВЦЭМ!$B$34:$B$777,N$47)+'СЕТ СН'!$G$9+СВЦЭМ!$D$10+'СЕТ СН'!$G$6</f>
        <v>1465.0320456099998</v>
      </c>
      <c r="O76" s="37">
        <f>SUMIFS(СВЦЭМ!$C$34:$C$777,СВЦЭМ!$A$34:$A$777,$A76,СВЦЭМ!$B$34:$B$777,O$47)+'СЕТ СН'!$G$9+СВЦЭМ!$D$10+'СЕТ СН'!$G$6</f>
        <v>1455.5052523899999</v>
      </c>
      <c r="P76" s="37">
        <f>SUMIFS(СВЦЭМ!$C$34:$C$777,СВЦЭМ!$A$34:$A$777,$A76,СВЦЭМ!$B$34:$B$777,P$47)+'СЕТ СН'!$G$9+СВЦЭМ!$D$10+'СЕТ СН'!$G$6</f>
        <v>1464.3052287099999</v>
      </c>
      <c r="Q76" s="37">
        <f>SUMIFS(СВЦЭМ!$C$34:$C$777,СВЦЭМ!$A$34:$A$777,$A76,СВЦЭМ!$B$34:$B$777,Q$47)+'СЕТ СН'!$G$9+СВЦЭМ!$D$10+'СЕТ СН'!$G$6</f>
        <v>1473.6074077399999</v>
      </c>
      <c r="R76" s="37">
        <f>SUMIFS(СВЦЭМ!$C$34:$C$777,СВЦЭМ!$A$34:$A$777,$A76,СВЦЭМ!$B$34:$B$777,R$47)+'СЕТ СН'!$G$9+СВЦЭМ!$D$10+'СЕТ СН'!$G$6</f>
        <v>1536.22926261</v>
      </c>
      <c r="S76" s="37">
        <f>SUMIFS(СВЦЭМ!$C$34:$C$777,СВЦЭМ!$A$34:$A$777,$A76,СВЦЭМ!$B$34:$B$777,S$47)+'СЕТ СН'!$G$9+СВЦЭМ!$D$10+'СЕТ СН'!$G$6</f>
        <v>1519.5551620900001</v>
      </c>
      <c r="T76" s="37">
        <f>SUMIFS(СВЦЭМ!$C$34:$C$777,СВЦЭМ!$A$34:$A$777,$A76,СВЦЭМ!$B$34:$B$777,T$47)+'СЕТ СН'!$G$9+СВЦЭМ!$D$10+'СЕТ СН'!$G$6</f>
        <v>1528.8212598499999</v>
      </c>
      <c r="U76" s="37">
        <f>SUMIFS(СВЦЭМ!$C$34:$C$777,СВЦЭМ!$A$34:$A$777,$A76,СВЦЭМ!$B$34:$B$777,U$47)+'СЕТ СН'!$G$9+СВЦЭМ!$D$10+'СЕТ СН'!$G$6</f>
        <v>1552.2108986199999</v>
      </c>
      <c r="V76" s="37">
        <f>SUMIFS(СВЦЭМ!$C$34:$C$777,СВЦЭМ!$A$34:$A$777,$A76,СВЦЭМ!$B$34:$B$777,V$47)+'СЕТ СН'!$G$9+СВЦЭМ!$D$10+'СЕТ СН'!$G$6</f>
        <v>1540.6394079000002</v>
      </c>
      <c r="W76" s="37">
        <f>SUMIFS(СВЦЭМ!$C$34:$C$777,СВЦЭМ!$A$34:$A$777,$A76,СВЦЭМ!$B$34:$B$777,W$47)+'СЕТ СН'!$G$9+СВЦЭМ!$D$10+'СЕТ СН'!$G$6</f>
        <v>1551.0886433999999</v>
      </c>
      <c r="X76" s="37">
        <f>SUMIFS(СВЦЭМ!$C$34:$C$777,СВЦЭМ!$A$34:$A$777,$A76,СВЦЭМ!$B$34:$B$777,X$47)+'СЕТ СН'!$G$9+СВЦЭМ!$D$10+'СЕТ СН'!$G$6</f>
        <v>1569.2248452899998</v>
      </c>
      <c r="Y76" s="37">
        <f>SUMIFS(СВЦЭМ!$C$34:$C$777,СВЦЭМ!$A$34:$A$777,$A76,СВЦЭМ!$B$34:$B$777,Y$47)+'СЕТ СН'!$G$9+СВЦЭМ!$D$10+'СЕТ СН'!$G$6</f>
        <v>1744.3841811499999</v>
      </c>
    </row>
    <row r="77" spans="1:27" ht="15.75" x14ac:dyDescent="0.2">
      <c r="A77" s="36">
        <f t="shared" si="1"/>
        <v>42673</v>
      </c>
      <c r="B77" s="37">
        <f>SUMIFS(СВЦЭМ!$C$34:$C$777,СВЦЭМ!$A$34:$A$777,$A77,СВЦЭМ!$B$34:$B$777,B$47)+'СЕТ СН'!$G$9+СВЦЭМ!$D$10+'СЕТ СН'!$G$6</f>
        <v>1649.8540065199998</v>
      </c>
      <c r="C77" s="37">
        <f>SUMIFS(СВЦЭМ!$C$34:$C$777,СВЦЭМ!$A$34:$A$777,$A77,СВЦЭМ!$B$34:$B$777,C$47)+'СЕТ СН'!$G$9+СВЦЭМ!$D$10+'СЕТ СН'!$G$6</f>
        <v>1787.63874702</v>
      </c>
      <c r="D77" s="37">
        <f>SUMIFS(СВЦЭМ!$C$34:$C$777,СВЦЭМ!$A$34:$A$777,$A77,СВЦЭМ!$B$34:$B$777,D$47)+'СЕТ СН'!$G$9+СВЦЭМ!$D$10+'СЕТ СН'!$G$6</f>
        <v>1891.6213324600001</v>
      </c>
      <c r="E77" s="37">
        <f>SUMIFS(СВЦЭМ!$C$34:$C$777,СВЦЭМ!$A$34:$A$777,$A77,СВЦЭМ!$B$34:$B$777,E$47)+'СЕТ СН'!$G$9+СВЦЭМ!$D$10+'СЕТ СН'!$G$6</f>
        <v>1807.1109804599998</v>
      </c>
      <c r="F77" s="37">
        <f>SUMIFS(СВЦЭМ!$C$34:$C$777,СВЦЭМ!$A$34:$A$777,$A77,СВЦЭМ!$B$34:$B$777,F$47)+'СЕТ СН'!$G$9+СВЦЭМ!$D$10+'СЕТ СН'!$G$6</f>
        <v>1751.9713934899999</v>
      </c>
      <c r="G77" s="37">
        <f>SUMIFS(СВЦЭМ!$C$34:$C$777,СВЦЭМ!$A$34:$A$777,$A77,СВЦЭМ!$B$34:$B$777,G$47)+'СЕТ СН'!$G$9+СВЦЭМ!$D$10+'СЕТ СН'!$G$6</f>
        <v>1746.5921845599999</v>
      </c>
      <c r="H77" s="37">
        <f>SUMIFS(СВЦЭМ!$C$34:$C$777,СВЦЭМ!$A$34:$A$777,$A77,СВЦЭМ!$B$34:$B$777,H$47)+'СЕТ СН'!$G$9+СВЦЭМ!$D$10+'СЕТ СН'!$G$6</f>
        <v>1768.6193677599999</v>
      </c>
      <c r="I77" s="37">
        <f>SUMIFS(СВЦЭМ!$C$34:$C$777,СВЦЭМ!$A$34:$A$777,$A77,СВЦЭМ!$B$34:$B$777,I$47)+'СЕТ СН'!$G$9+СВЦЭМ!$D$10+'СЕТ СН'!$G$6</f>
        <v>1814.6075964699999</v>
      </c>
      <c r="J77" s="37">
        <f>SUMIFS(СВЦЭМ!$C$34:$C$777,СВЦЭМ!$A$34:$A$777,$A77,СВЦЭМ!$B$34:$B$777,J$47)+'СЕТ СН'!$G$9+СВЦЭМ!$D$10+'СЕТ СН'!$G$6</f>
        <v>1616.81407281</v>
      </c>
      <c r="K77" s="37">
        <f>SUMIFS(СВЦЭМ!$C$34:$C$777,СВЦЭМ!$A$34:$A$777,$A77,СВЦЭМ!$B$34:$B$777,K$47)+'СЕТ СН'!$G$9+СВЦЭМ!$D$10+'СЕТ СН'!$G$6</f>
        <v>1524.89834228</v>
      </c>
      <c r="L77" s="37">
        <f>SUMIFS(СВЦЭМ!$C$34:$C$777,СВЦЭМ!$A$34:$A$777,$A77,СВЦЭМ!$B$34:$B$777,L$47)+'СЕТ СН'!$G$9+СВЦЭМ!$D$10+'СЕТ СН'!$G$6</f>
        <v>1475.7040512999999</v>
      </c>
      <c r="M77" s="37">
        <f>SUMIFS(СВЦЭМ!$C$34:$C$777,СВЦЭМ!$A$34:$A$777,$A77,СВЦЭМ!$B$34:$B$777,M$47)+'СЕТ СН'!$G$9+СВЦЭМ!$D$10+'СЕТ СН'!$G$6</f>
        <v>1513.10078329</v>
      </c>
      <c r="N77" s="37">
        <f>SUMIFS(СВЦЭМ!$C$34:$C$777,СВЦЭМ!$A$34:$A$777,$A77,СВЦЭМ!$B$34:$B$777,N$47)+'СЕТ СН'!$G$9+СВЦЭМ!$D$10+'СЕТ СН'!$G$6</f>
        <v>1518.50359751</v>
      </c>
      <c r="O77" s="37">
        <f>SUMIFS(СВЦЭМ!$C$34:$C$777,СВЦЭМ!$A$34:$A$777,$A77,СВЦЭМ!$B$34:$B$777,O$47)+'СЕТ СН'!$G$9+СВЦЭМ!$D$10+'СЕТ СН'!$G$6</f>
        <v>1436.8619827799998</v>
      </c>
      <c r="P77" s="37">
        <f>SUMIFS(СВЦЭМ!$C$34:$C$777,СВЦЭМ!$A$34:$A$777,$A77,СВЦЭМ!$B$34:$B$777,P$47)+'СЕТ СН'!$G$9+СВЦЭМ!$D$10+'СЕТ СН'!$G$6</f>
        <v>1451.3860686200001</v>
      </c>
      <c r="Q77" s="37">
        <f>SUMIFS(СВЦЭМ!$C$34:$C$777,СВЦЭМ!$A$34:$A$777,$A77,СВЦЭМ!$B$34:$B$777,Q$47)+'СЕТ СН'!$G$9+СВЦЭМ!$D$10+'СЕТ СН'!$G$6</f>
        <v>1452.64966381</v>
      </c>
      <c r="R77" s="37">
        <f>SUMIFS(СВЦЭМ!$C$34:$C$777,СВЦЭМ!$A$34:$A$777,$A77,СВЦЭМ!$B$34:$B$777,R$47)+'СЕТ СН'!$G$9+СВЦЭМ!$D$10+'СЕТ СН'!$G$6</f>
        <v>1447.33748681</v>
      </c>
      <c r="S77" s="37">
        <f>SUMIFS(СВЦЭМ!$C$34:$C$777,СВЦЭМ!$A$34:$A$777,$A77,СВЦЭМ!$B$34:$B$777,S$47)+'СЕТ СН'!$G$9+СВЦЭМ!$D$10+'СЕТ СН'!$G$6</f>
        <v>1422.0760881199999</v>
      </c>
      <c r="T77" s="37">
        <f>SUMIFS(СВЦЭМ!$C$34:$C$777,СВЦЭМ!$A$34:$A$777,$A77,СВЦЭМ!$B$34:$B$777,T$47)+'СЕТ СН'!$G$9+СВЦЭМ!$D$10+'СЕТ СН'!$G$6</f>
        <v>1437.2558672099999</v>
      </c>
      <c r="U77" s="37">
        <f>SUMIFS(СВЦЭМ!$C$34:$C$777,СВЦЭМ!$A$34:$A$777,$A77,СВЦЭМ!$B$34:$B$777,U$47)+'СЕТ СН'!$G$9+СВЦЭМ!$D$10+'СЕТ СН'!$G$6</f>
        <v>1459.51263629</v>
      </c>
      <c r="V77" s="37">
        <f>SUMIFS(СВЦЭМ!$C$34:$C$777,СВЦЭМ!$A$34:$A$777,$A77,СВЦЭМ!$B$34:$B$777,V$47)+'СЕТ СН'!$G$9+СВЦЭМ!$D$10+'СЕТ СН'!$G$6</f>
        <v>1462.6245864699999</v>
      </c>
      <c r="W77" s="37">
        <f>SUMIFS(СВЦЭМ!$C$34:$C$777,СВЦЭМ!$A$34:$A$777,$A77,СВЦЭМ!$B$34:$B$777,W$47)+'СЕТ СН'!$G$9+СВЦЭМ!$D$10+'СЕТ СН'!$G$6</f>
        <v>1446.8158076</v>
      </c>
      <c r="X77" s="37">
        <f>SUMIFS(СВЦЭМ!$C$34:$C$777,СВЦЭМ!$A$34:$A$777,$A77,СВЦЭМ!$B$34:$B$777,X$47)+'СЕТ СН'!$G$9+СВЦЭМ!$D$10+'СЕТ СН'!$G$6</f>
        <v>1401.8165841800001</v>
      </c>
      <c r="Y77" s="37">
        <f>SUMIFS(СВЦЭМ!$C$34:$C$777,СВЦЭМ!$A$34:$A$777,$A77,СВЦЭМ!$B$34:$B$777,Y$47)+'СЕТ СН'!$G$9+СВЦЭМ!$D$10+'СЕТ СН'!$G$6</f>
        <v>1460.8740103099999</v>
      </c>
      <c r="AA77" s="38"/>
    </row>
    <row r="78" spans="1:27" ht="15.75" x14ac:dyDescent="0.2">
      <c r="A78" s="36">
        <f t="shared" si="1"/>
        <v>42674</v>
      </c>
      <c r="B78" s="37">
        <f>SUMIFS(СВЦЭМ!$C$34:$C$777,СВЦЭМ!$A$34:$A$777,$A78,СВЦЭМ!$B$34:$B$777,B$47)+'СЕТ СН'!$G$9+СВЦЭМ!$D$10+'СЕТ СН'!$G$6</f>
        <v>1564.74079869</v>
      </c>
      <c r="C78" s="37">
        <f>SUMIFS(СВЦЭМ!$C$34:$C$777,СВЦЭМ!$A$34:$A$777,$A78,СВЦЭМ!$B$34:$B$777,C$47)+'СЕТ СН'!$G$9+СВЦЭМ!$D$10+'СЕТ СН'!$G$6</f>
        <v>1677.4286433899999</v>
      </c>
      <c r="D78" s="37">
        <f>SUMIFS(СВЦЭМ!$C$34:$C$777,СВЦЭМ!$A$34:$A$777,$A78,СВЦЭМ!$B$34:$B$777,D$47)+'СЕТ СН'!$G$9+СВЦЭМ!$D$10+'СЕТ СН'!$G$6</f>
        <v>1790.8583332199998</v>
      </c>
      <c r="E78" s="37">
        <f>SUMIFS(СВЦЭМ!$C$34:$C$777,СВЦЭМ!$A$34:$A$777,$A78,СВЦЭМ!$B$34:$B$777,E$47)+'СЕТ СН'!$G$9+СВЦЭМ!$D$10+'СЕТ СН'!$G$6</f>
        <v>1783.22307286</v>
      </c>
      <c r="F78" s="37">
        <f>SUMIFS(СВЦЭМ!$C$34:$C$777,СВЦЭМ!$A$34:$A$777,$A78,СВЦЭМ!$B$34:$B$777,F$47)+'СЕТ СН'!$G$9+СВЦЭМ!$D$10+'СЕТ СН'!$G$6</f>
        <v>1771.2104788999998</v>
      </c>
      <c r="G78" s="37">
        <f>SUMIFS(СВЦЭМ!$C$34:$C$777,СВЦЭМ!$A$34:$A$777,$A78,СВЦЭМ!$B$34:$B$777,G$47)+'СЕТ СН'!$G$9+СВЦЭМ!$D$10+'СЕТ СН'!$G$6</f>
        <v>1775.4666441099998</v>
      </c>
      <c r="H78" s="37">
        <f>SUMIFS(СВЦЭМ!$C$34:$C$777,СВЦЭМ!$A$34:$A$777,$A78,СВЦЭМ!$B$34:$B$777,H$47)+'СЕТ СН'!$G$9+СВЦЭМ!$D$10+'СЕТ СН'!$G$6</f>
        <v>1768.5925973299998</v>
      </c>
      <c r="I78" s="37">
        <f>SUMIFS(СВЦЭМ!$C$34:$C$777,СВЦЭМ!$A$34:$A$777,$A78,СВЦЭМ!$B$34:$B$777,I$47)+'СЕТ СН'!$G$9+СВЦЭМ!$D$10+'СЕТ СН'!$G$6</f>
        <v>1721.8344787499998</v>
      </c>
      <c r="J78" s="37">
        <f>SUMIFS(СВЦЭМ!$C$34:$C$777,СВЦЭМ!$A$34:$A$777,$A78,СВЦЭМ!$B$34:$B$777,J$47)+'СЕТ СН'!$G$9+СВЦЭМ!$D$10+'СЕТ СН'!$G$6</f>
        <v>1631.29862647</v>
      </c>
      <c r="K78" s="37">
        <f>SUMIFS(СВЦЭМ!$C$34:$C$777,СВЦЭМ!$A$34:$A$777,$A78,СВЦЭМ!$B$34:$B$777,K$47)+'СЕТ СН'!$G$9+СВЦЭМ!$D$10+'СЕТ СН'!$G$6</f>
        <v>1472.6915132300001</v>
      </c>
      <c r="L78" s="37">
        <f>SUMIFS(СВЦЭМ!$C$34:$C$777,СВЦЭМ!$A$34:$A$777,$A78,СВЦЭМ!$B$34:$B$777,L$47)+'СЕТ СН'!$G$9+СВЦЭМ!$D$10+'СЕТ СН'!$G$6</f>
        <v>1517.35413238</v>
      </c>
      <c r="M78" s="37">
        <f>SUMIFS(СВЦЭМ!$C$34:$C$777,СВЦЭМ!$A$34:$A$777,$A78,СВЦЭМ!$B$34:$B$777,M$47)+'СЕТ СН'!$G$9+СВЦЭМ!$D$10+'СЕТ СН'!$G$6</f>
        <v>1472.73761481</v>
      </c>
      <c r="N78" s="37">
        <f>SUMIFS(СВЦЭМ!$C$34:$C$777,СВЦЭМ!$A$34:$A$777,$A78,СВЦЭМ!$B$34:$B$777,N$47)+'СЕТ СН'!$G$9+СВЦЭМ!$D$10+'СЕТ СН'!$G$6</f>
        <v>1438.852083</v>
      </c>
      <c r="O78" s="37">
        <f>SUMIFS(СВЦЭМ!$C$34:$C$777,СВЦЭМ!$A$34:$A$777,$A78,СВЦЭМ!$B$34:$B$777,O$47)+'СЕТ СН'!$G$9+СВЦЭМ!$D$10+'СЕТ СН'!$G$6</f>
        <v>1413.26143273</v>
      </c>
      <c r="P78" s="37">
        <f>SUMIFS(СВЦЭМ!$C$34:$C$777,СВЦЭМ!$A$34:$A$777,$A78,СВЦЭМ!$B$34:$B$777,P$47)+'СЕТ СН'!$G$9+СВЦЭМ!$D$10+'СЕТ СН'!$G$6</f>
        <v>1472.5134480699999</v>
      </c>
      <c r="Q78" s="37">
        <f>SUMIFS(СВЦЭМ!$C$34:$C$777,СВЦЭМ!$A$34:$A$777,$A78,СВЦЭМ!$B$34:$B$777,Q$47)+'СЕТ СН'!$G$9+СВЦЭМ!$D$10+'СЕТ СН'!$G$6</f>
        <v>1491.96995118</v>
      </c>
      <c r="R78" s="37">
        <f>SUMIFS(СВЦЭМ!$C$34:$C$777,СВЦЭМ!$A$34:$A$777,$A78,СВЦЭМ!$B$34:$B$777,R$47)+'СЕТ СН'!$G$9+СВЦЭМ!$D$10+'СЕТ СН'!$G$6</f>
        <v>1487.3544418500001</v>
      </c>
      <c r="S78" s="37">
        <f>SUMIFS(СВЦЭМ!$C$34:$C$777,СВЦЭМ!$A$34:$A$777,$A78,СВЦЭМ!$B$34:$B$777,S$47)+'СЕТ СН'!$G$9+СВЦЭМ!$D$10+'СЕТ СН'!$G$6</f>
        <v>1603.20348588</v>
      </c>
      <c r="T78" s="37">
        <f>SUMIFS(СВЦЭМ!$C$34:$C$777,СВЦЭМ!$A$34:$A$777,$A78,СВЦЭМ!$B$34:$B$777,T$47)+'СЕТ СН'!$G$9+СВЦЭМ!$D$10+'СЕТ СН'!$G$6</f>
        <v>1503.27711512</v>
      </c>
      <c r="U78" s="37">
        <f>SUMIFS(СВЦЭМ!$C$34:$C$777,СВЦЭМ!$A$34:$A$777,$A78,СВЦЭМ!$B$34:$B$777,U$47)+'СЕТ СН'!$G$9+СВЦЭМ!$D$10+'СЕТ СН'!$G$6</f>
        <v>1523.8761264899999</v>
      </c>
      <c r="V78" s="37">
        <f>SUMIFS(СВЦЭМ!$C$34:$C$777,СВЦЭМ!$A$34:$A$777,$A78,СВЦЭМ!$B$34:$B$777,V$47)+'СЕТ СН'!$G$9+СВЦЭМ!$D$10+'СЕТ СН'!$G$6</f>
        <v>1533.5575505299998</v>
      </c>
      <c r="W78" s="37">
        <f>SUMIFS(СВЦЭМ!$C$34:$C$777,СВЦЭМ!$A$34:$A$777,$A78,СВЦЭМ!$B$34:$B$777,W$47)+'СЕТ СН'!$G$9+СВЦЭМ!$D$10+'СЕТ СН'!$G$6</f>
        <v>1515.8622700999999</v>
      </c>
      <c r="X78" s="37">
        <f>SUMIFS(СВЦЭМ!$C$34:$C$777,СВЦЭМ!$A$34:$A$777,$A78,СВЦЭМ!$B$34:$B$777,X$47)+'СЕТ СН'!$G$9+СВЦЭМ!$D$10+'СЕТ СН'!$G$6</f>
        <v>1503.71111649</v>
      </c>
      <c r="Y78" s="37">
        <f>SUMIFS(СВЦЭМ!$C$34:$C$777,СВЦЭМ!$A$34:$A$777,$A78,СВЦЭМ!$B$34:$B$777,Y$47)+'СЕТ СН'!$G$9+СВЦЭМ!$D$10+'СЕТ СН'!$G$6</f>
        <v>1571.1393228299999</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5"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5"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01.10.2016</v>
      </c>
      <c r="B84" s="37">
        <f>SUMIFS(СВЦЭМ!$C$34:$C$777,СВЦЭМ!$A$34:$A$777,$A84,СВЦЭМ!$B$34:$B$777,B$83)+'СЕТ СН'!$H$9+СВЦЭМ!$D$10+'СЕТ СН'!$H$6</f>
        <v>1467.48274782</v>
      </c>
      <c r="C84" s="37">
        <f>SUMIFS(СВЦЭМ!$C$34:$C$777,СВЦЭМ!$A$34:$A$777,$A84,СВЦЭМ!$B$34:$B$777,C$83)+'СЕТ СН'!$H$9+СВЦЭМ!$D$10+'СЕТ СН'!$H$6</f>
        <v>1579.4277552400001</v>
      </c>
      <c r="D84" s="37">
        <f>SUMIFS(СВЦЭМ!$C$34:$C$777,СВЦЭМ!$A$34:$A$777,$A84,СВЦЭМ!$B$34:$B$777,D$83)+'СЕТ СН'!$H$9+СВЦЭМ!$D$10+'СЕТ СН'!$H$6</f>
        <v>1655.8998258900001</v>
      </c>
      <c r="E84" s="37">
        <f>SUMIFS(СВЦЭМ!$C$34:$C$777,СВЦЭМ!$A$34:$A$777,$A84,СВЦЭМ!$B$34:$B$777,E$83)+'СЕТ СН'!$H$9+СВЦЭМ!$D$10+'СЕТ СН'!$H$6</f>
        <v>1672.9392710000002</v>
      </c>
      <c r="F84" s="37">
        <f>SUMIFS(СВЦЭМ!$C$34:$C$777,СВЦЭМ!$A$34:$A$777,$A84,СВЦЭМ!$B$34:$B$777,F$83)+'СЕТ СН'!$H$9+СВЦЭМ!$D$10+'СЕТ СН'!$H$6</f>
        <v>1674.61859237</v>
      </c>
      <c r="G84" s="37">
        <f>SUMIFS(СВЦЭМ!$C$34:$C$777,СВЦЭМ!$A$34:$A$777,$A84,СВЦЭМ!$B$34:$B$777,G$83)+'СЕТ СН'!$H$9+СВЦЭМ!$D$10+'СЕТ СН'!$H$6</f>
        <v>1667.0665787500002</v>
      </c>
      <c r="H84" s="37">
        <f>SUMIFS(СВЦЭМ!$C$34:$C$777,СВЦЭМ!$A$34:$A$777,$A84,СВЦЭМ!$B$34:$B$777,H$83)+'СЕТ СН'!$H$9+СВЦЭМ!$D$10+'СЕТ СН'!$H$6</f>
        <v>1649.6808420100001</v>
      </c>
      <c r="I84" s="37">
        <f>SUMIFS(СВЦЭМ!$C$34:$C$777,СВЦЭМ!$A$34:$A$777,$A84,СВЦЭМ!$B$34:$B$777,I$83)+'СЕТ СН'!$H$9+СВЦЭМ!$D$10+'СЕТ СН'!$H$6</f>
        <v>1594.8834587700001</v>
      </c>
      <c r="J84" s="37">
        <f>SUMIFS(СВЦЭМ!$C$34:$C$777,СВЦЭМ!$A$34:$A$777,$A84,СВЦЭМ!$B$34:$B$777,J$83)+'СЕТ СН'!$H$9+СВЦЭМ!$D$10+'СЕТ СН'!$H$6</f>
        <v>1522.0257629000002</v>
      </c>
      <c r="K84" s="37">
        <f>SUMIFS(СВЦЭМ!$C$34:$C$777,СВЦЭМ!$A$34:$A$777,$A84,СВЦЭМ!$B$34:$B$777,K$83)+'СЕТ СН'!$H$9+СВЦЭМ!$D$10+'СЕТ СН'!$H$6</f>
        <v>1770.8378435200002</v>
      </c>
      <c r="L84" s="37">
        <f>SUMIFS(СВЦЭМ!$C$34:$C$777,СВЦЭМ!$A$34:$A$777,$A84,СВЦЭМ!$B$34:$B$777,L$83)+'СЕТ СН'!$H$9+СВЦЭМ!$D$10+'СЕТ СН'!$H$6</f>
        <v>1738.1572581300002</v>
      </c>
      <c r="M84" s="37">
        <f>SUMIFS(СВЦЭМ!$C$34:$C$777,СВЦЭМ!$A$34:$A$777,$A84,СВЦЭМ!$B$34:$B$777,M$83)+'СЕТ СН'!$H$9+СВЦЭМ!$D$10+'СЕТ СН'!$H$6</f>
        <v>1683.0573966299999</v>
      </c>
      <c r="N84" s="37">
        <f>SUMIFS(СВЦЭМ!$C$34:$C$777,СВЦЭМ!$A$34:$A$777,$A84,СВЦЭМ!$B$34:$B$777,N$83)+'СЕТ СН'!$H$9+СВЦЭМ!$D$10+'СЕТ СН'!$H$6</f>
        <v>1375.4001602000001</v>
      </c>
      <c r="O84" s="37">
        <f>SUMIFS(СВЦЭМ!$C$34:$C$777,СВЦЭМ!$A$34:$A$777,$A84,СВЦЭМ!$B$34:$B$777,O$83)+'СЕТ СН'!$H$9+СВЦЭМ!$D$10+'СЕТ СН'!$H$6</f>
        <v>1289.1238049800002</v>
      </c>
      <c r="P84" s="37">
        <f>SUMIFS(СВЦЭМ!$C$34:$C$777,СВЦЭМ!$A$34:$A$777,$A84,СВЦЭМ!$B$34:$B$777,P$83)+'СЕТ СН'!$H$9+СВЦЭМ!$D$10+'СЕТ СН'!$H$6</f>
        <v>1294.19368897</v>
      </c>
      <c r="Q84" s="37">
        <f>SUMIFS(СВЦЭМ!$C$34:$C$777,СВЦЭМ!$A$34:$A$777,$A84,СВЦЭМ!$B$34:$B$777,Q$83)+'СЕТ СН'!$H$9+СВЦЭМ!$D$10+'СЕТ СН'!$H$6</f>
        <v>1328.40815062</v>
      </c>
      <c r="R84" s="37">
        <f>SUMIFS(СВЦЭМ!$C$34:$C$777,СВЦЭМ!$A$34:$A$777,$A84,СВЦЭМ!$B$34:$B$777,R$83)+'СЕТ СН'!$H$9+СВЦЭМ!$D$10+'СЕТ СН'!$H$6</f>
        <v>1347.0578410800001</v>
      </c>
      <c r="S84" s="37">
        <f>SUMIFS(СВЦЭМ!$C$34:$C$777,СВЦЭМ!$A$34:$A$777,$A84,СВЦЭМ!$B$34:$B$777,S$83)+'СЕТ СН'!$H$9+СВЦЭМ!$D$10+'СЕТ СН'!$H$6</f>
        <v>1350.2721467200001</v>
      </c>
      <c r="T84" s="37">
        <f>SUMIFS(СВЦЭМ!$C$34:$C$777,СВЦЭМ!$A$34:$A$777,$A84,СВЦЭМ!$B$34:$B$777,T$83)+'СЕТ СН'!$H$9+СВЦЭМ!$D$10+'СЕТ СН'!$H$6</f>
        <v>1323.95631938</v>
      </c>
      <c r="U84" s="37">
        <f>SUMIFS(СВЦЭМ!$C$34:$C$777,СВЦЭМ!$A$34:$A$777,$A84,СВЦЭМ!$B$34:$B$777,U$83)+'СЕТ СН'!$H$9+СВЦЭМ!$D$10+'СЕТ СН'!$H$6</f>
        <v>1293.9231376600001</v>
      </c>
      <c r="V84" s="37">
        <f>SUMIFS(СВЦЭМ!$C$34:$C$777,СВЦЭМ!$A$34:$A$777,$A84,СВЦЭМ!$B$34:$B$777,V$83)+'СЕТ СН'!$H$9+СВЦЭМ!$D$10+'СЕТ СН'!$H$6</f>
        <v>1316.5233967500001</v>
      </c>
      <c r="W84" s="37">
        <f>SUMIFS(СВЦЭМ!$C$34:$C$777,СВЦЭМ!$A$34:$A$777,$A84,СВЦЭМ!$B$34:$B$777,W$83)+'СЕТ СН'!$H$9+СВЦЭМ!$D$10+'СЕТ СН'!$H$6</f>
        <v>1359.91105608</v>
      </c>
      <c r="X84" s="37">
        <f>SUMIFS(СВЦЭМ!$C$34:$C$777,СВЦЭМ!$A$34:$A$777,$A84,СВЦЭМ!$B$34:$B$777,X$83)+'СЕТ СН'!$H$9+СВЦЭМ!$D$10+'СЕТ СН'!$H$6</f>
        <v>1342.9241333500001</v>
      </c>
      <c r="Y84" s="37">
        <f>SUMIFS(СВЦЭМ!$C$34:$C$777,СВЦЭМ!$A$34:$A$777,$A84,СВЦЭМ!$B$34:$B$777,Y$83)+'СЕТ СН'!$H$9+СВЦЭМ!$D$10+'СЕТ СН'!$H$6</f>
        <v>1415.26263909</v>
      </c>
    </row>
    <row r="85" spans="1:25" ht="15.75" x14ac:dyDescent="0.2">
      <c r="A85" s="36">
        <f>A84+1</f>
        <v>42645</v>
      </c>
      <c r="B85" s="37">
        <f>SUMIFS(СВЦЭМ!$C$34:$C$777,СВЦЭМ!$A$34:$A$777,$A85,СВЦЭМ!$B$34:$B$777,B$83)+'СЕТ СН'!$H$9+СВЦЭМ!$D$10+'СЕТ СН'!$H$6</f>
        <v>1447.4803980800002</v>
      </c>
      <c r="C85" s="37">
        <f>SUMIFS(СВЦЭМ!$C$34:$C$777,СВЦЭМ!$A$34:$A$777,$A85,СВЦЭМ!$B$34:$B$777,C$83)+'СЕТ СН'!$H$9+СВЦЭМ!$D$10+'СЕТ СН'!$H$6</f>
        <v>1563.0275756000001</v>
      </c>
      <c r="D85" s="37">
        <f>SUMIFS(СВЦЭМ!$C$34:$C$777,СВЦЭМ!$A$34:$A$777,$A85,СВЦЭМ!$B$34:$B$777,D$83)+'СЕТ СН'!$H$9+СВЦЭМ!$D$10+'СЕТ СН'!$H$6</f>
        <v>1629.6581759199998</v>
      </c>
      <c r="E85" s="37">
        <f>SUMIFS(СВЦЭМ!$C$34:$C$777,СВЦЭМ!$A$34:$A$777,$A85,СВЦЭМ!$B$34:$B$777,E$83)+'СЕТ СН'!$H$9+СВЦЭМ!$D$10+'СЕТ СН'!$H$6</f>
        <v>1625.23759746</v>
      </c>
      <c r="F85" s="37">
        <f>SUMIFS(СВЦЭМ!$C$34:$C$777,СВЦЭМ!$A$34:$A$777,$A85,СВЦЭМ!$B$34:$B$777,F$83)+'СЕТ СН'!$H$9+СВЦЭМ!$D$10+'СЕТ СН'!$H$6</f>
        <v>1606.60030482</v>
      </c>
      <c r="G85" s="37">
        <f>SUMIFS(СВЦЭМ!$C$34:$C$777,СВЦЭМ!$A$34:$A$777,$A85,СВЦЭМ!$B$34:$B$777,G$83)+'СЕТ СН'!$H$9+СВЦЭМ!$D$10+'СЕТ СН'!$H$6</f>
        <v>1610.4024825199999</v>
      </c>
      <c r="H85" s="37">
        <f>SUMIFS(СВЦЭМ!$C$34:$C$777,СВЦЭМ!$A$34:$A$777,$A85,СВЦЭМ!$B$34:$B$777,H$83)+'СЕТ СН'!$H$9+СВЦЭМ!$D$10+'СЕТ СН'!$H$6</f>
        <v>1576.3053567000002</v>
      </c>
      <c r="I85" s="37">
        <f>SUMIFS(СВЦЭМ!$C$34:$C$777,СВЦЭМ!$A$34:$A$777,$A85,СВЦЭМ!$B$34:$B$777,I$83)+'СЕТ СН'!$H$9+СВЦЭМ!$D$10+'СЕТ СН'!$H$6</f>
        <v>1566.9438813400002</v>
      </c>
      <c r="J85" s="37">
        <f>SUMIFS(СВЦЭМ!$C$34:$C$777,СВЦЭМ!$A$34:$A$777,$A85,СВЦЭМ!$B$34:$B$777,J$83)+'СЕТ СН'!$H$9+СВЦЭМ!$D$10+'СЕТ СН'!$H$6</f>
        <v>1485.2247437200001</v>
      </c>
      <c r="K85" s="37">
        <f>SUMIFS(СВЦЭМ!$C$34:$C$777,СВЦЭМ!$A$34:$A$777,$A85,СВЦЭМ!$B$34:$B$777,K$83)+'СЕТ СН'!$H$9+СВЦЭМ!$D$10+'СЕТ СН'!$H$6</f>
        <v>1432.7207946100002</v>
      </c>
      <c r="L85" s="37">
        <f>SUMIFS(СВЦЭМ!$C$34:$C$777,СВЦЭМ!$A$34:$A$777,$A85,СВЦЭМ!$B$34:$B$777,L$83)+'СЕТ СН'!$H$9+СВЦЭМ!$D$10+'СЕТ СН'!$H$6</f>
        <v>1320.6859343400001</v>
      </c>
      <c r="M85" s="37">
        <f>SUMIFS(СВЦЭМ!$C$34:$C$777,СВЦЭМ!$A$34:$A$777,$A85,СВЦЭМ!$B$34:$B$777,M$83)+'СЕТ СН'!$H$9+СВЦЭМ!$D$10+'СЕТ СН'!$H$6</f>
        <v>1306.21475562</v>
      </c>
      <c r="N85" s="37">
        <f>SUMIFS(СВЦЭМ!$C$34:$C$777,СВЦЭМ!$A$34:$A$777,$A85,СВЦЭМ!$B$34:$B$777,N$83)+'СЕТ СН'!$H$9+СВЦЭМ!$D$10+'СЕТ СН'!$H$6</f>
        <v>1300.3334208900001</v>
      </c>
      <c r="O85" s="37">
        <f>SUMIFS(СВЦЭМ!$C$34:$C$777,СВЦЭМ!$A$34:$A$777,$A85,СВЦЭМ!$B$34:$B$777,O$83)+'СЕТ СН'!$H$9+СВЦЭМ!$D$10+'СЕТ СН'!$H$6</f>
        <v>1291.5428056000001</v>
      </c>
      <c r="P85" s="37">
        <f>SUMIFS(СВЦЭМ!$C$34:$C$777,СВЦЭМ!$A$34:$A$777,$A85,СВЦЭМ!$B$34:$B$777,P$83)+'СЕТ СН'!$H$9+СВЦЭМ!$D$10+'СЕТ СН'!$H$6</f>
        <v>1295.9061860800002</v>
      </c>
      <c r="Q85" s="37">
        <f>SUMIFS(СВЦЭМ!$C$34:$C$777,СВЦЭМ!$A$34:$A$777,$A85,СВЦЭМ!$B$34:$B$777,Q$83)+'СЕТ СН'!$H$9+СВЦЭМ!$D$10+'СЕТ СН'!$H$6</f>
        <v>1304.8050697800002</v>
      </c>
      <c r="R85" s="37">
        <f>SUMIFS(СВЦЭМ!$C$34:$C$777,СВЦЭМ!$A$34:$A$777,$A85,СВЦЭМ!$B$34:$B$777,R$83)+'СЕТ СН'!$H$9+СВЦЭМ!$D$10+'СЕТ СН'!$H$6</f>
        <v>1327.3437636100002</v>
      </c>
      <c r="S85" s="37">
        <f>SUMIFS(СВЦЭМ!$C$34:$C$777,СВЦЭМ!$A$34:$A$777,$A85,СВЦЭМ!$B$34:$B$777,S$83)+'СЕТ СН'!$H$9+СВЦЭМ!$D$10+'СЕТ СН'!$H$6</f>
        <v>1316.2639185500002</v>
      </c>
      <c r="T85" s="37">
        <f>SUMIFS(СВЦЭМ!$C$34:$C$777,СВЦЭМ!$A$34:$A$777,$A85,СВЦЭМ!$B$34:$B$777,T$83)+'СЕТ СН'!$H$9+СВЦЭМ!$D$10+'СЕТ СН'!$H$6</f>
        <v>1325.1047747300001</v>
      </c>
      <c r="U85" s="37">
        <f>SUMIFS(СВЦЭМ!$C$34:$C$777,СВЦЭМ!$A$34:$A$777,$A85,СВЦЭМ!$B$34:$B$777,U$83)+'СЕТ СН'!$H$9+СВЦЭМ!$D$10+'СЕТ СН'!$H$6</f>
        <v>1258.61677822</v>
      </c>
      <c r="V85" s="37">
        <f>SUMIFS(СВЦЭМ!$C$34:$C$777,СВЦЭМ!$A$34:$A$777,$A85,СВЦЭМ!$B$34:$B$777,V$83)+'СЕТ СН'!$H$9+СВЦЭМ!$D$10+'СЕТ СН'!$H$6</f>
        <v>1284.8380113600001</v>
      </c>
      <c r="W85" s="37">
        <f>SUMIFS(СВЦЭМ!$C$34:$C$777,СВЦЭМ!$A$34:$A$777,$A85,СВЦЭМ!$B$34:$B$777,W$83)+'СЕТ СН'!$H$9+СВЦЭМ!$D$10+'СЕТ СН'!$H$6</f>
        <v>1281.92962485</v>
      </c>
      <c r="X85" s="37">
        <f>SUMIFS(СВЦЭМ!$C$34:$C$777,СВЦЭМ!$A$34:$A$777,$A85,СВЦЭМ!$B$34:$B$777,X$83)+'СЕТ СН'!$H$9+СВЦЭМ!$D$10+'СЕТ СН'!$H$6</f>
        <v>1320.9462102300001</v>
      </c>
      <c r="Y85" s="37">
        <f>SUMIFS(СВЦЭМ!$C$34:$C$777,СВЦЭМ!$A$34:$A$777,$A85,СВЦЭМ!$B$34:$B$777,Y$83)+'СЕТ СН'!$H$9+СВЦЭМ!$D$10+'СЕТ СН'!$H$6</f>
        <v>1377.1344975400002</v>
      </c>
    </row>
    <row r="86" spans="1:25" ht="15.75" x14ac:dyDescent="0.2">
      <c r="A86" s="36">
        <f t="shared" ref="A86:A114" si="2">A85+1</f>
        <v>42646</v>
      </c>
      <c r="B86" s="37">
        <f>SUMIFS(СВЦЭМ!$C$34:$C$777,СВЦЭМ!$A$34:$A$777,$A86,СВЦЭМ!$B$34:$B$777,B$83)+'СЕТ СН'!$H$9+СВЦЭМ!$D$10+'СЕТ СН'!$H$6</f>
        <v>1466.68990906</v>
      </c>
      <c r="C86" s="37">
        <f>SUMIFS(СВЦЭМ!$C$34:$C$777,СВЦЭМ!$A$34:$A$777,$A86,СВЦЭМ!$B$34:$B$777,C$83)+'СЕТ СН'!$H$9+СВЦЭМ!$D$10+'СЕТ СН'!$H$6</f>
        <v>1582.1967033400001</v>
      </c>
      <c r="D86" s="37">
        <f>SUMIFS(СВЦЭМ!$C$34:$C$777,СВЦЭМ!$A$34:$A$777,$A86,СВЦЭМ!$B$34:$B$777,D$83)+'СЕТ СН'!$H$9+СВЦЭМ!$D$10+'СЕТ СН'!$H$6</f>
        <v>1637.0842904900001</v>
      </c>
      <c r="E86" s="37">
        <f>SUMIFS(СВЦЭМ!$C$34:$C$777,СВЦЭМ!$A$34:$A$777,$A86,СВЦЭМ!$B$34:$B$777,E$83)+'СЕТ СН'!$H$9+СВЦЭМ!$D$10+'СЕТ СН'!$H$6</f>
        <v>1676.9620363899999</v>
      </c>
      <c r="F86" s="37">
        <f>SUMIFS(СВЦЭМ!$C$34:$C$777,СВЦЭМ!$A$34:$A$777,$A86,СВЦЭМ!$B$34:$B$777,F$83)+'СЕТ СН'!$H$9+СВЦЭМ!$D$10+'СЕТ СН'!$H$6</f>
        <v>1639.0668832300003</v>
      </c>
      <c r="G86" s="37">
        <f>SUMIFS(СВЦЭМ!$C$34:$C$777,СВЦЭМ!$A$34:$A$777,$A86,СВЦЭМ!$B$34:$B$777,G$83)+'СЕТ СН'!$H$9+СВЦЭМ!$D$10+'СЕТ СН'!$H$6</f>
        <v>1662.6156576200001</v>
      </c>
      <c r="H86" s="37">
        <f>SUMIFS(СВЦЭМ!$C$34:$C$777,СВЦЭМ!$A$34:$A$777,$A86,СВЦЭМ!$B$34:$B$777,H$83)+'СЕТ СН'!$H$9+СВЦЭМ!$D$10+'СЕТ СН'!$H$6</f>
        <v>1589.6582094700002</v>
      </c>
      <c r="I86" s="37">
        <f>SUMIFS(СВЦЭМ!$C$34:$C$777,СВЦЭМ!$A$34:$A$777,$A86,СВЦЭМ!$B$34:$B$777,I$83)+'СЕТ СН'!$H$9+СВЦЭМ!$D$10+'СЕТ СН'!$H$6</f>
        <v>1588.74019344</v>
      </c>
      <c r="J86" s="37">
        <f>SUMIFS(СВЦЭМ!$C$34:$C$777,СВЦЭМ!$A$34:$A$777,$A86,СВЦЭМ!$B$34:$B$777,J$83)+'СЕТ СН'!$H$9+СВЦЭМ!$D$10+'СЕТ СН'!$H$6</f>
        <v>1556.8965535500001</v>
      </c>
      <c r="K86" s="37">
        <f>SUMIFS(СВЦЭМ!$C$34:$C$777,СВЦЭМ!$A$34:$A$777,$A86,СВЦЭМ!$B$34:$B$777,K$83)+'СЕТ СН'!$H$9+СВЦЭМ!$D$10+'СЕТ СН'!$H$6</f>
        <v>1444.60529391</v>
      </c>
      <c r="L86" s="37">
        <f>SUMIFS(СВЦЭМ!$C$34:$C$777,СВЦЭМ!$A$34:$A$777,$A86,СВЦЭМ!$B$34:$B$777,L$83)+'СЕТ СН'!$H$9+СВЦЭМ!$D$10+'СЕТ СН'!$H$6</f>
        <v>1414.08641696</v>
      </c>
      <c r="M86" s="37">
        <f>SUMIFS(СВЦЭМ!$C$34:$C$777,СВЦЭМ!$A$34:$A$777,$A86,СВЦЭМ!$B$34:$B$777,M$83)+'СЕТ СН'!$H$9+СВЦЭМ!$D$10+'СЕТ СН'!$H$6</f>
        <v>1342.6323422200001</v>
      </c>
      <c r="N86" s="37">
        <f>SUMIFS(СВЦЭМ!$C$34:$C$777,СВЦЭМ!$A$34:$A$777,$A86,СВЦЭМ!$B$34:$B$777,N$83)+'СЕТ СН'!$H$9+СВЦЭМ!$D$10+'СЕТ СН'!$H$6</f>
        <v>1322.83791329</v>
      </c>
      <c r="O86" s="37">
        <f>SUMIFS(СВЦЭМ!$C$34:$C$777,СВЦЭМ!$A$34:$A$777,$A86,СВЦЭМ!$B$34:$B$777,O$83)+'СЕТ СН'!$H$9+СВЦЭМ!$D$10+'СЕТ СН'!$H$6</f>
        <v>1315.66743503</v>
      </c>
      <c r="P86" s="37">
        <f>SUMIFS(СВЦЭМ!$C$34:$C$777,СВЦЭМ!$A$34:$A$777,$A86,СВЦЭМ!$B$34:$B$777,P$83)+'СЕТ СН'!$H$9+СВЦЭМ!$D$10+'СЕТ СН'!$H$6</f>
        <v>1310.72714421</v>
      </c>
      <c r="Q86" s="37">
        <f>SUMIFS(СВЦЭМ!$C$34:$C$777,СВЦЭМ!$A$34:$A$777,$A86,СВЦЭМ!$B$34:$B$777,Q$83)+'СЕТ СН'!$H$9+СВЦЭМ!$D$10+'СЕТ СН'!$H$6</f>
        <v>1294.4506204700001</v>
      </c>
      <c r="R86" s="37">
        <f>SUMIFS(СВЦЭМ!$C$34:$C$777,СВЦЭМ!$A$34:$A$777,$A86,СВЦЭМ!$B$34:$B$777,R$83)+'СЕТ СН'!$H$9+СВЦЭМ!$D$10+'СЕТ СН'!$H$6</f>
        <v>1309.51653979</v>
      </c>
      <c r="S86" s="37">
        <f>SUMIFS(СВЦЭМ!$C$34:$C$777,СВЦЭМ!$A$34:$A$777,$A86,СВЦЭМ!$B$34:$B$777,S$83)+'СЕТ СН'!$H$9+СВЦЭМ!$D$10+'СЕТ СН'!$H$6</f>
        <v>1364.8139024400002</v>
      </c>
      <c r="T86" s="37">
        <f>SUMIFS(СВЦЭМ!$C$34:$C$777,СВЦЭМ!$A$34:$A$777,$A86,СВЦЭМ!$B$34:$B$777,T$83)+'СЕТ СН'!$H$9+СВЦЭМ!$D$10+'СЕТ СН'!$H$6</f>
        <v>1363.03075967</v>
      </c>
      <c r="U86" s="37">
        <f>SUMIFS(СВЦЭМ!$C$34:$C$777,СВЦЭМ!$A$34:$A$777,$A86,СВЦЭМ!$B$34:$B$777,U$83)+'СЕТ СН'!$H$9+СВЦЭМ!$D$10+'СЕТ СН'!$H$6</f>
        <v>1353.55284678</v>
      </c>
      <c r="V86" s="37">
        <f>SUMIFS(СВЦЭМ!$C$34:$C$777,СВЦЭМ!$A$34:$A$777,$A86,СВЦЭМ!$B$34:$B$777,V$83)+'СЕТ СН'!$H$9+СВЦЭМ!$D$10+'СЕТ СН'!$H$6</f>
        <v>1359.3892578</v>
      </c>
      <c r="W86" s="37">
        <f>SUMIFS(СВЦЭМ!$C$34:$C$777,СВЦЭМ!$A$34:$A$777,$A86,СВЦЭМ!$B$34:$B$777,W$83)+'СЕТ СН'!$H$9+СВЦЭМ!$D$10+'СЕТ СН'!$H$6</f>
        <v>1372.8939130700001</v>
      </c>
      <c r="X86" s="37">
        <f>SUMIFS(СВЦЭМ!$C$34:$C$777,СВЦЭМ!$A$34:$A$777,$A86,СВЦЭМ!$B$34:$B$777,X$83)+'СЕТ СН'!$H$9+СВЦЭМ!$D$10+'СЕТ СН'!$H$6</f>
        <v>1451.5781425600001</v>
      </c>
      <c r="Y86" s="37">
        <f>SUMIFS(СВЦЭМ!$C$34:$C$777,СВЦЭМ!$A$34:$A$777,$A86,СВЦЭМ!$B$34:$B$777,Y$83)+'СЕТ СН'!$H$9+СВЦЭМ!$D$10+'СЕТ СН'!$H$6</f>
        <v>1561.4266694</v>
      </c>
    </row>
    <row r="87" spans="1:25" ht="15.75" x14ac:dyDescent="0.2">
      <c r="A87" s="36">
        <f t="shared" si="2"/>
        <v>42647</v>
      </c>
      <c r="B87" s="37">
        <f>SUMIFS(СВЦЭМ!$C$34:$C$777,СВЦЭМ!$A$34:$A$777,$A87,СВЦЭМ!$B$34:$B$777,B$83)+'СЕТ СН'!$H$9+СВЦЭМ!$D$10+'СЕТ СН'!$H$6</f>
        <v>1641.8316573699999</v>
      </c>
      <c r="C87" s="37">
        <f>SUMIFS(СВЦЭМ!$C$34:$C$777,СВЦЭМ!$A$34:$A$777,$A87,СВЦЭМ!$B$34:$B$777,C$83)+'СЕТ СН'!$H$9+СВЦЭМ!$D$10+'СЕТ СН'!$H$6</f>
        <v>1644.6447272999999</v>
      </c>
      <c r="D87" s="37">
        <f>SUMIFS(СВЦЭМ!$C$34:$C$777,СВЦЭМ!$A$34:$A$777,$A87,СВЦЭМ!$B$34:$B$777,D$83)+'СЕТ СН'!$H$9+СВЦЭМ!$D$10+'СЕТ СН'!$H$6</f>
        <v>1619.6910240900002</v>
      </c>
      <c r="E87" s="37">
        <f>SUMIFS(СВЦЭМ!$C$34:$C$777,СВЦЭМ!$A$34:$A$777,$A87,СВЦЭМ!$B$34:$B$777,E$83)+'СЕТ СН'!$H$9+СВЦЭМ!$D$10+'СЕТ СН'!$H$6</f>
        <v>1620.4942572999998</v>
      </c>
      <c r="F87" s="37">
        <f>SUMIFS(СВЦЭМ!$C$34:$C$777,СВЦЭМ!$A$34:$A$777,$A87,СВЦЭМ!$B$34:$B$777,F$83)+'СЕТ СН'!$H$9+СВЦЭМ!$D$10+'СЕТ СН'!$H$6</f>
        <v>1611.9541747600001</v>
      </c>
      <c r="G87" s="37">
        <f>SUMIFS(СВЦЭМ!$C$34:$C$777,СВЦЭМ!$A$34:$A$777,$A87,СВЦЭМ!$B$34:$B$777,G$83)+'СЕТ СН'!$H$9+СВЦЭМ!$D$10+'СЕТ СН'!$H$6</f>
        <v>1641.7930211500002</v>
      </c>
      <c r="H87" s="37">
        <f>SUMIFS(СВЦЭМ!$C$34:$C$777,СВЦЭМ!$A$34:$A$777,$A87,СВЦЭМ!$B$34:$B$777,H$83)+'СЕТ СН'!$H$9+СВЦЭМ!$D$10+'СЕТ СН'!$H$6</f>
        <v>1687.7052240399998</v>
      </c>
      <c r="I87" s="37">
        <f>SUMIFS(СВЦЭМ!$C$34:$C$777,СВЦЭМ!$A$34:$A$777,$A87,СВЦЭМ!$B$34:$B$777,I$83)+'СЕТ СН'!$H$9+СВЦЭМ!$D$10+'СЕТ СН'!$H$6</f>
        <v>1624.0817762299998</v>
      </c>
      <c r="J87" s="37">
        <f>SUMIFS(СВЦЭМ!$C$34:$C$777,СВЦЭМ!$A$34:$A$777,$A87,СВЦЭМ!$B$34:$B$777,J$83)+'СЕТ СН'!$H$9+СВЦЭМ!$D$10+'СЕТ СН'!$H$6</f>
        <v>1602.0781835600001</v>
      </c>
      <c r="K87" s="37">
        <f>SUMIFS(СВЦЭМ!$C$34:$C$777,СВЦЭМ!$A$34:$A$777,$A87,СВЦЭМ!$B$34:$B$777,K$83)+'СЕТ СН'!$H$9+СВЦЭМ!$D$10+'СЕТ СН'!$H$6</f>
        <v>1646.0554443000001</v>
      </c>
      <c r="L87" s="37">
        <f>SUMIFS(СВЦЭМ!$C$34:$C$777,СВЦЭМ!$A$34:$A$777,$A87,СВЦЭМ!$B$34:$B$777,L$83)+'СЕТ СН'!$H$9+СВЦЭМ!$D$10+'СЕТ СН'!$H$6</f>
        <v>1384.6340941000001</v>
      </c>
      <c r="M87" s="37">
        <f>SUMIFS(СВЦЭМ!$C$34:$C$777,СВЦЭМ!$A$34:$A$777,$A87,СВЦЭМ!$B$34:$B$777,M$83)+'СЕТ СН'!$H$9+СВЦЭМ!$D$10+'СЕТ СН'!$H$6</f>
        <v>1332.2751768600001</v>
      </c>
      <c r="N87" s="37">
        <f>SUMIFS(СВЦЭМ!$C$34:$C$777,СВЦЭМ!$A$34:$A$777,$A87,СВЦЭМ!$B$34:$B$777,N$83)+'СЕТ СН'!$H$9+СВЦЭМ!$D$10+'СЕТ СН'!$H$6</f>
        <v>1347.0527473400002</v>
      </c>
      <c r="O87" s="37">
        <f>SUMIFS(СВЦЭМ!$C$34:$C$777,СВЦЭМ!$A$34:$A$777,$A87,СВЦЭМ!$B$34:$B$777,O$83)+'СЕТ СН'!$H$9+СВЦЭМ!$D$10+'СЕТ СН'!$H$6</f>
        <v>1356.3425819700001</v>
      </c>
      <c r="P87" s="37">
        <f>SUMIFS(СВЦЭМ!$C$34:$C$777,СВЦЭМ!$A$34:$A$777,$A87,СВЦЭМ!$B$34:$B$777,P$83)+'СЕТ СН'!$H$9+СВЦЭМ!$D$10+'СЕТ СН'!$H$6</f>
        <v>1387.69794985</v>
      </c>
      <c r="Q87" s="37">
        <f>SUMIFS(СВЦЭМ!$C$34:$C$777,СВЦЭМ!$A$34:$A$777,$A87,СВЦЭМ!$B$34:$B$777,Q$83)+'СЕТ СН'!$H$9+СВЦЭМ!$D$10+'СЕТ СН'!$H$6</f>
        <v>1366.5099687500001</v>
      </c>
      <c r="R87" s="37">
        <f>SUMIFS(СВЦЭМ!$C$34:$C$777,СВЦЭМ!$A$34:$A$777,$A87,СВЦЭМ!$B$34:$B$777,R$83)+'СЕТ СН'!$H$9+СВЦЭМ!$D$10+'СЕТ СН'!$H$6</f>
        <v>1368.1224450500001</v>
      </c>
      <c r="S87" s="37">
        <f>SUMIFS(СВЦЭМ!$C$34:$C$777,СВЦЭМ!$A$34:$A$777,$A87,СВЦЭМ!$B$34:$B$777,S$83)+'СЕТ СН'!$H$9+СВЦЭМ!$D$10+'СЕТ СН'!$H$6</f>
        <v>1363.5884383900002</v>
      </c>
      <c r="T87" s="37">
        <f>SUMIFS(СВЦЭМ!$C$34:$C$777,СВЦЭМ!$A$34:$A$777,$A87,СВЦЭМ!$B$34:$B$777,T$83)+'СЕТ СН'!$H$9+СВЦЭМ!$D$10+'СЕТ СН'!$H$6</f>
        <v>1366.61092186</v>
      </c>
      <c r="U87" s="37">
        <f>SUMIFS(СВЦЭМ!$C$34:$C$777,СВЦЭМ!$A$34:$A$777,$A87,СВЦЭМ!$B$34:$B$777,U$83)+'СЕТ СН'!$H$9+СВЦЭМ!$D$10+'СЕТ СН'!$H$6</f>
        <v>1312.6048988300001</v>
      </c>
      <c r="V87" s="37">
        <f>SUMIFS(СВЦЭМ!$C$34:$C$777,СВЦЭМ!$A$34:$A$777,$A87,СВЦЭМ!$B$34:$B$777,V$83)+'СЕТ СН'!$H$9+СВЦЭМ!$D$10+'СЕТ СН'!$H$6</f>
        <v>1321.9799720400001</v>
      </c>
      <c r="W87" s="37">
        <f>SUMIFS(СВЦЭМ!$C$34:$C$777,СВЦЭМ!$A$34:$A$777,$A87,СВЦЭМ!$B$34:$B$777,W$83)+'СЕТ СН'!$H$9+СВЦЭМ!$D$10+'СЕТ СН'!$H$6</f>
        <v>1322.32716351</v>
      </c>
      <c r="X87" s="37">
        <f>SUMIFS(СВЦЭМ!$C$34:$C$777,СВЦЭМ!$A$34:$A$777,$A87,СВЦЭМ!$B$34:$B$777,X$83)+'СЕТ СН'!$H$9+СВЦЭМ!$D$10+'СЕТ СН'!$H$6</f>
        <v>1372.4200151500002</v>
      </c>
      <c r="Y87" s="37">
        <f>SUMIFS(СВЦЭМ!$C$34:$C$777,СВЦЭМ!$A$34:$A$777,$A87,СВЦЭМ!$B$34:$B$777,Y$83)+'СЕТ СН'!$H$9+СВЦЭМ!$D$10+'СЕТ СН'!$H$6</f>
        <v>1472.2649789100001</v>
      </c>
    </row>
    <row r="88" spans="1:25" ht="15.75" x14ac:dyDescent="0.2">
      <c r="A88" s="36">
        <f t="shared" si="2"/>
        <v>42648</v>
      </c>
      <c r="B88" s="37">
        <f>SUMIFS(СВЦЭМ!$C$34:$C$777,СВЦЭМ!$A$34:$A$777,$A88,СВЦЭМ!$B$34:$B$777,B$83)+'СЕТ СН'!$H$9+СВЦЭМ!$D$10+'СЕТ СН'!$H$6</f>
        <v>1530.8701291699999</v>
      </c>
      <c r="C88" s="37">
        <f>SUMIFS(СВЦЭМ!$C$34:$C$777,СВЦЭМ!$A$34:$A$777,$A88,СВЦЭМ!$B$34:$B$777,C$83)+'СЕТ СН'!$H$9+СВЦЭМ!$D$10+'СЕТ СН'!$H$6</f>
        <v>1609.9141530400002</v>
      </c>
      <c r="D88" s="37">
        <f>SUMIFS(СВЦЭМ!$C$34:$C$777,СВЦЭМ!$A$34:$A$777,$A88,СВЦЭМ!$B$34:$B$777,D$83)+'СЕТ СН'!$H$9+СВЦЭМ!$D$10+'СЕТ СН'!$H$6</f>
        <v>1651.3089748400002</v>
      </c>
      <c r="E88" s="37">
        <f>SUMIFS(СВЦЭМ!$C$34:$C$777,СВЦЭМ!$A$34:$A$777,$A88,СВЦЭМ!$B$34:$B$777,E$83)+'СЕТ СН'!$H$9+СВЦЭМ!$D$10+'СЕТ СН'!$H$6</f>
        <v>1619.0299855399999</v>
      </c>
      <c r="F88" s="37">
        <f>SUMIFS(СВЦЭМ!$C$34:$C$777,СВЦЭМ!$A$34:$A$777,$A88,СВЦЭМ!$B$34:$B$777,F$83)+'СЕТ СН'!$H$9+СВЦЭМ!$D$10+'СЕТ СН'!$H$6</f>
        <v>1628.5154718100002</v>
      </c>
      <c r="G88" s="37">
        <f>SUMIFS(СВЦЭМ!$C$34:$C$777,СВЦЭМ!$A$34:$A$777,$A88,СВЦЭМ!$B$34:$B$777,G$83)+'СЕТ СН'!$H$9+СВЦЭМ!$D$10+'СЕТ СН'!$H$6</f>
        <v>1633.2590321799998</v>
      </c>
      <c r="H88" s="37">
        <f>SUMIFS(СВЦЭМ!$C$34:$C$777,СВЦЭМ!$A$34:$A$777,$A88,СВЦЭМ!$B$34:$B$777,H$83)+'СЕТ СН'!$H$9+СВЦЭМ!$D$10+'СЕТ СН'!$H$6</f>
        <v>1562.7185672000001</v>
      </c>
      <c r="I88" s="37">
        <f>SUMIFS(СВЦЭМ!$C$34:$C$777,СВЦЭМ!$A$34:$A$777,$A88,СВЦЭМ!$B$34:$B$777,I$83)+'СЕТ СН'!$H$9+СВЦЭМ!$D$10+'СЕТ СН'!$H$6</f>
        <v>1479.6001449</v>
      </c>
      <c r="J88" s="37">
        <f>SUMIFS(СВЦЭМ!$C$34:$C$777,СВЦЭМ!$A$34:$A$777,$A88,СВЦЭМ!$B$34:$B$777,J$83)+'СЕТ СН'!$H$9+СВЦЭМ!$D$10+'СЕТ СН'!$H$6</f>
        <v>1492.9888090300001</v>
      </c>
      <c r="K88" s="37">
        <f>SUMIFS(СВЦЭМ!$C$34:$C$777,СВЦЭМ!$A$34:$A$777,$A88,СВЦЭМ!$B$34:$B$777,K$83)+'СЕТ СН'!$H$9+СВЦЭМ!$D$10+'СЕТ СН'!$H$6</f>
        <v>1467.8526913400001</v>
      </c>
      <c r="L88" s="37">
        <f>SUMIFS(СВЦЭМ!$C$34:$C$777,СВЦЭМ!$A$34:$A$777,$A88,СВЦЭМ!$B$34:$B$777,L$83)+'СЕТ СН'!$H$9+СВЦЭМ!$D$10+'СЕТ СН'!$H$6</f>
        <v>1388.3613549800002</v>
      </c>
      <c r="M88" s="37">
        <f>SUMIFS(СВЦЭМ!$C$34:$C$777,СВЦЭМ!$A$34:$A$777,$A88,СВЦЭМ!$B$34:$B$777,M$83)+'СЕТ СН'!$H$9+СВЦЭМ!$D$10+'СЕТ СН'!$H$6</f>
        <v>1402.8086882100001</v>
      </c>
      <c r="N88" s="37">
        <f>SUMIFS(СВЦЭМ!$C$34:$C$777,СВЦЭМ!$A$34:$A$777,$A88,СВЦЭМ!$B$34:$B$777,N$83)+'СЕТ СН'!$H$9+СВЦЭМ!$D$10+'СЕТ СН'!$H$6</f>
        <v>1396.57381184</v>
      </c>
      <c r="O88" s="37">
        <f>SUMIFS(СВЦЭМ!$C$34:$C$777,СВЦЭМ!$A$34:$A$777,$A88,СВЦЭМ!$B$34:$B$777,O$83)+'СЕТ СН'!$H$9+СВЦЭМ!$D$10+'СЕТ СН'!$H$6</f>
        <v>1397.8172372600002</v>
      </c>
      <c r="P88" s="37">
        <f>SUMIFS(СВЦЭМ!$C$34:$C$777,СВЦЭМ!$A$34:$A$777,$A88,СВЦЭМ!$B$34:$B$777,P$83)+'СЕТ СН'!$H$9+СВЦЭМ!$D$10+'СЕТ СН'!$H$6</f>
        <v>1420.8296650700001</v>
      </c>
      <c r="Q88" s="37">
        <f>SUMIFS(СВЦЭМ!$C$34:$C$777,СВЦЭМ!$A$34:$A$777,$A88,СВЦЭМ!$B$34:$B$777,Q$83)+'СЕТ СН'!$H$9+СВЦЭМ!$D$10+'СЕТ СН'!$H$6</f>
        <v>1923.9257296700002</v>
      </c>
      <c r="R88" s="37">
        <f>SUMIFS(СВЦЭМ!$C$34:$C$777,СВЦЭМ!$A$34:$A$777,$A88,СВЦЭМ!$B$34:$B$777,R$83)+'СЕТ СН'!$H$9+СВЦЭМ!$D$10+'СЕТ СН'!$H$6</f>
        <v>1914.2851922200002</v>
      </c>
      <c r="S88" s="37">
        <f>SUMIFS(СВЦЭМ!$C$34:$C$777,СВЦЭМ!$A$34:$A$777,$A88,СВЦЭМ!$B$34:$B$777,S$83)+'СЕТ СН'!$H$9+СВЦЭМ!$D$10+'СЕТ СН'!$H$6</f>
        <v>1886.5535312800002</v>
      </c>
      <c r="T88" s="37">
        <f>SUMIFS(СВЦЭМ!$C$34:$C$777,СВЦЭМ!$A$34:$A$777,$A88,СВЦЭМ!$B$34:$B$777,T$83)+'СЕТ СН'!$H$9+СВЦЭМ!$D$10+'СЕТ СН'!$H$6</f>
        <v>1836.8171189700001</v>
      </c>
      <c r="U88" s="37">
        <f>SUMIFS(СВЦЭМ!$C$34:$C$777,СВЦЭМ!$A$34:$A$777,$A88,СВЦЭМ!$B$34:$B$777,U$83)+'СЕТ СН'!$H$9+СВЦЭМ!$D$10+'СЕТ СН'!$H$6</f>
        <v>1715.9768142799999</v>
      </c>
      <c r="V88" s="37">
        <f>SUMIFS(СВЦЭМ!$C$34:$C$777,СВЦЭМ!$A$34:$A$777,$A88,СВЦЭМ!$B$34:$B$777,V$83)+'СЕТ СН'!$H$9+СВЦЭМ!$D$10+'СЕТ СН'!$H$6</f>
        <v>1805.1753123899998</v>
      </c>
      <c r="W88" s="37">
        <f>SUMIFS(СВЦЭМ!$C$34:$C$777,СВЦЭМ!$A$34:$A$777,$A88,СВЦЭМ!$B$34:$B$777,W$83)+'СЕТ СН'!$H$9+СВЦЭМ!$D$10+'СЕТ СН'!$H$6</f>
        <v>1816.1053012799998</v>
      </c>
      <c r="X88" s="37">
        <f>SUMIFS(СВЦЭМ!$C$34:$C$777,СВЦЭМ!$A$34:$A$777,$A88,СВЦЭМ!$B$34:$B$777,X$83)+'СЕТ СН'!$H$9+СВЦЭМ!$D$10+'СЕТ СН'!$H$6</f>
        <v>1726.1924507700001</v>
      </c>
      <c r="Y88" s="37">
        <f>SUMIFS(СВЦЭМ!$C$34:$C$777,СВЦЭМ!$A$34:$A$777,$A88,СВЦЭМ!$B$34:$B$777,Y$83)+'СЕТ СН'!$H$9+СВЦЭМ!$D$10+'СЕТ СН'!$H$6</f>
        <v>1767.7763013799999</v>
      </c>
    </row>
    <row r="89" spans="1:25" ht="15.75" x14ac:dyDescent="0.2">
      <c r="A89" s="36">
        <f t="shared" si="2"/>
        <v>42649</v>
      </c>
      <c r="B89" s="37">
        <f>SUMIFS(СВЦЭМ!$C$34:$C$777,СВЦЭМ!$A$34:$A$777,$A89,СВЦЭМ!$B$34:$B$777,B$83)+'СЕТ СН'!$H$9+СВЦЭМ!$D$10+'СЕТ СН'!$H$6</f>
        <v>1829.8267350300002</v>
      </c>
      <c r="C89" s="37">
        <f>SUMIFS(СВЦЭМ!$C$34:$C$777,СВЦЭМ!$A$34:$A$777,$A89,СВЦЭМ!$B$34:$B$777,C$83)+'СЕТ СН'!$H$9+СВЦЭМ!$D$10+'СЕТ СН'!$H$6</f>
        <v>1905.10779254</v>
      </c>
      <c r="D89" s="37">
        <f>SUMIFS(СВЦЭМ!$C$34:$C$777,СВЦЭМ!$A$34:$A$777,$A89,СВЦЭМ!$B$34:$B$777,D$83)+'СЕТ СН'!$H$9+СВЦЭМ!$D$10+'СЕТ СН'!$H$6</f>
        <v>1998.4957846500001</v>
      </c>
      <c r="E89" s="37">
        <f>SUMIFS(СВЦЭМ!$C$34:$C$777,СВЦЭМ!$A$34:$A$777,$A89,СВЦЭМ!$B$34:$B$777,E$83)+'СЕТ СН'!$H$9+СВЦЭМ!$D$10+'СЕТ СН'!$H$6</f>
        <v>1974.04689392</v>
      </c>
      <c r="F89" s="37">
        <f>SUMIFS(СВЦЭМ!$C$34:$C$777,СВЦЭМ!$A$34:$A$777,$A89,СВЦЭМ!$B$34:$B$777,F$83)+'СЕТ СН'!$H$9+СВЦЭМ!$D$10+'СЕТ СН'!$H$6</f>
        <v>1969.23748561</v>
      </c>
      <c r="G89" s="37">
        <f>SUMIFS(СВЦЭМ!$C$34:$C$777,СВЦЭМ!$A$34:$A$777,$A89,СВЦЭМ!$B$34:$B$777,G$83)+'СЕТ СН'!$H$9+СВЦЭМ!$D$10+'СЕТ СН'!$H$6</f>
        <v>1953.0402800000002</v>
      </c>
      <c r="H89" s="37">
        <f>SUMIFS(СВЦЭМ!$C$34:$C$777,СВЦЭМ!$A$34:$A$777,$A89,СВЦЭМ!$B$34:$B$777,H$83)+'СЕТ СН'!$H$9+СВЦЭМ!$D$10+'СЕТ СН'!$H$6</f>
        <v>1816.0400740800001</v>
      </c>
      <c r="I89" s="37">
        <f>SUMIFS(СВЦЭМ!$C$34:$C$777,СВЦЭМ!$A$34:$A$777,$A89,СВЦЭМ!$B$34:$B$777,I$83)+'СЕТ СН'!$H$9+СВЦЭМ!$D$10+'СЕТ СН'!$H$6</f>
        <v>1718.50639237</v>
      </c>
      <c r="J89" s="37">
        <f>SUMIFS(СВЦЭМ!$C$34:$C$777,СВЦЭМ!$A$34:$A$777,$A89,СВЦЭМ!$B$34:$B$777,J$83)+'СЕТ СН'!$H$9+СВЦЭМ!$D$10+'СЕТ СН'!$H$6</f>
        <v>1693.4872940199998</v>
      </c>
      <c r="K89" s="37">
        <f>SUMIFS(СВЦЭМ!$C$34:$C$777,СВЦЭМ!$A$34:$A$777,$A89,СВЦЭМ!$B$34:$B$777,K$83)+'СЕТ СН'!$H$9+СВЦЭМ!$D$10+'СЕТ СН'!$H$6</f>
        <v>1552.8003782000001</v>
      </c>
      <c r="L89" s="37">
        <f>SUMIFS(СВЦЭМ!$C$34:$C$777,СВЦЭМ!$A$34:$A$777,$A89,СВЦЭМ!$B$34:$B$777,L$83)+'СЕТ СН'!$H$9+СВЦЭМ!$D$10+'СЕТ СН'!$H$6</f>
        <v>1492.5032598299999</v>
      </c>
      <c r="M89" s="37">
        <f>SUMIFS(СВЦЭМ!$C$34:$C$777,СВЦЭМ!$A$34:$A$777,$A89,СВЦЭМ!$B$34:$B$777,M$83)+'СЕТ СН'!$H$9+СВЦЭМ!$D$10+'СЕТ СН'!$H$6</f>
        <v>1453.6788319400002</v>
      </c>
      <c r="N89" s="37">
        <f>SUMIFS(СВЦЭМ!$C$34:$C$777,СВЦЭМ!$A$34:$A$777,$A89,СВЦЭМ!$B$34:$B$777,N$83)+'СЕТ СН'!$H$9+СВЦЭМ!$D$10+'СЕТ СН'!$H$6</f>
        <v>1375.0503949000001</v>
      </c>
      <c r="O89" s="37">
        <f>SUMIFS(СВЦЭМ!$C$34:$C$777,СВЦЭМ!$A$34:$A$777,$A89,СВЦЭМ!$B$34:$B$777,O$83)+'СЕТ СН'!$H$9+СВЦЭМ!$D$10+'СЕТ СН'!$H$6</f>
        <v>1363.2319654400001</v>
      </c>
      <c r="P89" s="37">
        <f>SUMIFS(СВЦЭМ!$C$34:$C$777,СВЦЭМ!$A$34:$A$777,$A89,СВЦЭМ!$B$34:$B$777,P$83)+'СЕТ СН'!$H$9+СВЦЭМ!$D$10+'СЕТ СН'!$H$6</f>
        <v>1369.0605257900002</v>
      </c>
      <c r="Q89" s="37">
        <f>SUMIFS(СВЦЭМ!$C$34:$C$777,СВЦЭМ!$A$34:$A$777,$A89,СВЦЭМ!$B$34:$B$777,Q$83)+'СЕТ СН'!$H$9+СВЦЭМ!$D$10+'СЕТ СН'!$H$6</f>
        <v>1373.3711912600002</v>
      </c>
      <c r="R89" s="37">
        <f>SUMIFS(СВЦЭМ!$C$34:$C$777,СВЦЭМ!$A$34:$A$777,$A89,СВЦЭМ!$B$34:$B$777,R$83)+'СЕТ СН'!$H$9+СВЦЭМ!$D$10+'СЕТ СН'!$H$6</f>
        <v>1370.56414696</v>
      </c>
      <c r="S89" s="37">
        <f>SUMIFS(СВЦЭМ!$C$34:$C$777,СВЦЭМ!$A$34:$A$777,$A89,СВЦЭМ!$B$34:$B$777,S$83)+'СЕТ СН'!$H$9+СВЦЭМ!$D$10+'СЕТ СН'!$H$6</f>
        <v>1445.8042420100001</v>
      </c>
      <c r="T89" s="37">
        <f>SUMIFS(СВЦЭМ!$C$34:$C$777,СВЦЭМ!$A$34:$A$777,$A89,СВЦЭМ!$B$34:$B$777,T$83)+'СЕТ СН'!$H$9+СВЦЭМ!$D$10+'СЕТ СН'!$H$6</f>
        <v>1440.6347975799999</v>
      </c>
      <c r="U89" s="37">
        <f>SUMIFS(СВЦЭМ!$C$34:$C$777,СВЦЭМ!$A$34:$A$777,$A89,СВЦЭМ!$B$34:$B$777,U$83)+'СЕТ СН'!$H$9+СВЦЭМ!$D$10+'СЕТ СН'!$H$6</f>
        <v>1413.3720932400001</v>
      </c>
      <c r="V89" s="37">
        <f>SUMIFS(СВЦЭМ!$C$34:$C$777,СВЦЭМ!$A$34:$A$777,$A89,СВЦЭМ!$B$34:$B$777,V$83)+'СЕТ СН'!$H$9+СВЦЭМ!$D$10+'СЕТ СН'!$H$6</f>
        <v>1504.5595952500003</v>
      </c>
      <c r="W89" s="37">
        <f>SUMIFS(СВЦЭМ!$C$34:$C$777,СВЦЭМ!$A$34:$A$777,$A89,СВЦЭМ!$B$34:$B$777,W$83)+'СЕТ СН'!$H$9+СВЦЭМ!$D$10+'СЕТ СН'!$H$6</f>
        <v>1552.2036477199999</v>
      </c>
      <c r="X89" s="37">
        <f>SUMIFS(СВЦЭМ!$C$34:$C$777,СВЦЭМ!$A$34:$A$777,$A89,СВЦЭМ!$B$34:$B$777,X$83)+'СЕТ СН'!$H$9+СВЦЭМ!$D$10+'СЕТ СН'!$H$6</f>
        <v>1549.6070868400002</v>
      </c>
      <c r="Y89" s="37">
        <f>SUMIFS(СВЦЭМ!$C$34:$C$777,СВЦЭМ!$A$34:$A$777,$A89,СВЦЭМ!$B$34:$B$777,Y$83)+'СЕТ СН'!$H$9+СВЦЭМ!$D$10+'СЕТ СН'!$H$6</f>
        <v>1638.5414016300001</v>
      </c>
    </row>
    <row r="90" spans="1:25" ht="15.75" x14ac:dyDescent="0.2">
      <c r="A90" s="36">
        <f t="shared" si="2"/>
        <v>42650</v>
      </c>
      <c r="B90" s="37">
        <f>SUMIFS(СВЦЭМ!$C$34:$C$777,СВЦЭМ!$A$34:$A$777,$A90,СВЦЭМ!$B$34:$B$777,B$83)+'СЕТ СН'!$H$9+СВЦЭМ!$D$10+'СЕТ СН'!$H$6</f>
        <v>1729.5336871300001</v>
      </c>
      <c r="C90" s="37">
        <f>SUMIFS(СВЦЭМ!$C$34:$C$777,СВЦЭМ!$A$34:$A$777,$A90,СВЦЭМ!$B$34:$B$777,C$83)+'СЕТ СН'!$H$9+СВЦЭМ!$D$10+'СЕТ СН'!$H$6</f>
        <v>1803.1341680099999</v>
      </c>
      <c r="D90" s="37">
        <f>SUMIFS(СВЦЭМ!$C$34:$C$777,СВЦЭМ!$A$34:$A$777,$A90,СВЦЭМ!$B$34:$B$777,D$83)+'СЕТ СН'!$H$9+СВЦЭМ!$D$10+'СЕТ СН'!$H$6</f>
        <v>1837.7282078600001</v>
      </c>
      <c r="E90" s="37">
        <f>SUMIFS(СВЦЭМ!$C$34:$C$777,СВЦЭМ!$A$34:$A$777,$A90,СВЦЭМ!$B$34:$B$777,E$83)+'СЕТ СН'!$H$9+СВЦЭМ!$D$10+'СЕТ СН'!$H$6</f>
        <v>1877.09331023</v>
      </c>
      <c r="F90" s="37">
        <f>SUMIFS(СВЦЭМ!$C$34:$C$777,СВЦЭМ!$A$34:$A$777,$A90,СВЦЭМ!$B$34:$B$777,F$83)+'СЕТ СН'!$H$9+СВЦЭМ!$D$10+'СЕТ СН'!$H$6</f>
        <v>1896.7522881099999</v>
      </c>
      <c r="G90" s="37">
        <f>SUMIFS(СВЦЭМ!$C$34:$C$777,СВЦЭМ!$A$34:$A$777,$A90,СВЦЭМ!$B$34:$B$777,G$83)+'СЕТ СН'!$H$9+СВЦЭМ!$D$10+'СЕТ СН'!$H$6</f>
        <v>2043.0858971800003</v>
      </c>
      <c r="H90" s="37">
        <f>SUMIFS(СВЦЭМ!$C$34:$C$777,СВЦЭМ!$A$34:$A$777,$A90,СВЦЭМ!$B$34:$B$777,H$83)+'СЕТ СН'!$H$9+СВЦЭМ!$D$10+'СЕТ СН'!$H$6</f>
        <v>1809.29535566</v>
      </c>
      <c r="I90" s="37">
        <f>SUMIFS(СВЦЭМ!$C$34:$C$777,СВЦЭМ!$A$34:$A$777,$A90,СВЦЭМ!$B$34:$B$777,I$83)+'СЕТ СН'!$H$9+СВЦЭМ!$D$10+'СЕТ СН'!$H$6</f>
        <v>1741.6233201999999</v>
      </c>
      <c r="J90" s="37">
        <f>SUMIFS(СВЦЭМ!$C$34:$C$777,СВЦЭМ!$A$34:$A$777,$A90,СВЦЭМ!$B$34:$B$777,J$83)+'СЕТ СН'!$H$9+СВЦЭМ!$D$10+'СЕТ СН'!$H$6</f>
        <v>1725.47848901</v>
      </c>
      <c r="K90" s="37">
        <f>SUMIFS(СВЦЭМ!$C$34:$C$777,СВЦЭМ!$A$34:$A$777,$A90,СВЦЭМ!$B$34:$B$777,K$83)+'СЕТ СН'!$H$9+СВЦЭМ!$D$10+'СЕТ СН'!$H$6</f>
        <v>1574.5279286200002</v>
      </c>
      <c r="L90" s="37">
        <f>SUMIFS(СВЦЭМ!$C$34:$C$777,СВЦЭМ!$A$34:$A$777,$A90,СВЦЭМ!$B$34:$B$777,L$83)+'СЕТ СН'!$H$9+СВЦЭМ!$D$10+'СЕТ СН'!$H$6</f>
        <v>1494.2319234800002</v>
      </c>
      <c r="M90" s="37">
        <f>SUMIFS(СВЦЭМ!$C$34:$C$777,СВЦЭМ!$A$34:$A$777,$A90,СВЦЭМ!$B$34:$B$777,M$83)+'СЕТ СН'!$H$9+СВЦЭМ!$D$10+'СЕТ СН'!$H$6</f>
        <v>1453.1551900100001</v>
      </c>
      <c r="N90" s="37">
        <f>SUMIFS(СВЦЭМ!$C$34:$C$777,СВЦЭМ!$A$34:$A$777,$A90,СВЦЭМ!$B$34:$B$777,N$83)+'СЕТ СН'!$H$9+СВЦЭМ!$D$10+'СЕТ СН'!$H$6</f>
        <v>1472.2260066200001</v>
      </c>
      <c r="O90" s="37">
        <f>SUMIFS(СВЦЭМ!$C$34:$C$777,СВЦЭМ!$A$34:$A$777,$A90,СВЦЭМ!$B$34:$B$777,O$83)+'СЕТ СН'!$H$9+СВЦЭМ!$D$10+'СЕТ СН'!$H$6</f>
        <v>1720.1117503300002</v>
      </c>
      <c r="P90" s="37">
        <f>SUMIFS(СВЦЭМ!$C$34:$C$777,СВЦЭМ!$A$34:$A$777,$A90,СВЦЭМ!$B$34:$B$777,P$83)+'СЕТ СН'!$H$9+СВЦЭМ!$D$10+'СЕТ СН'!$H$6</f>
        <v>1917.5361055899998</v>
      </c>
      <c r="Q90" s="37">
        <f>SUMIFS(СВЦЭМ!$C$34:$C$777,СВЦЭМ!$A$34:$A$777,$A90,СВЦЭМ!$B$34:$B$777,Q$83)+'СЕТ СН'!$H$9+СВЦЭМ!$D$10+'СЕТ СН'!$H$6</f>
        <v>1694.13501172</v>
      </c>
      <c r="R90" s="37">
        <f>SUMIFS(СВЦЭМ!$C$34:$C$777,СВЦЭМ!$A$34:$A$777,$A90,СВЦЭМ!$B$34:$B$777,R$83)+'СЕТ СН'!$H$9+СВЦЭМ!$D$10+'СЕТ СН'!$H$6</f>
        <v>1467.8465003800002</v>
      </c>
      <c r="S90" s="37">
        <f>SUMIFS(СВЦЭМ!$C$34:$C$777,СВЦЭМ!$A$34:$A$777,$A90,СВЦЭМ!$B$34:$B$777,S$83)+'СЕТ СН'!$H$9+СВЦЭМ!$D$10+'СЕТ СН'!$H$6</f>
        <v>1481.69847024</v>
      </c>
      <c r="T90" s="37">
        <f>SUMIFS(СВЦЭМ!$C$34:$C$777,СВЦЭМ!$A$34:$A$777,$A90,СВЦЭМ!$B$34:$B$777,T$83)+'СЕТ СН'!$H$9+СВЦЭМ!$D$10+'СЕТ СН'!$H$6</f>
        <v>1424.3639435800001</v>
      </c>
      <c r="U90" s="37">
        <f>SUMIFS(СВЦЭМ!$C$34:$C$777,СВЦЭМ!$A$34:$A$777,$A90,СВЦЭМ!$B$34:$B$777,U$83)+'СЕТ СН'!$H$9+СВЦЭМ!$D$10+'СЕТ СН'!$H$6</f>
        <v>1378.4254981500001</v>
      </c>
      <c r="V90" s="37">
        <f>SUMIFS(СВЦЭМ!$C$34:$C$777,СВЦЭМ!$A$34:$A$777,$A90,СВЦЭМ!$B$34:$B$777,V$83)+'СЕТ СН'!$H$9+СВЦЭМ!$D$10+'СЕТ СН'!$H$6</f>
        <v>1421.9234294300002</v>
      </c>
      <c r="W90" s="37">
        <f>SUMIFS(СВЦЭМ!$C$34:$C$777,СВЦЭМ!$A$34:$A$777,$A90,СВЦЭМ!$B$34:$B$777,W$83)+'СЕТ СН'!$H$9+СВЦЭМ!$D$10+'СЕТ СН'!$H$6</f>
        <v>1445.8637504400001</v>
      </c>
      <c r="X90" s="37">
        <f>SUMIFS(СВЦЭМ!$C$34:$C$777,СВЦЭМ!$A$34:$A$777,$A90,СВЦЭМ!$B$34:$B$777,X$83)+'СЕТ СН'!$H$9+СВЦЭМ!$D$10+'СЕТ СН'!$H$6</f>
        <v>1466.17830177</v>
      </c>
      <c r="Y90" s="37">
        <f>SUMIFS(СВЦЭМ!$C$34:$C$777,СВЦЭМ!$A$34:$A$777,$A90,СВЦЭМ!$B$34:$B$777,Y$83)+'СЕТ СН'!$H$9+СВЦЭМ!$D$10+'СЕТ СН'!$H$6</f>
        <v>1558.77835181</v>
      </c>
    </row>
    <row r="91" spans="1:25" ht="15.75" x14ac:dyDescent="0.2">
      <c r="A91" s="36">
        <f t="shared" si="2"/>
        <v>42651</v>
      </c>
      <c r="B91" s="37">
        <f>SUMIFS(СВЦЭМ!$C$34:$C$777,СВЦЭМ!$A$34:$A$777,$A91,СВЦЭМ!$B$34:$B$777,B$83)+'СЕТ СН'!$H$9+СВЦЭМ!$D$10+'СЕТ СН'!$H$6</f>
        <v>1695.6444086500001</v>
      </c>
      <c r="C91" s="37">
        <f>SUMIFS(СВЦЭМ!$C$34:$C$777,СВЦЭМ!$A$34:$A$777,$A91,СВЦЭМ!$B$34:$B$777,C$83)+'СЕТ СН'!$H$9+СВЦЭМ!$D$10+'СЕТ СН'!$H$6</f>
        <v>1751.86410368</v>
      </c>
      <c r="D91" s="37">
        <f>SUMIFS(СВЦЭМ!$C$34:$C$777,СВЦЭМ!$A$34:$A$777,$A91,СВЦЭМ!$B$34:$B$777,D$83)+'СЕТ СН'!$H$9+СВЦЭМ!$D$10+'СЕТ СН'!$H$6</f>
        <v>1777.2292028100001</v>
      </c>
      <c r="E91" s="37">
        <f>SUMIFS(СВЦЭМ!$C$34:$C$777,СВЦЭМ!$A$34:$A$777,$A91,СВЦЭМ!$B$34:$B$777,E$83)+'СЕТ СН'!$H$9+СВЦЭМ!$D$10+'СЕТ СН'!$H$6</f>
        <v>1696.1038708300002</v>
      </c>
      <c r="F91" s="37">
        <f>SUMIFS(СВЦЭМ!$C$34:$C$777,СВЦЭМ!$A$34:$A$777,$A91,СВЦЭМ!$B$34:$B$777,F$83)+'СЕТ СН'!$H$9+СВЦЭМ!$D$10+'СЕТ СН'!$H$6</f>
        <v>1644.5349346600001</v>
      </c>
      <c r="G91" s="37">
        <f>SUMIFS(СВЦЭМ!$C$34:$C$777,СВЦЭМ!$A$34:$A$777,$A91,СВЦЭМ!$B$34:$B$777,G$83)+'СЕТ СН'!$H$9+СВЦЭМ!$D$10+'СЕТ СН'!$H$6</f>
        <v>1652.9975166200002</v>
      </c>
      <c r="H91" s="37">
        <f>SUMIFS(СВЦЭМ!$C$34:$C$777,СВЦЭМ!$A$34:$A$777,$A91,СВЦЭМ!$B$34:$B$777,H$83)+'СЕТ СН'!$H$9+СВЦЭМ!$D$10+'СЕТ СН'!$H$6</f>
        <v>1676.1442458299998</v>
      </c>
      <c r="I91" s="37">
        <f>SUMIFS(СВЦЭМ!$C$34:$C$777,СВЦЭМ!$A$34:$A$777,$A91,СВЦЭМ!$B$34:$B$777,I$83)+'СЕТ СН'!$H$9+СВЦЭМ!$D$10+'СЕТ СН'!$H$6</f>
        <v>1706.1756983499999</v>
      </c>
      <c r="J91" s="37">
        <f>SUMIFS(СВЦЭМ!$C$34:$C$777,СВЦЭМ!$A$34:$A$777,$A91,СВЦЭМ!$B$34:$B$777,J$83)+'СЕТ СН'!$H$9+СВЦЭМ!$D$10+'СЕТ СН'!$H$6</f>
        <v>1684.40535267</v>
      </c>
      <c r="K91" s="37">
        <f>SUMIFS(СВЦЭМ!$C$34:$C$777,СВЦЭМ!$A$34:$A$777,$A91,СВЦЭМ!$B$34:$B$777,K$83)+'СЕТ СН'!$H$9+СВЦЭМ!$D$10+'СЕТ СН'!$H$6</f>
        <v>1601.1797342300001</v>
      </c>
      <c r="L91" s="37">
        <f>SUMIFS(СВЦЭМ!$C$34:$C$777,СВЦЭМ!$A$34:$A$777,$A91,СВЦЭМ!$B$34:$B$777,L$83)+'СЕТ СН'!$H$9+СВЦЭМ!$D$10+'СЕТ СН'!$H$6</f>
        <v>1466.0411528300001</v>
      </c>
      <c r="M91" s="37">
        <f>SUMIFS(СВЦЭМ!$C$34:$C$777,СВЦЭМ!$A$34:$A$777,$A91,СВЦЭМ!$B$34:$B$777,M$83)+'СЕТ СН'!$H$9+СВЦЭМ!$D$10+'СЕТ СН'!$H$6</f>
        <v>1421.56185443</v>
      </c>
      <c r="N91" s="37">
        <f>SUMIFS(СВЦЭМ!$C$34:$C$777,СВЦЭМ!$A$34:$A$777,$A91,СВЦЭМ!$B$34:$B$777,N$83)+'СЕТ СН'!$H$9+СВЦЭМ!$D$10+'СЕТ СН'!$H$6</f>
        <v>1458.4076313400001</v>
      </c>
      <c r="O91" s="37">
        <f>SUMIFS(СВЦЭМ!$C$34:$C$777,СВЦЭМ!$A$34:$A$777,$A91,СВЦЭМ!$B$34:$B$777,O$83)+'СЕТ СН'!$H$9+СВЦЭМ!$D$10+'СЕТ СН'!$H$6</f>
        <v>1458.6570263400001</v>
      </c>
      <c r="P91" s="37">
        <f>SUMIFS(СВЦЭМ!$C$34:$C$777,СВЦЭМ!$A$34:$A$777,$A91,СВЦЭМ!$B$34:$B$777,P$83)+'СЕТ СН'!$H$9+СВЦЭМ!$D$10+'СЕТ СН'!$H$6</f>
        <v>1468.04418786</v>
      </c>
      <c r="Q91" s="37">
        <f>SUMIFS(СВЦЭМ!$C$34:$C$777,СВЦЭМ!$A$34:$A$777,$A91,СВЦЭМ!$B$34:$B$777,Q$83)+'СЕТ СН'!$H$9+СВЦЭМ!$D$10+'СЕТ СН'!$H$6</f>
        <v>1469.14735253</v>
      </c>
      <c r="R91" s="37">
        <f>SUMIFS(СВЦЭМ!$C$34:$C$777,СВЦЭМ!$A$34:$A$777,$A91,СВЦЭМ!$B$34:$B$777,R$83)+'СЕТ СН'!$H$9+СВЦЭМ!$D$10+'СЕТ СН'!$H$6</f>
        <v>1629.13842148</v>
      </c>
      <c r="S91" s="37">
        <f>SUMIFS(СВЦЭМ!$C$34:$C$777,СВЦЭМ!$A$34:$A$777,$A91,СВЦЭМ!$B$34:$B$777,S$83)+'СЕТ СН'!$H$9+СВЦЭМ!$D$10+'СЕТ СН'!$H$6</f>
        <v>1581.5991987699999</v>
      </c>
      <c r="T91" s="37">
        <f>SUMIFS(СВЦЭМ!$C$34:$C$777,СВЦЭМ!$A$34:$A$777,$A91,СВЦЭМ!$B$34:$B$777,T$83)+'СЕТ СН'!$H$9+СВЦЭМ!$D$10+'СЕТ СН'!$H$6</f>
        <v>1446.5474207000002</v>
      </c>
      <c r="U91" s="37">
        <f>SUMIFS(СВЦЭМ!$C$34:$C$777,СВЦЭМ!$A$34:$A$777,$A91,СВЦЭМ!$B$34:$B$777,U$83)+'СЕТ СН'!$H$9+СВЦЭМ!$D$10+'СЕТ СН'!$H$6</f>
        <v>1422.8581152700001</v>
      </c>
      <c r="V91" s="37">
        <f>SUMIFS(СВЦЭМ!$C$34:$C$777,СВЦЭМ!$A$34:$A$777,$A91,СВЦЭМ!$B$34:$B$777,V$83)+'СЕТ СН'!$H$9+СВЦЭМ!$D$10+'СЕТ СН'!$H$6</f>
        <v>1452.9253526800001</v>
      </c>
      <c r="W91" s="37">
        <f>SUMIFS(СВЦЭМ!$C$34:$C$777,СВЦЭМ!$A$34:$A$777,$A91,СВЦЭМ!$B$34:$B$777,W$83)+'СЕТ СН'!$H$9+СВЦЭМ!$D$10+'СЕТ СН'!$H$6</f>
        <v>1464.2536309700001</v>
      </c>
      <c r="X91" s="37">
        <f>SUMIFS(СВЦЭМ!$C$34:$C$777,СВЦЭМ!$A$34:$A$777,$A91,СВЦЭМ!$B$34:$B$777,X$83)+'СЕТ СН'!$H$9+СВЦЭМ!$D$10+'СЕТ СН'!$H$6</f>
        <v>1527.53558905</v>
      </c>
      <c r="Y91" s="37">
        <f>SUMIFS(СВЦЭМ!$C$34:$C$777,СВЦЭМ!$A$34:$A$777,$A91,СВЦЭМ!$B$34:$B$777,Y$83)+'СЕТ СН'!$H$9+СВЦЭМ!$D$10+'СЕТ СН'!$H$6</f>
        <v>1660.8167017700002</v>
      </c>
    </row>
    <row r="92" spans="1:25" ht="15.75" x14ac:dyDescent="0.2">
      <c r="A92" s="36">
        <f t="shared" si="2"/>
        <v>42652</v>
      </c>
      <c r="B92" s="37">
        <f>SUMIFS(СВЦЭМ!$C$34:$C$777,СВЦЭМ!$A$34:$A$777,$A92,СВЦЭМ!$B$34:$B$777,B$83)+'СЕТ СН'!$H$9+СВЦЭМ!$D$10+'СЕТ СН'!$H$6</f>
        <v>1674.54180477</v>
      </c>
      <c r="C92" s="37">
        <f>SUMIFS(СВЦЭМ!$C$34:$C$777,СВЦЭМ!$A$34:$A$777,$A92,СВЦЭМ!$B$34:$B$777,C$83)+'СЕТ СН'!$H$9+СВЦЭМ!$D$10+'СЕТ СН'!$H$6</f>
        <v>1740.3056985200001</v>
      </c>
      <c r="D92" s="37">
        <f>SUMIFS(СВЦЭМ!$C$34:$C$777,СВЦЭМ!$A$34:$A$777,$A92,СВЦЭМ!$B$34:$B$777,D$83)+'СЕТ СН'!$H$9+СВЦЭМ!$D$10+'СЕТ СН'!$H$6</f>
        <v>1752.6686807599999</v>
      </c>
      <c r="E92" s="37">
        <f>SUMIFS(СВЦЭМ!$C$34:$C$777,СВЦЭМ!$A$34:$A$777,$A92,СВЦЭМ!$B$34:$B$777,E$83)+'СЕТ СН'!$H$9+СВЦЭМ!$D$10+'СЕТ СН'!$H$6</f>
        <v>1776.32975403</v>
      </c>
      <c r="F92" s="37">
        <f>SUMIFS(СВЦЭМ!$C$34:$C$777,СВЦЭМ!$A$34:$A$777,$A92,СВЦЭМ!$B$34:$B$777,F$83)+'СЕТ СН'!$H$9+СВЦЭМ!$D$10+'СЕТ СН'!$H$6</f>
        <v>1773.7590525099999</v>
      </c>
      <c r="G92" s="37">
        <f>SUMIFS(СВЦЭМ!$C$34:$C$777,СВЦЭМ!$A$34:$A$777,$A92,СВЦЭМ!$B$34:$B$777,G$83)+'СЕТ СН'!$H$9+СВЦЭМ!$D$10+'СЕТ СН'!$H$6</f>
        <v>1759.5882987200002</v>
      </c>
      <c r="H92" s="37">
        <f>SUMIFS(СВЦЭМ!$C$34:$C$777,СВЦЭМ!$A$34:$A$777,$A92,СВЦЭМ!$B$34:$B$777,H$83)+'СЕТ СН'!$H$9+СВЦЭМ!$D$10+'СЕТ СН'!$H$6</f>
        <v>1741.0937984100001</v>
      </c>
      <c r="I92" s="37">
        <f>SUMIFS(СВЦЭМ!$C$34:$C$777,СВЦЭМ!$A$34:$A$777,$A92,СВЦЭМ!$B$34:$B$777,I$83)+'СЕТ СН'!$H$9+СВЦЭМ!$D$10+'СЕТ СН'!$H$6</f>
        <v>1734.9928596999998</v>
      </c>
      <c r="J92" s="37">
        <f>SUMIFS(СВЦЭМ!$C$34:$C$777,СВЦЭМ!$A$34:$A$777,$A92,СВЦЭМ!$B$34:$B$777,J$83)+'СЕТ СН'!$H$9+СВЦЭМ!$D$10+'СЕТ СН'!$H$6</f>
        <v>1721.2041003899999</v>
      </c>
      <c r="K92" s="37">
        <f>SUMIFS(СВЦЭМ!$C$34:$C$777,СВЦЭМ!$A$34:$A$777,$A92,СВЦЭМ!$B$34:$B$777,K$83)+'СЕТ СН'!$H$9+СВЦЭМ!$D$10+'СЕТ СН'!$H$6</f>
        <v>1646.3034538400002</v>
      </c>
      <c r="L92" s="37">
        <f>SUMIFS(СВЦЭМ!$C$34:$C$777,СВЦЭМ!$A$34:$A$777,$A92,СВЦЭМ!$B$34:$B$777,L$83)+'СЕТ СН'!$H$9+СВЦЭМ!$D$10+'СЕТ СН'!$H$6</f>
        <v>1499.1771556799999</v>
      </c>
      <c r="M92" s="37">
        <f>SUMIFS(СВЦЭМ!$C$34:$C$777,СВЦЭМ!$A$34:$A$777,$A92,СВЦЭМ!$B$34:$B$777,M$83)+'СЕТ СН'!$H$9+СВЦЭМ!$D$10+'СЕТ СН'!$H$6</f>
        <v>1456.01839836</v>
      </c>
      <c r="N92" s="37">
        <f>SUMIFS(СВЦЭМ!$C$34:$C$777,СВЦЭМ!$A$34:$A$777,$A92,СВЦЭМ!$B$34:$B$777,N$83)+'СЕТ СН'!$H$9+СВЦЭМ!$D$10+'СЕТ СН'!$H$6</f>
        <v>1461.1859542500001</v>
      </c>
      <c r="O92" s="37">
        <f>SUMIFS(СВЦЭМ!$C$34:$C$777,СВЦЭМ!$A$34:$A$777,$A92,СВЦЭМ!$B$34:$B$777,O$83)+'СЕТ СН'!$H$9+СВЦЭМ!$D$10+'СЕТ СН'!$H$6</f>
        <v>1459.5041904200002</v>
      </c>
      <c r="P92" s="37">
        <f>SUMIFS(СВЦЭМ!$C$34:$C$777,СВЦЭМ!$A$34:$A$777,$A92,СВЦЭМ!$B$34:$B$777,P$83)+'СЕТ СН'!$H$9+СВЦЭМ!$D$10+'СЕТ СН'!$H$6</f>
        <v>1451.5397404400001</v>
      </c>
      <c r="Q92" s="37">
        <f>SUMIFS(СВЦЭМ!$C$34:$C$777,СВЦЭМ!$A$34:$A$777,$A92,СВЦЭМ!$B$34:$B$777,Q$83)+'СЕТ СН'!$H$9+СВЦЭМ!$D$10+'СЕТ СН'!$H$6</f>
        <v>1453.45919525</v>
      </c>
      <c r="R92" s="37">
        <f>SUMIFS(СВЦЭМ!$C$34:$C$777,СВЦЭМ!$A$34:$A$777,$A92,СВЦЭМ!$B$34:$B$777,R$83)+'СЕТ СН'!$H$9+СВЦЭМ!$D$10+'СЕТ СН'!$H$6</f>
        <v>1459.7732674399999</v>
      </c>
      <c r="S92" s="37">
        <f>SUMIFS(СВЦЭМ!$C$34:$C$777,СВЦЭМ!$A$34:$A$777,$A92,СВЦЭМ!$B$34:$B$777,S$83)+'СЕТ СН'!$H$9+СВЦЭМ!$D$10+'СЕТ СН'!$H$6</f>
        <v>1458.71954069</v>
      </c>
      <c r="T92" s="37">
        <f>SUMIFS(СВЦЭМ!$C$34:$C$777,СВЦЭМ!$A$34:$A$777,$A92,СВЦЭМ!$B$34:$B$777,T$83)+'СЕТ СН'!$H$9+СВЦЭМ!$D$10+'СЕТ СН'!$H$6</f>
        <v>1438.9353806300001</v>
      </c>
      <c r="U92" s="37">
        <f>SUMIFS(СВЦЭМ!$C$34:$C$777,СВЦЭМ!$A$34:$A$777,$A92,СВЦЭМ!$B$34:$B$777,U$83)+'СЕТ СН'!$H$9+СВЦЭМ!$D$10+'СЕТ СН'!$H$6</f>
        <v>1432.8465241700001</v>
      </c>
      <c r="V92" s="37">
        <f>SUMIFS(СВЦЭМ!$C$34:$C$777,СВЦЭМ!$A$34:$A$777,$A92,СВЦЭМ!$B$34:$B$777,V$83)+'СЕТ СН'!$H$9+СВЦЭМ!$D$10+'СЕТ СН'!$H$6</f>
        <v>1422.3047303200001</v>
      </c>
      <c r="W92" s="37">
        <f>SUMIFS(СВЦЭМ!$C$34:$C$777,СВЦЭМ!$A$34:$A$777,$A92,СВЦЭМ!$B$34:$B$777,W$83)+'СЕТ СН'!$H$9+СВЦЭМ!$D$10+'СЕТ СН'!$H$6</f>
        <v>1458.5428352600002</v>
      </c>
      <c r="X92" s="37">
        <f>SUMIFS(СВЦЭМ!$C$34:$C$777,СВЦЭМ!$A$34:$A$777,$A92,СВЦЭМ!$B$34:$B$777,X$83)+'СЕТ СН'!$H$9+СВЦЭМ!$D$10+'СЕТ СН'!$H$6</f>
        <v>1513.70338012</v>
      </c>
      <c r="Y92" s="37">
        <f>SUMIFS(СВЦЭМ!$C$34:$C$777,СВЦЭМ!$A$34:$A$777,$A92,СВЦЭМ!$B$34:$B$777,Y$83)+'СЕТ СН'!$H$9+СВЦЭМ!$D$10+'СЕТ СН'!$H$6</f>
        <v>1565.0038837000002</v>
      </c>
    </row>
    <row r="93" spans="1:25" ht="15.75" x14ac:dyDescent="0.2">
      <c r="A93" s="36">
        <f t="shared" si="2"/>
        <v>42653</v>
      </c>
      <c r="B93" s="37">
        <f>SUMIFS(СВЦЭМ!$C$34:$C$777,СВЦЭМ!$A$34:$A$777,$A93,СВЦЭМ!$B$34:$B$777,B$83)+'СЕТ СН'!$H$9+СВЦЭМ!$D$10+'СЕТ СН'!$H$6</f>
        <v>1627.5207665399998</v>
      </c>
      <c r="C93" s="37">
        <f>SUMIFS(СВЦЭМ!$C$34:$C$777,СВЦЭМ!$A$34:$A$777,$A93,СВЦЭМ!$B$34:$B$777,C$83)+'СЕТ СН'!$H$9+СВЦЭМ!$D$10+'СЕТ СН'!$H$6</f>
        <v>1702.0916771500001</v>
      </c>
      <c r="D93" s="37">
        <f>SUMIFS(СВЦЭМ!$C$34:$C$777,СВЦЭМ!$A$34:$A$777,$A93,СВЦЭМ!$B$34:$B$777,D$83)+'СЕТ СН'!$H$9+СВЦЭМ!$D$10+'СЕТ СН'!$H$6</f>
        <v>1693.4853929800001</v>
      </c>
      <c r="E93" s="37">
        <f>SUMIFS(СВЦЭМ!$C$34:$C$777,СВЦЭМ!$A$34:$A$777,$A93,СВЦЭМ!$B$34:$B$777,E$83)+'СЕТ СН'!$H$9+СВЦЭМ!$D$10+'СЕТ СН'!$H$6</f>
        <v>1682.78436633</v>
      </c>
      <c r="F93" s="37">
        <f>SUMIFS(СВЦЭМ!$C$34:$C$777,СВЦЭМ!$A$34:$A$777,$A93,СВЦЭМ!$B$34:$B$777,F$83)+'СЕТ СН'!$H$9+СВЦЭМ!$D$10+'СЕТ СН'!$H$6</f>
        <v>1668.8173883499999</v>
      </c>
      <c r="G93" s="37">
        <f>SUMIFS(СВЦЭМ!$C$34:$C$777,СВЦЭМ!$A$34:$A$777,$A93,СВЦЭМ!$B$34:$B$777,G$83)+'СЕТ СН'!$H$9+СВЦЭМ!$D$10+'СЕТ СН'!$H$6</f>
        <v>1685.5760280600002</v>
      </c>
      <c r="H93" s="37">
        <f>SUMIFS(СВЦЭМ!$C$34:$C$777,СВЦЭМ!$A$34:$A$777,$A93,СВЦЭМ!$B$34:$B$777,H$83)+'СЕТ СН'!$H$9+СВЦЭМ!$D$10+'СЕТ СН'!$H$6</f>
        <v>1737.04946058</v>
      </c>
      <c r="I93" s="37">
        <f>SUMIFS(СВЦЭМ!$C$34:$C$777,СВЦЭМ!$A$34:$A$777,$A93,СВЦЭМ!$B$34:$B$777,I$83)+'СЕТ СН'!$H$9+СВЦЭМ!$D$10+'СЕТ СН'!$H$6</f>
        <v>1734.19941122</v>
      </c>
      <c r="J93" s="37">
        <f>SUMIFS(СВЦЭМ!$C$34:$C$777,СВЦЭМ!$A$34:$A$777,$A93,СВЦЭМ!$B$34:$B$777,J$83)+'СЕТ СН'!$H$9+СВЦЭМ!$D$10+'СЕТ СН'!$H$6</f>
        <v>1648.9925832399999</v>
      </c>
      <c r="K93" s="37">
        <f>SUMIFS(СВЦЭМ!$C$34:$C$777,СВЦЭМ!$A$34:$A$777,$A93,СВЦЭМ!$B$34:$B$777,K$83)+'СЕТ СН'!$H$9+СВЦЭМ!$D$10+'СЕТ СН'!$H$6</f>
        <v>1469.6310086500002</v>
      </c>
      <c r="L93" s="37">
        <f>SUMIFS(СВЦЭМ!$C$34:$C$777,СВЦЭМ!$A$34:$A$777,$A93,СВЦЭМ!$B$34:$B$777,L$83)+'СЕТ СН'!$H$9+СВЦЭМ!$D$10+'СЕТ СН'!$H$6</f>
        <v>1410.8672473000001</v>
      </c>
      <c r="M93" s="37">
        <f>SUMIFS(СВЦЭМ!$C$34:$C$777,СВЦЭМ!$A$34:$A$777,$A93,СВЦЭМ!$B$34:$B$777,M$83)+'СЕТ СН'!$H$9+СВЦЭМ!$D$10+'СЕТ СН'!$H$6</f>
        <v>1395.0987419600001</v>
      </c>
      <c r="N93" s="37">
        <f>SUMIFS(СВЦЭМ!$C$34:$C$777,СВЦЭМ!$A$34:$A$777,$A93,СВЦЭМ!$B$34:$B$777,N$83)+'СЕТ СН'!$H$9+СВЦЭМ!$D$10+'СЕТ СН'!$H$6</f>
        <v>1417.38525613</v>
      </c>
      <c r="O93" s="37">
        <f>SUMIFS(СВЦЭМ!$C$34:$C$777,СВЦЭМ!$A$34:$A$777,$A93,СВЦЭМ!$B$34:$B$777,O$83)+'СЕТ СН'!$H$9+СВЦЭМ!$D$10+'СЕТ СН'!$H$6</f>
        <v>1456.55405694</v>
      </c>
      <c r="P93" s="37">
        <f>SUMIFS(СВЦЭМ!$C$34:$C$777,СВЦЭМ!$A$34:$A$777,$A93,СВЦЭМ!$B$34:$B$777,P$83)+'СЕТ СН'!$H$9+СВЦЭМ!$D$10+'СЕТ СН'!$H$6</f>
        <v>1421.01222706</v>
      </c>
      <c r="Q93" s="37">
        <f>SUMIFS(СВЦЭМ!$C$34:$C$777,СВЦЭМ!$A$34:$A$777,$A93,СВЦЭМ!$B$34:$B$777,Q$83)+'СЕТ СН'!$H$9+СВЦЭМ!$D$10+'СЕТ СН'!$H$6</f>
        <v>1450.3746057900003</v>
      </c>
      <c r="R93" s="37">
        <f>SUMIFS(СВЦЭМ!$C$34:$C$777,СВЦЭМ!$A$34:$A$777,$A93,СВЦЭМ!$B$34:$B$777,R$83)+'СЕТ СН'!$H$9+СВЦЭМ!$D$10+'СЕТ СН'!$H$6</f>
        <v>1447.3874531800002</v>
      </c>
      <c r="S93" s="37">
        <f>SUMIFS(СВЦЭМ!$C$34:$C$777,СВЦЭМ!$A$34:$A$777,$A93,СВЦЭМ!$B$34:$B$777,S$83)+'СЕТ СН'!$H$9+СВЦЭМ!$D$10+'СЕТ СН'!$H$6</f>
        <v>1541.1619980800001</v>
      </c>
      <c r="T93" s="37">
        <f>SUMIFS(СВЦЭМ!$C$34:$C$777,СВЦЭМ!$A$34:$A$777,$A93,СВЦЭМ!$B$34:$B$777,T$83)+'СЕТ СН'!$H$9+СВЦЭМ!$D$10+'СЕТ СН'!$H$6</f>
        <v>1534.7485098400002</v>
      </c>
      <c r="U93" s="37">
        <f>SUMIFS(СВЦЭМ!$C$34:$C$777,СВЦЭМ!$A$34:$A$777,$A93,СВЦЭМ!$B$34:$B$777,U$83)+'СЕТ СН'!$H$9+СВЦЭМ!$D$10+'СЕТ СН'!$H$6</f>
        <v>1552.4179855300001</v>
      </c>
      <c r="V93" s="37">
        <f>SUMIFS(СВЦЭМ!$C$34:$C$777,СВЦЭМ!$A$34:$A$777,$A93,СВЦЭМ!$B$34:$B$777,V$83)+'СЕТ СН'!$H$9+СВЦЭМ!$D$10+'СЕТ СН'!$H$6</f>
        <v>1600.17727754</v>
      </c>
      <c r="W93" s="37">
        <f>SUMIFS(СВЦЭМ!$C$34:$C$777,СВЦЭМ!$A$34:$A$777,$A93,СВЦЭМ!$B$34:$B$777,W$83)+'СЕТ СН'!$H$9+СВЦЭМ!$D$10+'СЕТ СН'!$H$6</f>
        <v>1523.2085144100001</v>
      </c>
      <c r="X93" s="37">
        <f>SUMIFS(СВЦЭМ!$C$34:$C$777,СВЦЭМ!$A$34:$A$777,$A93,СВЦЭМ!$B$34:$B$777,X$83)+'СЕТ СН'!$H$9+СВЦЭМ!$D$10+'СЕТ СН'!$H$6</f>
        <v>1500.5640713299999</v>
      </c>
      <c r="Y93" s="37">
        <f>SUMIFS(СВЦЭМ!$C$34:$C$777,СВЦЭМ!$A$34:$A$777,$A93,СВЦЭМ!$B$34:$B$777,Y$83)+'СЕТ СН'!$H$9+СВЦЭМ!$D$10+'СЕТ СН'!$H$6</f>
        <v>1612.2735913800002</v>
      </c>
    </row>
    <row r="94" spans="1:25" ht="15.75" x14ac:dyDescent="0.2">
      <c r="A94" s="36">
        <f t="shared" si="2"/>
        <v>42654</v>
      </c>
      <c r="B94" s="37">
        <f>SUMIFS(СВЦЭМ!$C$34:$C$777,СВЦЭМ!$A$34:$A$777,$A94,СВЦЭМ!$B$34:$B$777,B$83)+'СЕТ СН'!$H$9+СВЦЭМ!$D$10+'СЕТ СН'!$H$6</f>
        <v>1715.8732701700001</v>
      </c>
      <c r="C94" s="37">
        <f>SUMIFS(СВЦЭМ!$C$34:$C$777,СВЦЭМ!$A$34:$A$777,$A94,СВЦЭМ!$B$34:$B$777,C$83)+'СЕТ СН'!$H$9+СВЦЭМ!$D$10+'СЕТ СН'!$H$6</f>
        <v>1805.9078481699999</v>
      </c>
      <c r="D94" s="37">
        <f>SUMIFS(СВЦЭМ!$C$34:$C$777,СВЦЭМ!$A$34:$A$777,$A94,СВЦЭМ!$B$34:$B$777,D$83)+'СЕТ СН'!$H$9+СВЦЭМ!$D$10+'СЕТ СН'!$H$6</f>
        <v>1857.5428730500003</v>
      </c>
      <c r="E94" s="37">
        <f>SUMIFS(СВЦЭМ!$C$34:$C$777,СВЦЭМ!$A$34:$A$777,$A94,СВЦЭМ!$B$34:$B$777,E$83)+'СЕТ СН'!$H$9+СВЦЭМ!$D$10+'СЕТ СН'!$H$6</f>
        <v>1849.5587058800002</v>
      </c>
      <c r="F94" s="37">
        <f>SUMIFS(СВЦЭМ!$C$34:$C$777,СВЦЭМ!$A$34:$A$777,$A94,СВЦЭМ!$B$34:$B$777,F$83)+'СЕТ СН'!$H$9+СВЦЭМ!$D$10+'СЕТ СН'!$H$6</f>
        <v>1843.6140820700002</v>
      </c>
      <c r="G94" s="37">
        <f>SUMIFS(СВЦЭМ!$C$34:$C$777,СВЦЭМ!$A$34:$A$777,$A94,СВЦЭМ!$B$34:$B$777,G$83)+'СЕТ СН'!$H$9+СВЦЭМ!$D$10+'СЕТ СН'!$H$6</f>
        <v>1853.3736516899999</v>
      </c>
      <c r="H94" s="37">
        <f>SUMIFS(СВЦЭМ!$C$34:$C$777,СВЦЭМ!$A$34:$A$777,$A94,СВЦЭМ!$B$34:$B$777,H$83)+'СЕТ СН'!$H$9+СВЦЭМ!$D$10+'СЕТ СН'!$H$6</f>
        <v>1853.34409848</v>
      </c>
      <c r="I94" s="37">
        <f>SUMIFS(СВЦЭМ!$C$34:$C$777,СВЦЭМ!$A$34:$A$777,$A94,СВЦЭМ!$B$34:$B$777,I$83)+'СЕТ СН'!$H$9+СВЦЭМ!$D$10+'СЕТ СН'!$H$6</f>
        <v>1731.8973059700002</v>
      </c>
      <c r="J94" s="37">
        <f>SUMIFS(СВЦЭМ!$C$34:$C$777,СВЦЭМ!$A$34:$A$777,$A94,СВЦЭМ!$B$34:$B$777,J$83)+'СЕТ СН'!$H$9+СВЦЭМ!$D$10+'СЕТ СН'!$H$6</f>
        <v>1660.35880628</v>
      </c>
      <c r="K94" s="37">
        <f>SUMIFS(СВЦЭМ!$C$34:$C$777,СВЦЭМ!$A$34:$A$777,$A94,СВЦЭМ!$B$34:$B$777,K$83)+'СЕТ СН'!$H$9+СВЦЭМ!$D$10+'СЕТ СН'!$H$6</f>
        <v>1470.8298729400001</v>
      </c>
      <c r="L94" s="37">
        <f>SUMIFS(СВЦЭМ!$C$34:$C$777,СВЦЭМ!$A$34:$A$777,$A94,СВЦЭМ!$B$34:$B$777,L$83)+'СЕТ СН'!$H$9+СВЦЭМ!$D$10+'СЕТ СН'!$H$6</f>
        <v>1449.1891637600002</v>
      </c>
      <c r="M94" s="37">
        <f>SUMIFS(СВЦЭМ!$C$34:$C$777,СВЦЭМ!$A$34:$A$777,$A94,СВЦЭМ!$B$34:$B$777,M$83)+'СЕТ СН'!$H$9+СВЦЭМ!$D$10+'СЕТ СН'!$H$6</f>
        <v>1479.5002579500001</v>
      </c>
      <c r="N94" s="37">
        <f>SUMIFS(СВЦЭМ!$C$34:$C$777,СВЦЭМ!$A$34:$A$777,$A94,СВЦЭМ!$B$34:$B$777,N$83)+'СЕТ СН'!$H$9+СВЦЭМ!$D$10+'СЕТ СН'!$H$6</f>
        <v>1475.8978083400002</v>
      </c>
      <c r="O94" s="37">
        <f>SUMIFS(СВЦЭМ!$C$34:$C$777,СВЦЭМ!$A$34:$A$777,$A94,СВЦЭМ!$B$34:$B$777,O$83)+'СЕТ СН'!$H$9+СВЦЭМ!$D$10+'СЕТ СН'!$H$6</f>
        <v>1518.8321306500002</v>
      </c>
      <c r="P94" s="37">
        <f>SUMIFS(СВЦЭМ!$C$34:$C$777,СВЦЭМ!$A$34:$A$777,$A94,СВЦЭМ!$B$34:$B$777,P$83)+'СЕТ СН'!$H$9+СВЦЭМ!$D$10+'СЕТ СН'!$H$6</f>
        <v>1512.6193884600002</v>
      </c>
      <c r="Q94" s="37">
        <f>SUMIFS(СВЦЭМ!$C$34:$C$777,СВЦЭМ!$A$34:$A$777,$A94,СВЦЭМ!$B$34:$B$777,Q$83)+'СЕТ СН'!$H$9+СВЦЭМ!$D$10+'СЕТ СН'!$H$6</f>
        <v>1451.7941564800001</v>
      </c>
      <c r="R94" s="37">
        <f>SUMIFS(СВЦЭМ!$C$34:$C$777,СВЦЭМ!$A$34:$A$777,$A94,СВЦЭМ!$B$34:$B$777,R$83)+'СЕТ СН'!$H$9+СВЦЭМ!$D$10+'СЕТ СН'!$H$6</f>
        <v>1437.7208302200002</v>
      </c>
      <c r="S94" s="37">
        <f>SUMIFS(СВЦЭМ!$C$34:$C$777,СВЦЭМ!$A$34:$A$777,$A94,СВЦЭМ!$B$34:$B$777,S$83)+'СЕТ СН'!$H$9+СВЦЭМ!$D$10+'СЕТ СН'!$H$6</f>
        <v>1500.64360287</v>
      </c>
      <c r="T94" s="37">
        <f>SUMIFS(СВЦЭМ!$C$34:$C$777,СВЦЭМ!$A$34:$A$777,$A94,СВЦЭМ!$B$34:$B$777,T$83)+'СЕТ СН'!$H$9+СВЦЭМ!$D$10+'СЕТ СН'!$H$6</f>
        <v>1530.2027430200001</v>
      </c>
      <c r="U94" s="37">
        <f>SUMIFS(СВЦЭМ!$C$34:$C$777,СВЦЭМ!$A$34:$A$777,$A94,СВЦЭМ!$B$34:$B$777,U$83)+'СЕТ СН'!$H$9+СВЦЭМ!$D$10+'СЕТ СН'!$H$6</f>
        <v>1569.5080067000001</v>
      </c>
      <c r="V94" s="37">
        <f>SUMIFS(СВЦЭМ!$C$34:$C$777,СВЦЭМ!$A$34:$A$777,$A94,СВЦЭМ!$B$34:$B$777,V$83)+'СЕТ СН'!$H$9+СВЦЭМ!$D$10+'СЕТ СН'!$H$6</f>
        <v>1584.9325740900001</v>
      </c>
      <c r="W94" s="37">
        <f>SUMIFS(СВЦЭМ!$C$34:$C$777,СВЦЭМ!$A$34:$A$777,$A94,СВЦЭМ!$B$34:$B$777,W$83)+'СЕТ СН'!$H$9+СВЦЭМ!$D$10+'СЕТ СН'!$H$6</f>
        <v>1555.3231330000001</v>
      </c>
      <c r="X94" s="37">
        <f>SUMIFS(СВЦЭМ!$C$34:$C$777,СВЦЭМ!$A$34:$A$777,$A94,СВЦЭМ!$B$34:$B$777,X$83)+'СЕТ СН'!$H$9+СВЦЭМ!$D$10+'СЕТ СН'!$H$6</f>
        <v>1510.2971902500001</v>
      </c>
      <c r="Y94" s="37">
        <f>SUMIFS(СВЦЭМ!$C$34:$C$777,СВЦЭМ!$A$34:$A$777,$A94,СВЦЭМ!$B$34:$B$777,Y$83)+'СЕТ СН'!$H$9+СВЦЭМ!$D$10+'СЕТ СН'!$H$6</f>
        <v>1674.8548643700001</v>
      </c>
    </row>
    <row r="95" spans="1:25" ht="15.75" x14ac:dyDescent="0.2">
      <c r="A95" s="36">
        <f t="shared" si="2"/>
        <v>42655</v>
      </c>
      <c r="B95" s="37">
        <f>SUMIFS(СВЦЭМ!$C$34:$C$777,СВЦЭМ!$A$34:$A$777,$A95,СВЦЭМ!$B$34:$B$777,B$83)+'СЕТ СН'!$H$9+СВЦЭМ!$D$10+'СЕТ СН'!$H$6</f>
        <v>1768.5033794999999</v>
      </c>
      <c r="C95" s="37">
        <f>SUMIFS(СВЦЭМ!$C$34:$C$777,СВЦЭМ!$A$34:$A$777,$A95,СВЦЭМ!$B$34:$B$777,C$83)+'СЕТ СН'!$H$9+СВЦЭМ!$D$10+'СЕТ СН'!$H$6</f>
        <v>1965.87081911</v>
      </c>
      <c r="D95" s="37">
        <f>SUMIFS(СВЦЭМ!$C$34:$C$777,СВЦЭМ!$A$34:$A$777,$A95,СВЦЭМ!$B$34:$B$777,D$83)+'СЕТ СН'!$H$9+СВЦЭМ!$D$10+'СЕТ СН'!$H$6</f>
        <v>2021.8350917600001</v>
      </c>
      <c r="E95" s="37">
        <f>SUMIFS(СВЦЭМ!$C$34:$C$777,СВЦЭМ!$A$34:$A$777,$A95,СВЦЭМ!$B$34:$B$777,E$83)+'СЕТ СН'!$H$9+СВЦЭМ!$D$10+'СЕТ СН'!$H$6</f>
        <v>1973.3297854699999</v>
      </c>
      <c r="F95" s="37">
        <f>SUMIFS(СВЦЭМ!$C$34:$C$777,СВЦЭМ!$A$34:$A$777,$A95,СВЦЭМ!$B$34:$B$777,F$83)+'СЕТ СН'!$H$9+СВЦЭМ!$D$10+'СЕТ СН'!$H$6</f>
        <v>1852.6688248400001</v>
      </c>
      <c r="G95" s="37">
        <f>SUMIFS(СВЦЭМ!$C$34:$C$777,СВЦЭМ!$A$34:$A$777,$A95,СВЦЭМ!$B$34:$B$777,G$83)+'СЕТ СН'!$H$9+СВЦЭМ!$D$10+'СЕТ СН'!$H$6</f>
        <v>1826.1767811200002</v>
      </c>
      <c r="H95" s="37">
        <f>SUMIFS(СВЦЭМ!$C$34:$C$777,СВЦЭМ!$A$34:$A$777,$A95,СВЦЭМ!$B$34:$B$777,H$83)+'СЕТ СН'!$H$9+СВЦЭМ!$D$10+'СЕТ СН'!$H$6</f>
        <v>1748.4667658799999</v>
      </c>
      <c r="I95" s="37">
        <f>SUMIFS(СВЦЭМ!$C$34:$C$777,СВЦЭМ!$A$34:$A$777,$A95,СВЦЭМ!$B$34:$B$777,I$83)+'СЕТ СН'!$H$9+СВЦЭМ!$D$10+'СЕТ СН'!$H$6</f>
        <v>1653.19491771</v>
      </c>
      <c r="J95" s="37">
        <f>SUMIFS(СВЦЭМ!$C$34:$C$777,СВЦЭМ!$A$34:$A$777,$A95,СВЦЭМ!$B$34:$B$777,J$83)+'СЕТ СН'!$H$9+СВЦЭМ!$D$10+'СЕТ СН'!$H$6</f>
        <v>1584.8768645200003</v>
      </c>
      <c r="K95" s="37">
        <f>SUMIFS(СВЦЭМ!$C$34:$C$777,СВЦЭМ!$A$34:$A$777,$A95,СВЦЭМ!$B$34:$B$777,K$83)+'СЕТ СН'!$H$9+СВЦЭМ!$D$10+'СЕТ СН'!$H$6</f>
        <v>1414.7878057800001</v>
      </c>
      <c r="L95" s="37">
        <f>SUMIFS(СВЦЭМ!$C$34:$C$777,СВЦЭМ!$A$34:$A$777,$A95,СВЦЭМ!$B$34:$B$777,L$83)+'СЕТ СН'!$H$9+СВЦЭМ!$D$10+'СЕТ СН'!$H$6</f>
        <v>1849.5667404800001</v>
      </c>
      <c r="M95" s="37">
        <f>SUMIFS(СВЦЭМ!$C$34:$C$777,СВЦЭМ!$A$34:$A$777,$A95,СВЦЭМ!$B$34:$B$777,M$83)+'СЕТ СН'!$H$9+СВЦЭМ!$D$10+'СЕТ СН'!$H$6</f>
        <v>1843.53514868</v>
      </c>
      <c r="N95" s="37">
        <f>SUMIFS(СВЦЭМ!$C$34:$C$777,СВЦЭМ!$A$34:$A$777,$A95,СВЦЭМ!$B$34:$B$777,N$83)+'СЕТ СН'!$H$9+СВЦЭМ!$D$10+'СЕТ СН'!$H$6</f>
        <v>1827.1030539799999</v>
      </c>
      <c r="O95" s="37">
        <f>SUMIFS(СВЦЭМ!$C$34:$C$777,СВЦЭМ!$A$34:$A$777,$A95,СВЦЭМ!$B$34:$B$777,O$83)+'СЕТ СН'!$H$9+СВЦЭМ!$D$10+'СЕТ СН'!$H$6</f>
        <v>1503.6328156200002</v>
      </c>
      <c r="P95" s="37">
        <f>SUMIFS(СВЦЭМ!$C$34:$C$777,СВЦЭМ!$A$34:$A$777,$A95,СВЦЭМ!$B$34:$B$777,P$83)+'СЕТ СН'!$H$9+СВЦЭМ!$D$10+'СЕТ СН'!$H$6</f>
        <v>1350.9879278100002</v>
      </c>
      <c r="Q95" s="37">
        <f>SUMIFS(СВЦЭМ!$C$34:$C$777,СВЦЭМ!$A$34:$A$777,$A95,СВЦЭМ!$B$34:$B$777,Q$83)+'СЕТ СН'!$H$9+СВЦЭМ!$D$10+'СЕТ СН'!$H$6</f>
        <v>1331.7965139100002</v>
      </c>
      <c r="R95" s="37">
        <f>SUMIFS(СВЦЭМ!$C$34:$C$777,СВЦЭМ!$A$34:$A$777,$A95,СВЦЭМ!$B$34:$B$777,R$83)+'СЕТ СН'!$H$9+СВЦЭМ!$D$10+'СЕТ СН'!$H$6</f>
        <v>1326.79631197</v>
      </c>
      <c r="S95" s="37">
        <f>SUMIFS(СВЦЭМ!$C$34:$C$777,СВЦЭМ!$A$34:$A$777,$A95,СВЦЭМ!$B$34:$B$777,S$83)+'СЕТ СН'!$H$9+СВЦЭМ!$D$10+'СЕТ СН'!$H$6</f>
        <v>1406.3897850200001</v>
      </c>
      <c r="T95" s="37">
        <f>SUMIFS(СВЦЭМ!$C$34:$C$777,СВЦЭМ!$A$34:$A$777,$A95,СВЦЭМ!$B$34:$B$777,T$83)+'СЕТ СН'!$H$9+СВЦЭМ!$D$10+'СЕТ СН'!$H$6</f>
        <v>1428.6537990400002</v>
      </c>
      <c r="U95" s="37">
        <f>SUMIFS(СВЦЭМ!$C$34:$C$777,СВЦЭМ!$A$34:$A$777,$A95,СВЦЭМ!$B$34:$B$777,U$83)+'СЕТ СН'!$H$9+СВЦЭМ!$D$10+'СЕТ СН'!$H$6</f>
        <v>1478.3633184800001</v>
      </c>
      <c r="V95" s="37">
        <f>SUMIFS(СВЦЭМ!$C$34:$C$777,СВЦЭМ!$A$34:$A$777,$A95,СВЦЭМ!$B$34:$B$777,V$83)+'СЕТ СН'!$H$9+СВЦЭМ!$D$10+'СЕТ СН'!$H$6</f>
        <v>1483.5254021700002</v>
      </c>
      <c r="W95" s="37">
        <f>SUMIFS(СВЦЭМ!$C$34:$C$777,СВЦЭМ!$A$34:$A$777,$A95,СВЦЭМ!$B$34:$B$777,W$83)+'СЕТ СН'!$H$9+СВЦЭМ!$D$10+'СЕТ СН'!$H$6</f>
        <v>1461.9763701800002</v>
      </c>
      <c r="X95" s="37">
        <f>SUMIFS(СВЦЭМ!$C$34:$C$777,СВЦЭМ!$A$34:$A$777,$A95,СВЦЭМ!$B$34:$B$777,X$83)+'СЕТ СН'!$H$9+СВЦЭМ!$D$10+'СЕТ СН'!$H$6</f>
        <v>1429.1473123600001</v>
      </c>
      <c r="Y95" s="37">
        <f>SUMIFS(СВЦЭМ!$C$34:$C$777,СВЦЭМ!$A$34:$A$777,$A95,СВЦЭМ!$B$34:$B$777,Y$83)+'СЕТ СН'!$H$9+СВЦЭМ!$D$10+'СЕТ СН'!$H$6</f>
        <v>1521.7011864600001</v>
      </c>
    </row>
    <row r="96" spans="1:25" ht="15.75" x14ac:dyDescent="0.2">
      <c r="A96" s="36">
        <f t="shared" si="2"/>
        <v>42656</v>
      </c>
      <c r="B96" s="37">
        <f>SUMIFS(СВЦЭМ!$C$34:$C$777,СВЦЭМ!$A$34:$A$777,$A96,СВЦЭМ!$B$34:$B$777,B$83)+'СЕТ СН'!$H$9+СВЦЭМ!$D$10+'СЕТ СН'!$H$6</f>
        <v>1577.64072536</v>
      </c>
      <c r="C96" s="37">
        <f>SUMIFS(СВЦЭМ!$C$34:$C$777,СВЦЭМ!$A$34:$A$777,$A96,СВЦЭМ!$B$34:$B$777,C$83)+'СЕТ СН'!$H$9+СВЦЭМ!$D$10+'СЕТ СН'!$H$6</f>
        <v>1686.0531086599999</v>
      </c>
      <c r="D96" s="37">
        <f>SUMIFS(СВЦЭМ!$C$34:$C$777,СВЦЭМ!$A$34:$A$777,$A96,СВЦЭМ!$B$34:$B$777,D$83)+'СЕТ СН'!$H$9+СВЦЭМ!$D$10+'СЕТ СН'!$H$6</f>
        <v>1706.31261361</v>
      </c>
      <c r="E96" s="37">
        <f>SUMIFS(СВЦЭМ!$C$34:$C$777,СВЦЭМ!$A$34:$A$777,$A96,СВЦЭМ!$B$34:$B$777,E$83)+'СЕТ СН'!$H$9+СВЦЭМ!$D$10+'СЕТ СН'!$H$6</f>
        <v>1708.5945667999999</v>
      </c>
      <c r="F96" s="37">
        <f>SUMIFS(СВЦЭМ!$C$34:$C$777,СВЦЭМ!$A$34:$A$777,$A96,СВЦЭМ!$B$34:$B$777,F$83)+'СЕТ СН'!$H$9+СВЦЭМ!$D$10+'СЕТ СН'!$H$6</f>
        <v>1723.4895224699999</v>
      </c>
      <c r="G96" s="37">
        <f>SUMIFS(СВЦЭМ!$C$34:$C$777,СВЦЭМ!$A$34:$A$777,$A96,СВЦЭМ!$B$34:$B$777,G$83)+'СЕТ СН'!$H$9+СВЦЭМ!$D$10+'СЕТ СН'!$H$6</f>
        <v>1738.8378174899999</v>
      </c>
      <c r="H96" s="37">
        <f>SUMIFS(СВЦЭМ!$C$34:$C$777,СВЦЭМ!$A$34:$A$777,$A96,СВЦЭМ!$B$34:$B$777,H$83)+'СЕТ СН'!$H$9+СВЦЭМ!$D$10+'СЕТ СН'!$H$6</f>
        <v>1720.2649076100001</v>
      </c>
      <c r="I96" s="37">
        <f>SUMIFS(СВЦЭМ!$C$34:$C$777,СВЦЭМ!$A$34:$A$777,$A96,СВЦЭМ!$B$34:$B$777,I$83)+'СЕТ СН'!$H$9+СВЦЭМ!$D$10+'СЕТ СН'!$H$6</f>
        <v>1648.8935662499998</v>
      </c>
      <c r="J96" s="37">
        <f>SUMIFS(СВЦЭМ!$C$34:$C$777,СВЦЭМ!$A$34:$A$777,$A96,СВЦЭМ!$B$34:$B$777,J$83)+'СЕТ СН'!$H$9+СВЦЭМ!$D$10+'СЕТ СН'!$H$6</f>
        <v>1599.22176098</v>
      </c>
      <c r="K96" s="37">
        <f>SUMIFS(СВЦЭМ!$C$34:$C$777,СВЦЭМ!$A$34:$A$777,$A96,СВЦЭМ!$B$34:$B$777,K$83)+'СЕТ СН'!$H$9+СВЦЭМ!$D$10+'СЕТ СН'!$H$6</f>
        <v>1493.8470638400001</v>
      </c>
      <c r="L96" s="37">
        <f>SUMIFS(СВЦЭМ!$C$34:$C$777,СВЦЭМ!$A$34:$A$777,$A96,СВЦЭМ!$B$34:$B$777,L$83)+'СЕТ СН'!$H$9+СВЦЭМ!$D$10+'СЕТ СН'!$H$6</f>
        <v>1494.3573962600001</v>
      </c>
      <c r="M96" s="37">
        <f>SUMIFS(СВЦЭМ!$C$34:$C$777,СВЦЭМ!$A$34:$A$777,$A96,СВЦЭМ!$B$34:$B$777,M$83)+'СЕТ СН'!$H$9+СВЦЭМ!$D$10+'СЕТ СН'!$H$6</f>
        <v>1459.6609665999999</v>
      </c>
      <c r="N96" s="37">
        <f>SUMIFS(СВЦЭМ!$C$34:$C$777,СВЦЭМ!$A$34:$A$777,$A96,СВЦЭМ!$B$34:$B$777,N$83)+'СЕТ СН'!$H$9+СВЦЭМ!$D$10+'СЕТ СН'!$H$6</f>
        <v>1467.3203362600002</v>
      </c>
      <c r="O96" s="37">
        <f>SUMIFS(СВЦЭМ!$C$34:$C$777,СВЦЭМ!$A$34:$A$777,$A96,СВЦЭМ!$B$34:$B$777,O$83)+'СЕТ СН'!$H$9+СВЦЭМ!$D$10+'СЕТ СН'!$H$6</f>
        <v>1423.9180068200001</v>
      </c>
      <c r="P96" s="37">
        <f>SUMIFS(СВЦЭМ!$C$34:$C$777,СВЦЭМ!$A$34:$A$777,$A96,СВЦЭМ!$B$34:$B$777,P$83)+'СЕТ СН'!$H$9+СВЦЭМ!$D$10+'СЕТ СН'!$H$6</f>
        <v>1421.0755189400002</v>
      </c>
      <c r="Q96" s="37">
        <f>SUMIFS(СВЦЭМ!$C$34:$C$777,СВЦЭМ!$A$34:$A$777,$A96,СВЦЭМ!$B$34:$B$777,Q$83)+'СЕТ СН'!$H$9+СВЦЭМ!$D$10+'СЕТ СН'!$H$6</f>
        <v>1414.3895380400002</v>
      </c>
      <c r="R96" s="37">
        <f>SUMIFS(СВЦЭМ!$C$34:$C$777,СВЦЭМ!$A$34:$A$777,$A96,СВЦЭМ!$B$34:$B$777,R$83)+'СЕТ СН'!$H$9+СВЦЭМ!$D$10+'СЕТ СН'!$H$6</f>
        <v>1364.1322055200001</v>
      </c>
      <c r="S96" s="37">
        <f>SUMIFS(СВЦЭМ!$C$34:$C$777,СВЦЭМ!$A$34:$A$777,$A96,СВЦЭМ!$B$34:$B$777,S$83)+'СЕТ СН'!$H$9+СВЦЭМ!$D$10+'СЕТ СН'!$H$6</f>
        <v>1404.9237388000001</v>
      </c>
      <c r="T96" s="37">
        <f>SUMIFS(СВЦЭМ!$C$34:$C$777,СВЦЭМ!$A$34:$A$777,$A96,СВЦЭМ!$B$34:$B$777,T$83)+'СЕТ СН'!$H$9+СВЦЭМ!$D$10+'СЕТ СН'!$H$6</f>
        <v>1429.1953125</v>
      </c>
      <c r="U96" s="37">
        <f>SUMIFS(СВЦЭМ!$C$34:$C$777,СВЦЭМ!$A$34:$A$777,$A96,СВЦЭМ!$B$34:$B$777,U$83)+'СЕТ СН'!$H$9+СВЦЭМ!$D$10+'СЕТ СН'!$H$6</f>
        <v>1474.29392813</v>
      </c>
      <c r="V96" s="37">
        <f>SUMIFS(СВЦЭМ!$C$34:$C$777,СВЦЭМ!$A$34:$A$777,$A96,СВЦЭМ!$B$34:$B$777,V$83)+'СЕТ СН'!$H$9+СВЦЭМ!$D$10+'СЕТ СН'!$H$6</f>
        <v>1467.8543290600001</v>
      </c>
      <c r="W96" s="37">
        <f>SUMIFS(СВЦЭМ!$C$34:$C$777,СВЦЭМ!$A$34:$A$777,$A96,СВЦЭМ!$B$34:$B$777,W$83)+'СЕТ СН'!$H$9+СВЦЭМ!$D$10+'СЕТ СН'!$H$6</f>
        <v>1464.39841351</v>
      </c>
      <c r="X96" s="37">
        <f>SUMIFS(СВЦЭМ!$C$34:$C$777,СВЦЭМ!$A$34:$A$777,$A96,СВЦЭМ!$B$34:$B$777,X$83)+'СЕТ СН'!$H$9+СВЦЭМ!$D$10+'СЕТ СН'!$H$6</f>
        <v>1449.7423165</v>
      </c>
      <c r="Y96" s="37">
        <f>SUMIFS(СВЦЭМ!$C$34:$C$777,СВЦЭМ!$A$34:$A$777,$A96,СВЦЭМ!$B$34:$B$777,Y$83)+'СЕТ СН'!$H$9+СВЦЭМ!$D$10+'СЕТ СН'!$H$6</f>
        <v>1543.6195384100001</v>
      </c>
    </row>
    <row r="97" spans="1:25" ht="15.75" x14ac:dyDescent="0.2">
      <c r="A97" s="36">
        <f t="shared" si="2"/>
        <v>42657</v>
      </c>
      <c r="B97" s="37">
        <f>SUMIFS(СВЦЭМ!$C$34:$C$777,СВЦЭМ!$A$34:$A$777,$A97,СВЦЭМ!$B$34:$B$777,B$83)+'СЕТ СН'!$H$9+СВЦЭМ!$D$10+'СЕТ СН'!$H$6</f>
        <v>1571.57391435</v>
      </c>
      <c r="C97" s="37">
        <f>SUMIFS(СВЦЭМ!$C$34:$C$777,СВЦЭМ!$A$34:$A$777,$A97,СВЦЭМ!$B$34:$B$777,C$83)+'СЕТ СН'!$H$9+СВЦЭМ!$D$10+'СЕТ СН'!$H$6</f>
        <v>1683.7448292899999</v>
      </c>
      <c r="D97" s="37">
        <f>SUMIFS(СВЦЭМ!$C$34:$C$777,СВЦЭМ!$A$34:$A$777,$A97,СВЦЭМ!$B$34:$B$777,D$83)+'СЕТ СН'!$H$9+СВЦЭМ!$D$10+'СЕТ СН'!$H$6</f>
        <v>1720.6629609199999</v>
      </c>
      <c r="E97" s="37">
        <f>SUMIFS(СВЦЭМ!$C$34:$C$777,СВЦЭМ!$A$34:$A$777,$A97,СВЦЭМ!$B$34:$B$777,E$83)+'СЕТ СН'!$H$9+СВЦЭМ!$D$10+'СЕТ СН'!$H$6</f>
        <v>1713.6231843700002</v>
      </c>
      <c r="F97" s="37">
        <f>SUMIFS(СВЦЭМ!$C$34:$C$777,СВЦЭМ!$A$34:$A$777,$A97,СВЦЭМ!$B$34:$B$777,F$83)+'СЕТ СН'!$H$9+СВЦЭМ!$D$10+'СЕТ СН'!$H$6</f>
        <v>1709.9223193500002</v>
      </c>
      <c r="G97" s="37">
        <f>SUMIFS(СВЦЭМ!$C$34:$C$777,СВЦЭМ!$A$34:$A$777,$A97,СВЦЭМ!$B$34:$B$777,G$83)+'СЕТ СН'!$H$9+СВЦЭМ!$D$10+'СЕТ СН'!$H$6</f>
        <v>1797.8961634000002</v>
      </c>
      <c r="H97" s="37">
        <f>SUMIFS(СВЦЭМ!$C$34:$C$777,СВЦЭМ!$A$34:$A$777,$A97,СВЦЭМ!$B$34:$B$777,H$83)+'СЕТ СН'!$H$9+СВЦЭМ!$D$10+'СЕТ СН'!$H$6</f>
        <v>1782.3407582499999</v>
      </c>
      <c r="I97" s="37">
        <f>SUMIFS(СВЦЭМ!$C$34:$C$777,СВЦЭМ!$A$34:$A$777,$A97,СВЦЭМ!$B$34:$B$777,I$83)+'СЕТ СН'!$H$9+СВЦЭМ!$D$10+'СЕТ СН'!$H$6</f>
        <v>1659.1517430200001</v>
      </c>
      <c r="J97" s="37">
        <f>SUMIFS(СВЦЭМ!$C$34:$C$777,СВЦЭМ!$A$34:$A$777,$A97,СВЦЭМ!$B$34:$B$777,J$83)+'СЕТ СН'!$H$9+СВЦЭМ!$D$10+'СЕТ СН'!$H$6</f>
        <v>1572.4153868000001</v>
      </c>
      <c r="K97" s="37">
        <f>SUMIFS(СВЦЭМ!$C$34:$C$777,СВЦЭМ!$A$34:$A$777,$A97,СВЦЭМ!$B$34:$B$777,K$83)+'СЕТ СН'!$H$9+СВЦЭМ!$D$10+'СЕТ СН'!$H$6</f>
        <v>1412.2462629400002</v>
      </c>
      <c r="L97" s="37">
        <f>SUMIFS(СВЦЭМ!$C$34:$C$777,СВЦЭМ!$A$34:$A$777,$A97,СВЦЭМ!$B$34:$B$777,L$83)+'СЕТ СН'!$H$9+СВЦЭМ!$D$10+'СЕТ СН'!$H$6</f>
        <v>1382.0434187800001</v>
      </c>
      <c r="M97" s="37">
        <f>SUMIFS(СВЦЭМ!$C$34:$C$777,СВЦЭМ!$A$34:$A$777,$A97,СВЦЭМ!$B$34:$B$777,M$83)+'СЕТ СН'!$H$9+СВЦЭМ!$D$10+'СЕТ СН'!$H$6</f>
        <v>1376.7145810100001</v>
      </c>
      <c r="N97" s="37">
        <f>SUMIFS(СВЦЭМ!$C$34:$C$777,СВЦЭМ!$A$34:$A$777,$A97,СВЦЭМ!$B$34:$B$777,N$83)+'СЕТ СН'!$H$9+СВЦЭМ!$D$10+'СЕТ СН'!$H$6</f>
        <v>1379.0493363600001</v>
      </c>
      <c r="O97" s="37">
        <f>SUMIFS(СВЦЭМ!$C$34:$C$777,СВЦЭМ!$A$34:$A$777,$A97,СВЦЭМ!$B$34:$B$777,O$83)+'СЕТ СН'!$H$9+СВЦЭМ!$D$10+'СЕТ СН'!$H$6</f>
        <v>1366.0885938700001</v>
      </c>
      <c r="P97" s="37">
        <f>SUMIFS(СВЦЭМ!$C$34:$C$777,СВЦЭМ!$A$34:$A$777,$A97,СВЦЭМ!$B$34:$B$777,P$83)+'СЕТ СН'!$H$9+СВЦЭМ!$D$10+'СЕТ СН'!$H$6</f>
        <v>1351.5678184000001</v>
      </c>
      <c r="Q97" s="37">
        <f>SUMIFS(СВЦЭМ!$C$34:$C$777,СВЦЭМ!$A$34:$A$777,$A97,СВЦЭМ!$B$34:$B$777,Q$83)+'СЕТ СН'!$H$9+СВЦЭМ!$D$10+'СЕТ СН'!$H$6</f>
        <v>1361.05254304</v>
      </c>
      <c r="R97" s="37">
        <f>SUMIFS(СВЦЭМ!$C$34:$C$777,СВЦЭМ!$A$34:$A$777,$A97,СВЦЭМ!$B$34:$B$777,R$83)+'СЕТ СН'!$H$9+СВЦЭМ!$D$10+'СЕТ СН'!$H$6</f>
        <v>1361.5307566400002</v>
      </c>
      <c r="S97" s="37">
        <f>SUMIFS(СВЦЭМ!$C$34:$C$777,СВЦЭМ!$A$34:$A$777,$A97,СВЦЭМ!$B$34:$B$777,S$83)+'СЕТ СН'!$H$9+СВЦЭМ!$D$10+'СЕТ СН'!$H$6</f>
        <v>1420.39730435</v>
      </c>
      <c r="T97" s="37">
        <f>SUMIFS(СВЦЭМ!$C$34:$C$777,СВЦЭМ!$A$34:$A$777,$A97,СВЦЭМ!$B$34:$B$777,T$83)+'СЕТ СН'!$H$9+СВЦЭМ!$D$10+'СЕТ СН'!$H$6</f>
        <v>1391.3653765700001</v>
      </c>
      <c r="U97" s="37">
        <f>SUMIFS(СВЦЭМ!$C$34:$C$777,СВЦЭМ!$A$34:$A$777,$A97,СВЦЭМ!$B$34:$B$777,U$83)+'СЕТ СН'!$H$9+СВЦЭМ!$D$10+'СЕТ СН'!$H$6</f>
        <v>1423.4877082600001</v>
      </c>
      <c r="V97" s="37">
        <f>SUMIFS(СВЦЭМ!$C$34:$C$777,СВЦЭМ!$A$34:$A$777,$A97,СВЦЭМ!$B$34:$B$777,V$83)+'СЕТ СН'!$H$9+СВЦЭМ!$D$10+'СЕТ СН'!$H$6</f>
        <v>1446.3195256700001</v>
      </c>
      <c r="W97" s="37">
        <f>SUMIFS(СВЦЭМ!$C$34:$C$777,СВЦЭМ!$A$34:$A$777,$A97,СВЦЭМ!$B$34:$B$777,W$83)+'СЕТ СН'!$H$9+СВЦЭМ!$D$10+'СЕТ СН'!$H$6</f>
        <v>1443.1643188500002</v>
      </c>
      <c r="X97" s="37">
        <f>SUMIFS(СВЦЭМ!$C$34:$C$777,СВЦЭМ!$A$34:$A$777,$A97,СВЦЭМ!$B$34:$B$777,X$83)+'СЕТ СН'!$H$9+СВЦЭМ!$D$10+'СЕТ СН'!$H$6</f>
        <v>1433.6318619100002</v>
      </c>
      <c r="Y97" s="37">
        <f>SUMIFS(СВЦЭМ!$C$34:$C$777,СВЦЭМ!$A$34:$A$777,$A97,СВЦЭМ!$B$34:$B$777,Y$83)+'СЕТ СН'!$H$9+СВЦЭМ!$D$10+'СЕТ СН'!$H$6</f>
        <v>1464.47638495</v>
      </c>
    </row>
    <row r="98" spans="1:25" ht="15.75" x14ac:dyDescent="0.2">
      <c r="A98" s="36">
        <f t="shared" si="2"/>
        <v>42658</v>
      </c>
      <c r="B98" s="37">
        <f>SUMIFS(СВЦЭМ!$C$34:$C$777,СВЦЭМ!$A$34:$A$777,$A98,СВЦЭМ!$B$34:$B$777,B$83)+'СЕТ СН'!$H$9+СВЦЭМ!$D$10+'СЕТ СН'!$H$6</f>
        <v>1597.1301253400002</v>
      </c>
      <c r="C98" s="37">
        <f>SUMIFS(СВЦЭМ!$C$34:$C$777,СВЦЭМ!$A$34:$A$777,$A98,СВЦЭМ!$B$34:$B$777,C$83)+'СЕТ СН'!$H$9+СВЦЭМ!$D$10+'СЕТ СН'!$H$6</f>
        <v>1688.8965483299999</v>
      </c>
      <c r="D98" s="37">
        <f>SUMIFS(СВЦЭМ!$C$34:$C$777,СВЦЭМ!$A$34:$A$777,$A98,СВЦЭМ!$B$34:$B$777,D$83)+'СЕТ СН'!$H$9+СВЦЭМ!$D$10+'СЕТ СН'!$H$6</f>
        <v>1764.44752737</v>
      </c>
      <c r="E98" s="37">
        <f>SUMIFS(СВЦЭМ!$C$34:$C$777,СВЦЭМ!$A$34:$A$777,$A98,СВЦЭМ!$B$34:$B$777,E$83)+'СЕТ СН'!$H$9+СВЦЭМ!$D$10+'СЕТ СН'!$H$6</f>
        <v>1775.9102396900003</v>
      </c>
      <c r="F98" s="37">
        <f>SUMIFS(СВЦЭМ!$C$34:$C$777,СВЦЭМ!$A$34:$A$777,$A98,СВЦЭМ!$B$34:$B$777,F$83)+'СЕТ СН'!$H$9+СВЦЭМ!$D$10+'СЕТ СН'!$H$6</f>
        <v>1780.70659213</v>
      </c>
      <c r="G98" s="37">
        <f>SUMIFS(СВЦЭМ!$C$34:$C$777,СВЦЭМ!$A$34:$A$777,$A98,СВЦЭМ!$B$34:$B$777,G$83)+'СЕТ СН'!$H$9+СВЦЭМ!$D$10+'СЕТ СН'!$H$6</f>
        <v>1796.50388079</v>
      </c>
      <c r="H98" s="37">
        <f>SUMIFS(СВЦЭМ!$C$34:$C$777,СВЦЭМ!$A$34:$A$777,$A98,СВЦЭМ!$B$34:$B$777,H$83)+'СЕТ СН'!$H$9+СВЦЭМ!$D$10+'СЕТ СН'!$H$6</f>
        <v>1788.3511181200001</v>
      </c>
      <c r="I98" s="37">
        <f>SUMIFS(СВЦЭМ!$C$34:$C$777,СВЦЭМ!$A$34:$A$777,$A98,СВЦЭМ!$B$34:$B$777,I$83)+'СЕТ СН'!$H$9+СВЦЭМ!$D$10+'СЕТ СН'!$H$6</f>
        <v>1752.8831355500001</v>
      </c>
      <c r="J98" s="37">
        <f>SUMIFS(СВЦЭМ!$C$34:$C$777,СВЦЭМ!$A$34:$A$777,$A98,СВЦЭМ!$B$34:$B$777,J$83)+'СЕТ СН'!$H$9+СВЦЭМ!$D$10+'СЕТ СН'!$H$6</f>
        <v>1584.5158691400002</v>
      </c>
      <c r="K98" s="37">
        <f>SUMIFS(СВЦЭМ!$C$34:$C$777,СВЦЭМ!$A$34:$A$777,$A98,СВЦЭМ!$B$34:$B$777,K$83)+'СЕТ СН'!$H$9+СВЦЭМ!$D$10+'СЕТ СН'!$H$6</f>
        <v>1502.4743313000001</v>
      </c>
      <c r="L98" s="37">
        <f>SUMIFS(СВЦЭМ!$C$34:$C$777,СВЦЭМ!$A$34:$A$777,$A98,СВЦЭМ!$B$34:$B$777,L$83)+'СЕТ СН'!$H$9+СВЦЭМ!$D$10+'СЕТ СН'!$H$6</f>
        <v>1453.5814572900001</v>
      </c>
      <c r="M98" s="37">
        <f>SUMIFS(СВЦЭМ!$C$34:$C$777,СВЦЭМ!$A$34:$A$777,$A98,СВЦЭМ!$B$34:$B$777,M$83)+'СЕТ СН'!$H$9+СВЦЭМ!$D$10+'СЕТ СН'!$H$6</f>
        <v>1445.4173925</v>
      </c>
      <c r="N98" s="37">
        <f>SUMIFS(СВЦЭМ!$C$34:$C$777,СВЦЭМ!$A$34:$A$777,$A98,СВЦЭМ!$B$34:$B$777,N$83)+'СЕТ СН'!$H$9+СВЦЭМ!$D$10+'СЕТ СН'!$H$6</f>
        <v>1427.8751452500001</v>
      </c>
      <c r="O98" s="37">
        <f>SUMIFS(СВЦЭМ!$C$34:$C$777,СВЦЭМ!$A$34:$A$777,$A98,СВЦЭМ!$B$34:$B$777,O$83)+'СЕТ СН'!$H$9+СВЦЭМ!$D$10+'СЕТ СН'!$H$6</f>
        <v>1432.8685978400001</v>
      </c>
      <c r="P98" s="37">
        <f>SUMIFS(СВЦЭМ!$C$34:$C$777,СВЦЭМ!$A$34:$A$777,$A98,СВЦЭМ!$B$34:$B$777,P$83)+'СЕТ СН'!$H$9+СВЦЭМ!$D$10+'СЕТ СН'!$H$6</f>
        <v>1425.6371539900001</v>
      </c>
      <c r="Q98" s="37">
        <f>SUMIFS(СВЦЭМ!$C$34:$C$777,СВЦЭМ!$A$34:$A$777,$A98,СВЦЭМ!$B$34:$B$777,Q$83)+'СЕТ СН'!$H$9+СВЦЭМ!$D$10+'СЕТ СН'!$H$6</f>
        <v>1438.8721323500001</v>
      </c>
      <c r="R98" s="37">
        <f>SUMIFS(СВЦЭМ!$C$34:$C$777,СВЦЭМ!$A$34:$A$777,$A98,СВЦЭМ!$B$34:$B$777,R$83)+'СЕТ СН'!$H$9+СВЦЭМ!$D$10+'СЕТ СН'!$H$6</f>
        <v>1459.6421738100003</v>
      </c>
      <c r="S98" s="37">
        <f>SUMIFS(СВЦЭМ!$C$34:$C$777,СВЦЭМ!$A$34:$A$777,$A98,СВЦЭМ!$B$34:$B$777,S$83)+'СЕТ СН'!$H$9+СВЦЭМ!$D$10+'СЕТ СН'!$H$6</f>
        <v>1496.8423123699999</v>
      </c>
      <c r="T98" s="37">
        <f>SUMIFS(СВЦЭМ!$C$34:$C$777,СВЦЭМ!$A$34:$A$777,$A98,СВЦЭМ!$B$34:$B$777,T$83)+'СЕТ СН'!$H$9+СВЦЭМ!$D$10+'СЕТ СН'!$H$6</f>
        <v>1492.9945441100001</v>
      </c>
      <c r="U98" s="37">
        <f>SUMIFS(СВЦЭМ!$C$34:$C$777,СВЦЭМ!$A$34:$A$777,$A98,СВЦЭМ!$B$34:$B$777,U$83)+'СЕТ СН'!$H$9+СВЦЭМ!$D$10+'СЕТ СН'!$H$6</f>
        <v>1493.4454911400001</v>
      </c>
      <c r="V98" s="37">
        <f>SUMIFS(СВЦЭМ!$C$34:$C$777,СВЦЭМ!$A$34:$A$777,$A98,СВЦЭМ!$B$34:$B$777,V$83)+'СЕТ СН'!$H$9+СВЦЭМ!$D$10+'СЕТ СН'!$H$6</f>
        <v>1459.42030884</v>
      </c>
      <c r="W98" s="37">
        <f>SUMIFS(СВЦЭМ!$C$34:$C$777,СВЦЭМ!$A$34:$A$777,$A98,СВЦЭМ!$B$34:$B$777,W$83)+'СЕТ СН'!$H$9+СВЦЭМ!$D$10+'СЕТ СН'!$H$6</f>
        <v>1481.7977256600002</v>
      </c>
      <c r="X98" s="37">
        <f>SUMIFS(СВЦЭМ!$C$34:$C$777,СВЦЭМ!$A$34:$A$777,$A98,СВЦЭМ!$B$34:$B$777,X$83)+'СЕТ СН'!$H$9+СВЦЭМ!$D$10+'СЕТ СН'!$H$6</f>
        <v>1454.14781898</v>
      </c>
      <c r="Y98" s="37">
        <f>SUMIFS(СВЦЭМ!$C$34:$C$777,СВЦЭМ!$A$34:$A$777,$A98,СВЦЭМ!$B$34:$B$777,Y$83)+'СЕТ СН'!$H$9+СВЦЭМ!$D$10+'СЕТ СН'!$H$6</f>
        <v>1504.22762496</v>
      </c>
    </row>
    <row r="99" spans="1:25" ht="15.75" x14ac:dyDescent="0.2">
      <c r="A99" s="36">
        <f t="shared" si="2"/>
        <v>42659</v>
      </c>
      <c r="B99" s="37">
        <f>SUMIFS(СВЦЭМ!$C$34:$C$777,СВЦЭМ!$A$34:$A$777,$A99,СВЦЭМ!$B$34:$B$777,B$83)+'СЕТ СН'!$H$9+СВЦЭМ!$D$10+'СЕТ СН'!$H$6</f>
        <v>1655.1793978000001</v>
      </c>
      <c r="C99" s="37">
        <f>SUMIFS(СВЦЭМ!$C$34:$C$777,СВЦЭМ!$A$34:$A$777,$A99,СВЦЭМ!$B$34:$B$777,C$83)+'СЕТ СН'!$H$9+СВЦЭМ!$D$10+'СЕТ СН'!$H$6</f>
        <v>1898.6148846900001</v>
      </c>
      <c r="D99" s="37">
        <f>SUMIFS(СВЦЭМ!$C$34:$C$777,СВЦЭМ!$A$34:$A$777,$A99,СВЦЭМ!$B$34:$B$777,D$83)+'СЕТ СН'!$H$9+СВЦЭМ!$D$10+'СЕТ СН'!$H$6</f>
        <v>1993.15272667</v>
      </c>
      <c r="E99" s="37">
        <f>SUMIFS(СВЦЭМ!$C$34:$C$777,СВЦЭМ!$A$34:$A$777,$A99,СВЦЭМ!$B$34:$B$777,E$83)+'СЕТ СН'!$H$9+СВЦЭМ!$D$10+'СЕТ СН'!$H$6</f>
        <v>1927.4276711500002</v>
      </c>
      <c r="F99" s="37">
        <f>SUMIFS(СВЦЭМ!$C$34:$C$777,СВЦЭМ!$A$34:$A$777,$A99,СВЦЭМ!$B$34:$B$777,F$83)+'СЕТ СН'!$H$9+СВЦЭМ!$D$10+'СЕТ СН'!$H$6</f>
        <v>1796.3102284900001</v>
      </c>
      <c r="G99" s="37">
        <f>SUMIFS(СВЦЭМ!$C$34:$C$777,СВЦЭМ!$A$34:$A$777,$A99,СВЦЭМ!$B$34:$B$777,G$83)+'СЕТ СН'!$H$9+СВЦЭМ!$D$10+'СЕТ СН'!$H$6</f>
        <v>1762.5482748600002</v>
      </c>
      <c r="H99" s="37">
        <f>SUMIFS(СВЦЭМ!$C$34:$C$777,СВЦЭМ!$A$34:$A$777,$A99,СВЦЭМ!$B$34:$B$777,H$83)+'СЕТ СН'!$H$9+СВЦЭМ!$D$10+'СЕТ СН'!$H$6</f>
        <v>1922.0304923600002</v>
      </c>
      <c r="I99" s="37">
        <f>SUMIFS(СВЦЭМ!$C$34:$C$777,СВЦЭМ!$A$34:$A$777,$A99,СВЦЭМ!$B$34:$B$777,I$83)+'СЕТ СН'!$H$9+СВЦЭМ!$D$10+'СЕТ СН'!$H$6</f>
        <v>1788.6779230299999</v>
      </c>
      <c r="J99" s="37">
        <f>SUMIFS(СВЦЭМ!$C$34:$C$777,СВЦЭМ!$A$34:$A$777,$A99,СВЦЭМ!$B$34:$B$777,J$83)+'СЕТ СН'!$H$9+СВЦЭМ!$D$10+'СЕТ СН'!$H$6</f>
        <v>1719.8088968100001</v>
      </c>
      <c r="K99" s="37">
        <f>SUMIFS(СВЦЭМ!$C$34:$C$777,СВЦЭМ!$A$34:$A$777,$A99,СВЦЭМ!$B$34:$B$777,K$83)+'СЕТ СН'!$H$9+СВЦЭМ!$D$10+'СЕТ СН'!$H$6</f>
        <v>1656.6111345300001</v>
      </c>
      <c r="L99" s="37">
        <f>SUMIFS(СВЦЭМ!$C$34:$C$777,СВЦЭМ!$A$34:$A$777,$A99,СВЦЭМ!$B$34:$B$777,L$83)+'СЕТ СН'!$H$9+СВЦЭМ!$D$10+'СЕТ СН'!$H$6</f>
        <v>1550.3134075900002</v>
      </c>
      <c r="M99" s="37">
        <f>SUMIFS(СВЦЭМ!$C$34:$C$777,СВЦЭМ!$A$34:$A$777,$A99,СВЦЭМ!$B$34:$B$777,M$83)+'СЕТ СН'!$H$9+СВЦЭМ!$D$10+'СЕТ СН'!$H$6</f>
        <v>1612.5638843400002</v>
      </c>
      <c r="N99" s="37">
        <f>SUMIFS(СВЦЭМ!$C$34:$C$777,СВЦЭМ!$A$34:$A$777,$A99,СВЦЭМ!$B$34:$B$777,N$83)+'СЕТ СН'!$H$9+СВЦЭМ!$D$10+'СЕТ СН'!$H$6</f>
        <v>1904.61382478</v>
      </c>
      <c r="O99" s="37">
        <f>SUMIFS(СВЦЭМ!$C$34:$C$777,СВЦЭМ!$A$34:$A$777,$A99,СВЦЭМ!$B$34:$B$777,O$83)+'СЕТ СН'!$H$9+СВЦЭМ!$D$10+'СЕТ СН'!$H$6</f>
        <v>1689.6282236900001</v>
      </c>
      <c r="P99" s="37">
        <f>SUMIFS(СВЦЭМ!$C$34:$C$777,СВЦЭМ!$A$34:$A$777,$A99,СВЦЭМ!$B$34:$B$777,P$83)+'СЕТ СН'!$H$9+СВЦЭМ!$D$10+'СЕТ СН'!$H$6</f>
        <v>1490.2963956600001</v>
      </c>
      <c r="Q99" s="37">
        <f>SUMIFS(СВЦЭМ!$C$34:$C$777,СВЦЭМ!$A$34:$A$777,$A99,СВЦЭМ!$B$34:$B$777,Q$83)+'СЕТ СН'!$H$9+СВЦЭМ!$D$10+'СЕТ СН'!$H$6</f>
        <v>1490.5085855100001</v>
      </c>
      <c r="R99" s="37">
        <f>SUMIFS(СВЦЭМ!$C$34:$C$777,СВЦЭМ!$A$34:$A$777,$A99,СВЦЭМ!$B$34:$B$777,R$83)+'СЕТ СН'!$H$9+СВЦЭМ!$D$10+'СЕТ СН'!$H$6</f>
        <v>1495.4168679500001</v>
      </c>
      <c r="S99" s="37">
        <f>SUMIFS(СВЦЭМ!$C$34:$C$777,СВЦЭМ!$A$34:$A$777,$A99,СВЦЭМ!$B$34:$B$777,S$83)+'СЕТ СН'!$H$9+СВЦЭМ!$D$10+'СЕТ СН'!$H$6</f>
        <v>1454.3342748100001</v>
      </c>
      <c r="T99" s="37">
        <f>SUMIFS(СВЦЭМ!$C$34:$C$777,СВЦЭМ!$A$34:$A$777,$A99,СВЦЭМ!$B$34:$B$777,T$83)+'СЕТ СН'!$H$9+СВЦЭМ!$D$10+'СЕТ СН'!$H$6</f>
        <v>1481.3443570200002</v>
      </c>
      <c r="U99" s="37">
        <f>SUMIFS(СВЦЭМ!$C$34:$C$777,СВЦЭМ!$A$34:$A$777,$A99,СВЦЭМ!$B$34:$B$777,U$83)+'СЕТ СН'!$H$9+СВЦЭМ!$D$10+'СЕТ СН'!$H$6</f>
        <v>1531.1215510000002</v>
      </c>
      <c r="V99" s="37">
        <f>SUMIFS(СВЦЭМ!$C$34:$C$777,СВЦЭМ!$A$34:$A$777,$A99,СВЦЭМ!$B$34:$B$777,V$83)+'СЕТ СН'!$H$9+СВЦЭМ!$D$10+'СЕТ СН'!$H$6</f>
        <v>1500.0425158400001</v>
      </c>
      <c r="W99" s="37">
        <f>SUMIFS(СВЦЭМ!$C$34:$C$777,СВЦЭМ!$A$34:$A$777,$A99,СВЦЭМ!$B$34:$B$777,W$83)+'СЕТ СН'!$H$9+СВЦЭМ!$D$10+'СЕТ СН'!$H$6</f>
        <v>1456.7475338700001</v>
      </c>
      <c r="X99" s="37">
        <f>SUMIFS(СВЦЭМ!$C$34:$C$777,СВЦЭМ!$A$34:$A$777,$A99,СВЦЭМ!$B$34:$B$777,X$83)+'СЕТ СН'!$H$9+СВЦЭМ!$D$10+'СЕТ СН'!$H$6</f>
        <v>1461.49328618</v>
      </c>
      <c r="Y99" s="37">
        <f>SUMIFS(СВЦЭМ!$C$34:$C$777,СВЦЭМ!$A$34:$A$777,$A99,СВЦЭМ!$B$34:$B$777,Y$83)+'СЕТ СН'!$H$9+СВЦЭМ!$D$10+'СЕТ СН'!$H$6</f>
        <v>1540.9342276900002</v>
      </c>
    </row>
    <row r="100" spans="1:25" ht="15.75" x14ac:dyDescent="0.2">
      <c r="A100" s="36">
        <f t="shared" si="2"/>
        <v>42660</v>
      </c>
      <c r="B100" s="37">
        <f>SUMIFS(СВЦЭМ!$C$34:$C$777,СВЦЭМ!$A$34:$A$777,$A100,СВЦЭМ!$B$34:$B$777,B$83)+'СЕТ СН'!$H$9+СВЦЭМ!$D$10+'СЕТ СН'!$H$6</f>
        <v>1547.6518713400001</v>
      </c>
      <c r="C100" s="37">
        <f>SUMIFS(СВЦЭМ!$C$34:$C$777,СВЦЭМ!$A$34:$A$777,$A100,СВЦЭМ!$B$34:$B$777,C$83)+'СЕТ СН'!$H$9+СВЦЭМ!$D$10+'СЕТ СН'!$H$6</f>
        <v>1630.1456706399999</v>
      </c>
      <c r="D100" s="37">
        <f>SUMIFS(СВЦЭМ!$C$34:$C$777,СВЦЭМ!$A$34:$A$777,$A100,СВЦЭМ!$B$34:$B$777,D$83)+'СЕТ СН'!$H$9+СВЦЭМ!$D$10+'СЕТ СН'!$H$6</f>
        <v>1723.48629218</v>
      </c>
      <c r="E100" s="37">
        <f>SUMIFS(СВЦЭМ!$C$34:$C$777,СВЦЭМ!$A$34:$A$777,$A100,СВЦЭМ!$B$34:$B$777,E$83)+'СЕТ СН'!$H$9+СВЦЭМ!$D$10+'СЕТ СН'!$H$6</f>
        <v>1881.8520644499999</v>
      </c>
      <c r="F100" s="37">
        <f>SUMIFS(СВЦЭМ!$C$34:$C$777,СВЦЭМ!$A$34:$A$777,$A100,СВЦЭМ!$B$34:$B$777,F$83)+'СЕТ СН'!$H$9+СВЦЭМ!$D$10+'СЕТ СН'!$H$6</f>
        <v>1785.97600964</v>
      </c>
      <c r="G100" s="37">
        <f>SUMIFS(СВЦЭМ!$C$34:$C$777,СВЦЭМ!$A$34:$A$777,$A100,СВЦЭМ!$B$34:$B$777,G$83)+'СЕТ СН'!$H$9+СВЦЭМ!$D$10+'СЕТ СН'!$H$6</f>
        <v>1779.6796684400001</v>
      </c>
      <c r="H100" s="37">
        <f>SUMIFS(СВЦЭМ!$C$34:$C$777,СВЦЭМ!$A$34:$A$777,$A100,СВЦЭМ!$B$34:$B$777,H$83)+'СЕТ СН'!$H$9+СВЦЭМ!$D$10+'СЕТ СН'!$H$6</f>
        <v>1692.0348354600001</v>
      </c>
      <c r="I100" s="37">
        <f>SUMIFS(СВЦЭМ!$C$34:$C$777,СВЦЭМ!$A$34:$A$777,$A100,СВЦЭМ!$B$34:$B$777,I$83)+'СЕТ СН'!$H$9+СВЦЭМ!$D$10+'СЕТ СН'!$H$6</f>
        <v>1692.8616391300002</v>
      </c>
      <c r="J100" s="37">
        <f>SUMIFS(СВЦЭМ!$C$34:$C$777,СВЦЭМ!$A$34:$A$777,$A100,СВЦЭМ!$B$34:$B$777,J$83)+'СЕТ СН'!$H$9+СВЦЭМ!$D$10+'СЕТ СН'!$H$6</f>
        <v>1717.2832505599999</v>
      </c>
      <c r="K100" s="37">
        <f>SUMIFS(СВЦЭМ!$C$34:$C$777,СВЦЭМ!$A$34:$A$777,$A100,СВЦЭМ!$B$34:$B$777,K$83)+'СЕТ СН'!$H$9+СВЦЭМ!$D$10+'СЕТ СН'!$H$6</f>
        <v>1579.12526402</v>
      </c>
      <c r="L100" s="37">
        <f>SUMIFS(СВЦЭМ!$C$34:$C$777,СВЦЭМ!$A$34:$A$777,$A100,СВЦЭМ!$B$34:$B$777,L$83)+'СЕТ СН'!$H$9+СВЦЭМ!$D$10+'СЕТ СН'!$H$6</f>
        <v>1788.70765721</v>
      </c>
      <c r="M100" s="37">
        <f>SUMIFS(СВЦЭМ!$C$34:$C$777,СВЦЭМ!$A$34:$A$777,$A100,СВЦЭМ!$B$34:$B$777,M$83)+'СЕТ СН'!$H$9+СВЦЭМ!$D$10+'СЕТ СН'!$H$6</f>
        <v>2013.0483044000002</v>
      </c>
      <c r="N100" s="37">
        <f>SUMIFS(СВЦЭМ!$C$34:$C$777,СВЦЭМ!$A$34:$A$777,$A100,СВЦЭМ!$B$34:$B$777,N$83)+'СЕТ СН'!$H$9+СВЦЭМ!$D$10+'СЕТ СН'!$H$6</f>
        <v>1864.6940142100002</v>
      </c>
      <c r="O100" s="37">
        <f>SUMIFS(СВЦЭМ!$C$34:$C$777,СВЦЭМ!$A$34:$A$777,$A100,СВЦЭМ!$B$34:$B$777,O$83)+'СЕТ СН'!$H$9+СВЦЭМ!$D$10+'СЕТ СН'!$H$6</f>
        <v>1871.8678098</v>
      </c>
      <c r="P100" s="37">
        <f>SUMIFS(СВЦЭМ!$C$34:$C$777,СВЦЭМ!$A$34:$A$777,$A100,СВЦЭМ!$B$34:$B$777,P$83)+'СЕТ СН'!$H$9+СВЦЭМ!$D$10+'СЕТ СН'!$H$6</f>
        <v>1561.3761647700001</v>
      </c>
      <c r="Q100" s="37">
        <f>SUMIFS(СВЦЭМ!$C$34:$C$777,СВЦЭМ!$A$34:$A$777,$A100,СВЦЭМ!$B$34:$B$777,Q$83)+'СЕТ СН'!$H$9+СВЦЭМ!$D$10+'СЕТ СН'!$H$6</f>
        <v>1509.6298952800003</v>
      </c>
      <c r="R100" s="37">
        <f>SUMIFS(СВЦЭМ!$C$34:$C$777,СВЦЭМ!$A$34:$A$777,$A100,СВЦЭМ!$B$34:$B$777,R$83)+'СЕТ СН'!$H$9+СВЦЭМ!$D$10+'СЕТ СН'!$H$6</f>
        <v>1542.8213201500002</v>
      </c>
      <c r="S100" s="37">
        <f>SUMIFS(СВЦЭМ!$C$34:$C$777,СВЦЭМ!$A$34:$A$777,$A100,СВЦЭМ!$B$34:$B$777,S$83)+'СЕТ СН'!$H$9+СВЦЭМ!$D$10+'СЕТ СН'!$H$6</f>
        <v>1627.54430628</v>
      </c>
      <c r="T100" s="37">
        <f>SUMIFS(СВЦЭМ!$C$34:$C$777,СВЦЭМ!$A$34:$A$777,$A100,СВЦЭМ!$B$34:$B$777,T$83)+'СЕТ СН'!$H$9+СВЦЭМ!$D$10+'СЕТ СН'!$H$6</f>
        <v>1638.0938537900001</v>
      </c>
      <c r="U100" s="37">
        <f>SUMIFS(СВЦЭМ!$C$34:$C$777,СВЦЭМ!$A$34:$A$777,$A100,СВЦЭМ!$B$34:$B$777,U$83)+'СЕТ СН'!$H$9+СВЦЭМ!$D$10+'СЕТ СН'!$H$6</f>
        <v>1733.95961756</v>
      </c>
      <c r="V100" s="37">
        <f>SUMIFS(СВЦЭМ!$C$34:$C$777,СВЦЭМ!$A$34:$A$777,$A100,СВЦЭМ!$B$34:$B$777,V$83)+'СЕТ СН'!$H$9+СВЦЭМ!$D$10+'СЕТ СН'!$H$6</f>
        <v>1743.4432723499999</v>
      </c>
      <c r="W100" s="37">
        <f>SUMIFS(СВЦЭМ!$C$34:$C$777,СВЦЭМ!$A$34:$A$777,$A100,СВЦЭМ!$B$34:$B$777,W$83)+'СЕТ СН'!$H$9+СВЦЭМ!$D$10+'СЕТ СН'!$H$6</f>
        <v>1714.6584055900003</v>
      </c>
      <c r="X100" s="37">
        <f>SUMIFS(СВЦЭМ!$C$34:$C$777,СВЦЭМ!$A$34:$A$777,$A100,СВЦЭМ!$B$34:$B$777,X$83)+'СЕТ СН'!$H$9+СВЦЭМ!$D$10+'СЕТ СН'!$H$6</f>
        <v>1605.89063571</v>
      </c>
      <c r="Y100" s="37">
        <f>SUMIFS(СВЦЭМ!$C$34:$C$777,СВЦЭМ!$A$34:$A$777,$A100,СВЦЭМ!$B$34:$B$777,Y$83)+'СЕТ СН'!$H$9+СВЦЭМ!$D$10+'СЕТ СН'!$H$6</f>
        <v>1564.78011277</v>
      </c>
    </row>
    <row r="101" spans="1:25" ht="15.75" x14ac:dyDescent="0.2">
      <c r="A101" s="36">
        <f t="shared" si="2"/>
        <v>42661</v>
      </c>
      <c r="B101" s="37">
        <f>SUMIFS(СВЦЭМ!$C$34:$C$777,СВЦЭМ!$A$34:$A$777,$A101,СВЦЭМ!$B$34:$B$777,B$83)+'СЕТ СН'!$H$9+СВЦЭМ!$D$10+'СЕТ СН'!$H$6</f>
        <v>1836.6066888199998</v>
      </c>
      <c r="C101" s="37">
        <f>SUMIFS(СВЦЭМ!$C$34:$C$777,СВЦЭМ!$A$34:$A$777,$A101,СВЦЭМ!$B$34:$B$777,C$83)+'СЕТ СН'!$H$9+СВЦЭМ!$D$10+'СЕТ СН'!$H$6</f>
        <v>2023.2531387899999</v>
      </c>
      <c r="D101" s="37">
        <f>SUMIFS(СВЦЭМ!$C$34:$C$777,СВЦЭМ!$A$34:$A$777,$A101,СВЦЭМ!$B$34:$B$777,D$83)+'СЕТ СН'!$H$9+СВЦЭМ!$D$10+'СЕТ СН'!$H$6</f>
        <v>2121.7544778400002</v>
      </c>
      <c r="E101" s="37">
        <f>SUMIFS(СВЦЭМ!$C$34:$C$777,СВЦЭМ!$A$34:$A$777,$A101,СВЦЭМ!$B$34:$B$777,E$83)+'СЕТ СН'!$H$9+СВЦЭМ!$D$10+'СЕТ СН'!$H$6</f>
        <v>2126.0807002400002</v>
      </c>
      <c r="F101" s="37">
        <f>SUMIFS(СВЦЭМ!$C$34:$C$777,СВЦЭМ!$A$34:$A$777,$A101,СВЦЭМ!$B$34:$B$777,F$83)+'СЕТ СН'!$H$9+СВЦЭМ!$D$10+'СЕТ СН'!$H$6</f>
        <v>2099.9248985100003</v>
      </c>
      <c r="G101" s="37">
        <f>SUMIFS(СВЦЭМ!$C$34:$C$777,СВЦЭМ!$A$34:$A$777,$A101,СВЦЭМ!$B$34:$B$777,G$83)+'СЕТ СН'!$H$9+СВЦЭМ!$D$10+'СЕТ СН'!$H$6</f>
        <v>2097.4373259500003</v>
      </c>
      <c r="H101" s="37">
        <f>SUMIFS(СВЦЭМ!$C$34:$C$777,СВЦЭМ!$A$34:$A$777,$A101,СВЦЭМ!$B$34:$B$777,H$83)+'СЕТ СН'!$H$9+СВЦЭМ!$D$10+'СЕТ СН'!$H$6</f>
        <v>2022.8269159800002</v>
      </c>
      <c r="I101" s="37">
        <f>SUMIFS(СВЦЭМ!$C$34:$C$777,СВЦЭМ!$A$34:$A$777,$A101,СВЦЭМ!$B$34:$B$777,I$83)+'СЕТ СН'!$H$9+СВЦЭМ!$D$10+'СЕТ СН'!$H$6</f>
        <v>1955.1314401600002</v>
      </c>
      <c r="J101" s="37">
        <f>SUMIFS(СВЦЭМ!$C$34:$C$777,СВЦЭМ!$A$34:$A$777,$A101,СВЦЭМ!$B$34:$B$777,J$83)+'СЕТ СН'!$H$9+СВЦЭМ!$D$10+'СЕТ СН'!$H$6</f>
        <v>1884.1119550399999</v>
      </c>
      <c r="K101" s="37">
        <f>SUMIFS(СВЦЭМ!$C$34:$C$777,СВЦЭМ!$A$34:$A$777,$A101,СВЦЭМ!$B$34:$B$777,K$83)+'СЕТ СН'!$H$9+СВЦЭМ!$D$10+'СЕТ СН'!$H$6</f>
        <v>1671.33674088</v>
      </c>
      <c r="L101" s="37">
        <f>SUMIFS(СВЦЭМ!$C$34:$C$777,СВЦЭМ!$A$34:$A$777,$A101,СВЦЭМ!$B$34:$B$777,L$83)+'СЕТ СН'!$H$9+СВЦЭМ!$D$10+'СЕТ СН'!$H$6</f>
        <v>1552.7932394500001</v>
      </c>
      <c r="M101" s="37">
        <f>SUMIFS(СВЦЭМ!$C$34:$C$777,СВЦЭМ!$A$34:$A$777,$A101,СВЦЭМ!$B$34:$B$777,M$83)+'СЕТ СН'!$H$9+СВЦЭМ!$D$10+'СЕТ СН'!$H$6</f>
        <v>1489.60462465</v>
      </c>
      <c r="N101" s="37">
        <f>SUMIFS(СВЦЭМ!$C$34:$C$777,СВЦЭМ!$A$34:$A$777,$A101,СВЦЭМ!$B$34:$B$777,N$83)+'СЕТ СН'!$H$9+СВЦЭМ!$D$10+'СЕТ СН'!$H$6</f>
        <v>1510.8941190600001</v>
      </c>
      <c r="O101" s="37">
        <f>SUMIFS(СВЦЭМ!$C$34:$C$777,СВЦЭМ!$A$34:$A$777,$A101,СВЦЭМ!$B$34:$B$777,O$83)+'СЕТ СН'!$H$9+СВЦЭМ!$D$10+'СЕТ СН'!$H$6</f>
        <v>1520.4062308300001</v>
      </c>
      <c r="P101" s="37">
        <f>SUMIFS(СВЦЭМ!$C$34:$C$777,СВЦЭМ!$A$34:$A$777,$A101,СВЦЭМ!$B$34:$B$777,P$83)+'СЕТ СН'!$H$9+СВЦЭМ!$D$10+'СЕТ СН'!$H$6</f>
        <v>1565.27651982</v>
      </c>
      <c r="Q101" s="37">
        <f>SUMIFS(СВЦЭМ!$C$34:$C$777,СВЦЭМ!$A$34:$A$777,$A101,СВЦЭМ!$B$34:$B$777,Q$83)+'СЕТ СН'!$H$9+СВЦЭМ!$D$10+'СЕТ СН'!$H$6</f>
        <v>1611.7956749800001</v>
      </c>
      <c r="R101" s="37">
        <f>SUMIFS(СВЦЭМ!$C$34:$C$777,СВЦЭМ!$A$34:$A$777,$A101,СВЦЭМ!$B$34:$B$777,R$83)+'СЕТ СН'!$H$9+СВЦЭМ!$D$10+'СЕТ СН'!$H$6</f>
        <v>1519.87174071</v>
      </c>
      <c r="S101" s="37">
        <f>SUMIFS(СВЦЭМ!$C$34:$C$777,СВЦЭМ!$A$34:$A$777,$A101,СВЦЭМ!$B$34:$B$777,S$83)+'СЕТ СН'!$H$9+СВЦЭМ!$D$10+'СЕТ СН'!$H$6</f>
        <v>1616.5525607300001</v>
      </c>
      <c r="T101" s="37">
        <f>SUMIFS(СВЦЭМ!$C$34:$C$777,СВЦЭМ!$A$34:$A$777,$A101,СВЦЭМ!$B$34:$B$777,T$83)+'СЕТ СН'!$H$9+СВЦЭМ!$D$10+'СЕТ СН'!$H$6</f>
        <v>1630.6893083499999</v>
      </c>
      <c r="U101" s="37">
        <f>SUMIFS(СВЦЭМ!$C$34:$C$777,СВЦЭМ!$A$34:$A$777,$A101,СВЦЭМ!$B$34:$B$777,U$83)+'СЕТ СН'!$H$9+СВЦЭМ!$D$10+'СЕТ СН'!$H$6</f>
        <v>1646.76913087</v>
      </c>
      <c r="V101" s="37">
        <f>SUMIFS(СВЦЭМ!$C$34:$C$777,СВЦЭМ!$A$34:$A$777,$A101,СВЦЭМ!$B$34:$B$777,V$83)+'СЕТ СН'!$H$9+СВЦЭМ!$D$10+'СЕТ СН'!$H$6</f>
        <v>1647.6671143200001</v>
      </c>
      <c r="W101" s="37">
        <f>SUMIFS(СВЦЭМ!$C$34:$C$777,СВЦЭМ!$A$34:$A$777,$A101,СВЦЭМ!$B$34:$B$777,W$83)+'СЕТ СН'!$H$9+СВЦЭМ!$D$10+'СЕТ СН'!$H$6</f>
        <v>1651.7831501199998</v>
      </c>
      <c r="X101" s="37">
        <f>SUMIFS(СВЦЭМ!$C$34:$C$777,СВЦЭМ!$A$34:$A$777,$A101,СВЦЭМ!$B$34:$B$777,X$83)+'СЕТ СН'!$H$9+СВЦЭМ!$D$10+'СЕТ СН'!$H$6</f>
        <v>1649.1164687300002</v>
      </c>
      <c r="Y101" s="37">
        <f>SUMIFS(СВЦЭМ!$C$34:$C$777,СВЦЭМ!$A$34:$A$777,$A101,СВЦЭМ!$B$34:$B$777,Y$83)+'СЕТ СН'!$H$9+СВЦЭМ!$D$10+'СЕТ СН'!$H$6</f>
        <v>1714.6985184700002</v>
      </c>
    </row>
    <row r="102" spans="1:25" ht="15.75" x14ac:dyDescent="0.2">
      <c r="A102" s="36">
        <f t="shared" si="2"/>
        <v>42662</v>
      </c>
      <c r="B102" s="37">
        <f>SUMIFS(СВЦЭМ!$C$34:$C$777,СВЦЭМ!$A$34:$A$777,$A102,СВЦЭМ!$B$34:$B$777,B$83)+'СЕТ СН'!$H$9+СВЦЭМ!$D$10+'СЕТ СН'!$H$6</f>
        <v>1714.0223772600002</v>
      </c>
      <c r="C102" s="37">
        <f>SUMIFS(СВЦЭМ!$C$34:$C$777,СВЦЭМ!$A$34:$A$777,$A102,СВЦЭМ!$B$34:$B$777,C$83)+'СЕТ СН'!$H$9+СВЦЭМ!$D$10+'СЕТ СН'!$H$6</f>
        <v>1926.2448804300002</v>
      </c>
      <c r="D102" s="37">
        <f>SUMIFS(СВЦЭМ!$C$34:$C$777,СВЦЭМ!$A$34:$A$777,$A102,СВЦЭМ!$B$34:$B$777,D$83)+'СЕТ СН'!$H$9+СВЦЭМ!$D$10+'СЕТ СН'!$H$6</f>
        <v>1951.29327994</v>
      </c>
      <c r="E102" s="37">
        <f>SUMIFS(СВЦЭМ!$C$34:$C$777,СВЦЭМ!$A$34:$A$777,$A102,СВЦЭМ!$B$34:$B$777,E$83)+'СЕТ СН'!$H$9+СВЦЭМ!$D$10+'СЕТ СН'!$H$6</f>
        <v>1898.12777693</v>
      </c>
      <c r="F102" s="37">
        <f>SUMIFS(СВЦЭМ!$C$34:$C$777,СВЦЭМ!$A$34:$A$777,$A102,СВЦЭМ!$B$34:$B$777,F$83)+'СЕТ СН'!$H$9+СВЦЭМ!$D$10+'СЕТ СН'!$H$6</f>
        <v>1986.3112999700002</v>
      </c>
      <c r="G102" s="37">
        <f>SUMIFS(СВЦЭМ!$C$34:$C$777,СВЦЭМ!$A$34:$A$777,$A102,СВЦЭМ!$B$34:$B$777,G$83)+'СЕТ СН'!$H$9+СВЦЭМ!$D$10+'СЕТ СН'!$H$6</f>
        <v>1901.4282804899999</v>
      </c>
      <c r="H102" s="37">
        <f>SUMIFS(СВЦЭМ!$C$34:$C$777,СВЦЭМ!$A$34:$A$777,$A102,СВЦЭМ!$B$34:$B$777,H$83)+'СЕТ СН'!$H$9+СВЦЭМ!$D$10+'СЕТ СН'!$H$6</f>
        <v>1841.5275768400002</v>
      </c>
      <c r="I102" s="37">
        <f>SUMIFS(СВЦЭМ!$C$34:$C$777,СВЦЭМ!$A$34:$A$777,$A102,СВЦЭМ!$B$34:$B$777,I$83)+'СЕТ СН'!$H$9+СВЦЭМ!$D$10+'СЕТ СН'!$H$6</f>
        <v>1775.2519972800001</v>
      </c>
      <c r="J102" s="37">
        <f>SUMIFS(СВЦЭМ!$C$34:$C$777,СВЦЭМ!$A$34:$A$777,$A102,СВЦЭМ!$B$34:$B$777,J$83)+'СЕТ СН'!$H$9+СВЦЭМ!$D$10+'СЕТ СН'!$H$6</f>
        <v>1707.9821292299998</v>
      </c>
      <c r="K102" s="37">
        <f>SUMIFS(СВЦЭМ!$C$34:$C$777,СВЦЭМ!$A$34:$A$777,$A102,СВЦЭМ!$B$34:$B$777,K$83)+'СЕТ СН'!$H$9+СВЦЭМ!$D$10+'СЕТ СН'!$H$6</f>
        <v>1656.42638304</v>
      </c>
      <c r="L102" s="37">
        <f>SUMIFS(СВЦЭМ!$C$34:$C$777,СВЦЭМ!$A$34:$A$777,$A102,СВЦЭМ!$B$34:$B$777,L$83)+'СЕТ СН'!$H$9+СВЦЭМ!$D$10+'СЕТ СН'!$H$6</f>
        <v>1515.6467879900001</v>
      </c>
      <c r="M102" s="37">
        <f>SUMIFS(СВЦЭМ!$C$34:$C$777,СВЦЭМ!$A$34:$A$777,$A102,СВЦЭМ!$B$34:$B$777,M$83)+'СЕТ СН'!$H$9+СВЦЭМ!$D$10+'СЕТ СН'!$H$6</f>
        <v>1498.6820236799999</v>
      </c>
      <c r="N102" s="37">
        <f>SUMIFS(СВЦЭМ!$C$34:$C$777,СВЦЭМ!$A$34:$A$777,$A102,СВЦЭМ!$B$34:$B$777,N$83)+'СЕТ СН'!$H$9+СВЦЭМ!$D$10+'СЕТ СН'!$H$6</f>
        <v>1513.06472962</v>
      </c>
      <c r="O102" s="37">
        <f>SUMIFS(СВЦЭМ!$C$34:$C$777,СВЦЭМ!$A$34:$A$777,$A102,СВЦЭМ!$B$34:$B$777,O$83)+'СЕТ СН'!$H$9+СВЦЭМ!$D$10+'СЕТ СН'!$H$6</f>
        <v>1502.2167946900001</v>
      </c>
      <c r="P102" s="37">
        <f>SUMIFS(СВЦЭМ!$C$34:$C$777,СВЦЭМ!$A$34:$A$777,$A102,СВЦЭМ!$B$34:$B$777,P$83)+'СЕТ СН'!$H$9+СВЦЭМ!$D$10+'СЕТ СН'!$H$6</f>
        <v>1481.1605172500001</v>
      </c>
      <c r="Q102" s="37">
        <f>SUMIFS(СВЦЭМ!$C$34:$C$777,СВЦЭМ!$A$34:$A$777,$A102,СВЦЭМ!$B$34:$B$777,Q$83)+'СЕТ СН'!$H$9+СВЦЭМ!$D$10+'СЕТ СН'!$H$6</f>
        <v>1523.2231697900002</v>
      </c>
      <c r="R102" s="37">
        <f>SUMIFS(СВЦЭМ!$C$34:$C$777,СВЦЭМ!$A$34:$A$777,$A102,СВЦЭМ!$B$34:$B$777,R$83)+'СЕТ СН'!$H$9+СВЦЭМ!$D$10+'СЕТ СН'!$H$6</f>
        <v>1467.6713450900002</v>
      </c>
      <c r="S102" s="37">
        <f>SUMIFS(СВЦЭМ!$C$34:$C$777,СВЦЭМ!$A$34:$A$777,$A102,СВЦЭМ!$B$34:$B$777,S$83)+'СЕТ СН'!$H$9+СВЦЭМ!$D$10+'СЕТ СН'!$H$6</f>
        <v>1663.5718719400002</v>
      </c>
      <c r="T102" s="37">
        <f>SUMIFS(СВЦЭМ!$C$34:$C$777,СВЦЭМ!$A$34:$A$777,$A102,СВЦЭМ!$B$34:$B$777,T$83)+'СЕТ СН'!$H$9+СВЦЭМ!$D$10+'СЕТ СН'!$H$6</f>
        <v>1643.1309357800001</v>
      </c>
      <c r="U102" s="37">
        <f>SUMIFS(СВЦЭМ!$C$34:$C$777,СВЦЭМ!$A$34:$A$777,$A102,СВЦЭМ!$B$34:$B$777,U$83)+'СЕТ СН'!$H$9+СВЦЭМ!$D$10+'СЕТ СН'!$H$6</f>
        <v>1591.21117091</v>
      </c>
      <c r="V102" s="37">
        <f>SUMIFS(СВЦЭМ!$C$34:$C$777,СВЦЭМ!$A$34:$A$777,$A102,СВЦЭМ!$B$34:$B$777,V$83)+'СЕТ СН'!$H$9+СВЦЭМ!$D$10+'СЕТ СН'!$H$6</f>
        <v>1585.9897214000002</v>
      </c>
      <c r="W102" s="37">
        <f>SUMIFS(СВЦЭМ!$C$34:$C$777,СВЦЭМ!$A$34:$A$777,$A102,СВЦЭМ!$B$34:$B$777,W$83)+'СЕТ СН'!$H$9+СВЦЭМ!$D$10+'СЕТ СН'!$H$6</f>
        <v>1565.7566072300001</v>
      </c>
      <c r="X102" s="37">
        <f>SUMIFS(СВЦЭМ!$C$34:$C$777,СВЦЭМ!$A$34:$A$777,$A102,СВЦЭМ!$B$34:$B$777,X$83)+'СЕТ СН'!$H$9+СВЦЭМ!$D$10+'СЕТ СН'!$H$6</f>
        <v>1500.07722291</v>
      </c>
      <c r="Y102" s="37">
        <f>SUMIFS(СВЦЭМ!$C$34:$C$777,СВЦЭМ!$A$34:$A$777,$A102,СВЦЭМ!$B$34:$B$777,Y$83)+'СЕТ СН'!$H$9+СВЦЭМ!$D$10+'СЕТ СН'!$H$6</f>
        <v>1588.1227902000001</v>
      </c>
    </row>
    <row r="103" spans="1:25" ht="15.75" x14ac:dyDescent="0.2">
      <c r="A103" s="36">
        <f t="shared" si="2"/>
        <v>42663</v>
      </c>
      <c r="B103" s="37">
        <f>SUMIFS(СВЦЭМ!$C$34:$C$777,СВЦЭМ!$A$34:$A$777,$A103,СВЦЭМ!$B$34:$B$777,B$83)+'СЕТ СН'!$H$9+СВЦЭМ!$D$10+'СЕТ СН'!$H$6</f>
        <v>1642.47959051</v>
      </c>
      <c r="C103" s="37">
        <f>SUMIFS(СВЦЭМ!$C$34:$C$777,СВЦЭМ!$A$34:$A$777,$A103,СВЦЭМ!$B$34:$B$777,C$83)+'СЕТ СН'!$H$9+СВЦЭМ!$D$10+'СЕТ СН'!$H$6</f>
        <v>1737.04662895</v>
      </c>
      <c r="D103" s="37">
        <f>SUMIFS(СВЦЭМ!$C$34:$C$777,СВЦЭМ!$A$34:$A$777,$A103,СВЦЭМ!$B$34:$B$777,D$83)+'СЕТ СН'!$H$9+СВЦЭМ!$D$10+'СЕТ СН'!$H$6</f>
        <v>1801.7405843299998</v>
      </c>
      <c r="E103" s="37">
        <f>SUMIFS(СВЦЭМ!$C$34:$C$777,СВЦЭМ!$A$34:$A$777,$A103,СВЦЭМ!$B$34:$B$777,E$83)+'СЕТ СН'!$H$9+СВЦЭМ!$D$10+'СЕТ СН'!$H$6</f>
        <v>1821.4413706199998</v>
      </c>
      <c r="F103" s="37">
        <f>SUMIFS(СВЦЭМ!$C$34:$C$777,СВЦЭМ!$A$34:$A$777,$A103,СВЦЭМ!$B$34:$B$777,F$83)+'СЕТ СН'!$H$9+СВЦЭМ!$D$10+'СЕТ СН'!$H$6</f>
        <v>1758.1937573599998</v>
      </c>
      <c r="G103" s="37">
        <f>SUMIFS(СВЦЭМ!$C$34:$C$777,СВЦЭМ!$A$34:$A$777,$A103,СВЦЭМ!$B$34:$B$777,G$83)+'СЕТ СН'!$H$9+СВЦЭМ!$D$10+'СЕТ СН'!$H$6</f>
        <v>1745.8339905000003</v>
      </c>
      <c r="H103" s="37">
        <f>SUMIFS(СВЦЭМ!$C$34:$C$777,СВЦЭМ!$A$34:$A$777,$A103,СВЦЭМ!$B$34:$B$777,H$83)+'СЕТ СН'!$H$9+СВЦЭМ!$D$10+'СЕТ СН'!$H$6</f>
        <v>1723.5610703100001</v>
      </c>
      <c r="I103" s="37">
        <f>SUMIFS(СВЦЭМ!$C$34:$C$777,СВЦЭМ!$A$34:$A$777,$A103,СВЦЭМ!$B$34:$B$777,I$83)+'СЕТ СН'!$H$9+СВЦЭМ!$D$10+'СЕТ СН'!$H$6</f>
        <v>1623.7031178500001</v>
      </c>
      <c r="J103" s="37">
        <f>SUMIFS(СВЦЭМ!$C$34:$C$777,СВЦЭМ!$A$34:$A$777,$A103,СВЦЭМ!$B$34:$B$777,J$83)+'СЕТ СН'!$H$9+СВЦЭМ!$D$10+'СЕТ СН'!$H$6</f>
        <v>1565.5707630300001</v>
      </c>
      <c r="K103" s="37">
        <f>SUMIFS(СВЦЭМ!$C$34:$C$777,СВЦЭМ!$A$34:$A$777,$A103,СВЦЭМ!$B$34:$B$777,K$83)+'СЕТ СН'!$H$9+СВЦЭМ!$D$10+'СЕТ СН'!$H$6</f>
        <v>1482.13534613</v>
      </c>
      <c r="L103" s="37">
        <f>SUMIFS(СВЦЭМ!$C$34:$C$777,СВЦЭМ!$A$34:$A$777,$A103,СВЦЭМ!$B$34:$B$777,L$83)+'СЕТ СН'!$H$9+СВЦЭМ!$D$10+'СЕТ СН'!$H$6</f>
        <v>1933.9418862699999</v>
      </c>
      <c r="M103" s="37">
        <f>SUMIFS(СВЦЭМ!$C$34:$C$777,СВЦЭМ!$A$34:$A$777,$A103,СВЦЭМ!$B$34:$B$777,M$83)+'СЕТ СН'!$H$9+СВЦЭМ!$D$10+'СЕТ СН'!$H$6</f>
        <v>2239.0264155300001</v>
      </c>
      <c r="N103" s="37">
        <f>SUMIFS(СВЦЭМ!$C$34:$C$777,СВЦЭМ!$A$34:$A$777,$A103,СВЦЭМ!$B$34:$B$777,N$83)+'СЕТ СН'!$H$9+СВЦЭМ!$D$10+'СЕТ СН'!$H$6</f>
        <v>2240.7406744800001</v>
      </c>
      <c r="O103" s="37">
        <f>SUMIFS(СВЦЭМ!$C$34:$C$777,СВЦЭМ!$A$34:$A$777,$A103,СВЦЭМ!$B$34:$B$777,O$83)+'СЕТ СН'!$H$9+СВЦЭМ!$D$10+'СЕТ СН'!$H$6</f>
        <v>2052.6093727100001</v>
      </c>
      <c r="P103" s="37">
        <f>SUMIFS(СВЦЭМ!$C$34:$C$777,СВЦЭМ!$A$34:$A$777,$A103,СВЦЭМ!$B$34:$B$777,P$83)+'СЕТ СН'!$H$9+СВЦЭМ!$D$10+'СЕТ СН'!$H$6</f>
        <v>1667.85828692</v>
      </c>
      <c r="Q103" s="37">
        <f>SUMIFS(СВЦЭМ!$C$34:$C$777,СВЦЭМ!$A$34:$A$777,$A103,СВЦЭМ!$B$34:$B$777,Q$83)+'СЕТ СН'!$H$9+СВЦЭМ!$D$10+'СЕТ СН'!$H$6</f>
        <v>1637.0016520899999</v>
      </c>
      <c r="R103" s="37">
        <f>SUMIFS(СВЦЭМ!$C$34:$C$777,СВЦЭМ!$A$34:$A$777,$A103,СВЦЭМ!$B$34:$B$777,R$83)+'СЕТ СН'!$H$9+СВЦЭМ!$D$10+'СЕТ СН'!$H$6</f>
        <v>1638.2958989100002</v>
      </c>
      <c r="S103" s="37">
        <f>SUMIFS(СВЦЭМ!$C$34:$C$777,СВЦЭМ!$A$34:$A$777,$A103,СВЦЭМ!$B$34:$B$777,S$83)+'СЕТ СН'!$H$9+СВЦЭМ!$D$10+'СЕТ СН'!$H$6</f>
        <v>1780.0861902000001</v>
      </c>
      <c r="T103" s="37">
        <f>SUMIFS(СВЦЭМ!$C$34:$C$777,СВЦЭМ!$A$34:$A$777,$A103,СВЦЭМ!$B$34:$B$777,T$83)+'СЕТ СН'!$H$9+СВЦЭМ!$D$10+'СЕТ СН'!$H$6</f>
        <v>1735.74380415</v>
      </c>
      <c r="U103" s="37">
        <f>SUMIFS(СВЦЭМ!$C$34:$C$777,СВЦЭМ!$A$34:$A$777,$A103,СВЦЭМ!$B$34:$B$777,U$83)+'СЕТ СН'!$H$9+СВЦЭМ!$D$10+'СЕТ СН'!$H$6</f>
        <v>1618.9284876500001</v>
      </c>
      <c r="V103" s="37">
        <f>SUMIFS(СВЦЭМ!$C$34:$C$777,СВЦЭМ!$A$34:$A$777,$A103,СВЦЭМ!$B$34:$B$777,V$83)+'СЕТ СН'!$H$9+СВЦЭМ!$D$10+'СЕТ СН'!$H$6</f>
        <v>1559.18884785</v>
      </c>
      <c r="W103" s="37">
        <f>SUMIFS(СВЦЭМ!$C$34:$C$777,СВЦЭМ!$A$34:$A$777,$A103,СВЦЭМ!$B$34:$B$777,W$83)+'СЕТ СН'!$H$9+СВЦЭМ!$D$10+'СЕТ СН'!$H$6</f>
        <v>1620.2397362699999</v>
      </c>
      <c r="X103" s="37">
        <f>SUMIFS(СВЦЭМ!$C$34:$C$777,СВЦЭМ!$A$34:$A$777,$A103,СВЦЭМ!$B$34:$B$777,X$83)+'СЕТ СН'!$H$9+СВЦЭМ!$D$10+'СЕТ СН'!$H$6</f>
        <v>1632.1110289399999</v>
      </c>
      <c r="Y103" s="37">
        <f>SUMIFS(СВЦЭМ!$C$34:$C$777,СВЦЭМ!$A$34:$A$777,$A103,СВЦЭМ!$B$34:$B$777,Y$83)+'СЕТ СН'!$H$9+СВЦЭМ!$D$10+'СЕТ СН'!$H$6</f>
        <v>1662.2303894000001</v>
      </c>
    </row>
    <row r="104" spans="1:25" ht="15.75" x14ac:dyDescent="0.2">
      <c r="A104" s="36">
        <f t="shared" si="2"/>
        <v>42664</v>
      </c>
      <c r="B104" s="37">
        <f>SUMIFS(СВЦЭМ!$C$34:$C$777,СВЦЭМ!$A$34:$A$777,$A104,СВЦЭМ!$B$34:$B$777,B$83)+'СЕТ СН'!$H$9+СВЦЭМ!$D$10+'СЕТ СН'!$H$6</f>
        <v>1677.8951910300002</v>
      </c>
      <c r="C104" s="37">
        <f>SUMIFS(СВЦЭМ!$C$34:$C$777,СВЦЭМ!$A$34:$A$777,$A104,СВЦЭМ!$B$34:$B$777,C$83)+'СЕТ СН'!$H$9+СВЦЭМ!$D$10+'СЕТ СН'!$H$6</f>
        <v>1798.3202072399999</v>
      </c>
      <c r="D104" s="37">
        <f>SUMIFS(СВЦЭМ!$C$34:$C$777,СВЦЭМ!$A$34:$A$777,$A104,СВЦЭМ!$B$34:$B$777,D$83)+'СЕТ СН'!$H$9+СВЦЭМ!$D$10+'СЕТ СН'!$H$6</f>
        <v>1851.7857803800002</v>
      </c>
      <c r="E104" s="37">
        <f>SUMIFS(СВЦЭМ!$C$34:$C$777,СВЦЭМ!$A$34:$A$777,$A104,СВЦЭМ!$B$34:$B$777,E$83)+'СЕТ СН'!$H$9+СВЦЭМ!$D$10+'СЕТ СН'!$H$6</f>
        <v>1889.2083161400001</v>
      </c>
      <c r="F104" s="37">
        <f>SUMIFS(СВЦЭМ!$C$34:$C$777,СВЦЭМ!$A$34:$A$777,$A104,СВЦЭМ!$B$34:$B$777,F$83)+'СЕТ СН'!$H$9+СВЦЭМ!$D$10+'СЕТ СН'!$H$6</f>
        <v>1924.3518674299999</v>
      </c>
      <c r="G104" s="37">
        <f>SUMIFS(СВЦЭМ!$C$34:$C$777,СВЦЭМ!$A$34:$A$777,$A104,СВЦЭМ!$B$34:$B$777,G$83)+'СЕТ СН'!$H$9+СВЦЭМ!$D$10+'СЕТ СН'!$H$6</f>
        <v>1866.6112415100001</v>
      </c>
      <c r="H104" s="37">
        <f>SUMIFS(СВЦЭМ!$C$34:$C$777,СВЦЭМ!$A$34:$A$777,$A104,СВЦЭМ!$B$34:$B$777,H$83)+'СЕТ СН'!$H$9+СВЦЭМ!$D$10+'СЕТ СН'!$H$6</f>
        <v>1862.98290116</v>
      </c>
      <c r="I104" s="37">
        <f>SUMIFS(СВЦЭМ!$C$34:$C$777,СВЦЭМ!$A$34:$A$777,$A104,СВЦЭМ!$B$34:$B$777,I$83)+'СЕТ СН'!$H$9+СВЦЭМ!$D$10+'СЕТ СН'!$H$6</f>
        <v>1735.4021883199998</v>
      </c>
      <c r="J104" s="37">
        <f>SUMIFS(СВЦЭМ!$C$34:$C$777,СВЦЭМ!$A$34:$A$777,$A104,СВЦЭМ!$B$34:$B$777,J$83)+'СЕТ СН'!$H$9+СВЦЭМ!$D$10+'СЕТ СН'!$H$6</f>
        <v>1662.8088005999998</v>
      </c>
      <c r="K104" s="37">
        <f>SUMIFS(СВЦЭМ!$C$34:$C$777,СВЦЭМ!$A$34:$A$777,$A104,СВЦЭМ!$B$34:$B$777,K$83)+'СЕТ СН'!$H$9+СВЦЭМ!$D$10+'СЕТ СН'!$H$6</f>
        <v>1474.6673129600001</v>
      </c>
      <c r="L104" s="37">
        <f>SUMIFS(СВЦЭМ!$C$34:$C$777,СВЦЭМ!$A$34:$A$777,$A104,СВЦЭМ!$B$34:$B$777,L$83)+'СЕТ СН'!$H$9+СВЦЭМ!$D$10+'СЕТ СН'!$H$6</f>
        <v>1426.8227609800001</v>
      </c>
      <c r="M104" s="37">
        <f>SUMIFS(СВЦЭМ!$C$34:$C$777,СВЦЭМ!$A$34:$A$777,$A104,СВЦЭМ!$B$34:$B$777,M$83)+'СЕТ СН'!$H$9+СВЦЭМ!$D$10+'СЕТ СН'!$H$6</f>
        <v>1396.1686879000001</v>
      </c>
      <c r="N104" s="37">
        <f>SUMIFS(СВЦЭМ!$C$34:$C$777,СВЦЭМ!$A$34:$A$777,$A104,СВЦЭМ!$B$34:$B$777,N$83)+'СЕТ СН'!$H$9+СВЦЭМ!$D$10+'СЕТ СН'!$H$6</f>
        <v>1395.3610488500001</v>
      </c>
      <c r="O104" s="37">
        <f>SUMIFS(СВЦЭМ!$C$34:$C$777,СВЦЭМ!$A$34:$A$777,$A104,СВЦЭМ!$B$34:$B$777,O$83)+'СЕТ СН'!$H$9+СВЦЭМ!$D$10+'СЕТ СН'!$H$6</f>
        <v>1371.6597973400001</v>
      </c>
      <c r="P104" s="37">
        <f>SUMIFS(СВЦЭМ!$C$34:$C$777,СВЦЭМ!$A$34:$A$777,$A104,СВЦЭМ!$B$34:$B$777,P$83)+'СЕТ СН'!$H$9+СВЦЭМ!$D$10+'СЕТ СН'!$H$6</f>
        <v>1356.17458158</v>
      </c>
      <c r="Q104" s="37">
        <f>SUMIFS(СВЦЭМ!$C$34:$C$777,СВЦЭМ!$A$34:$A$777,$A104,СВЦЭМ!$B$34:$B$777,Q$83)+'СЕТ СН'!$H$9+СВЦЭМ!$D$10+'СЕТ СН'!$H$6</f>
        <v>1372.5957963200001</v>
      </c>
      <c r="R104" s="37">
        <f>SUMIFS(СВЦЭМ!$C$34:$C$777,СВЦЭМ!$A$34:$A$777,$A104,СВЦЭМ!$B$34:$B$777,R$83)+'СЕТ СН'!$H$9+СВЦЭМ!$D$10+'СЕТ СН'!$H$6</f>
        <v>1378.8573966900001</v>
      </c>
      <c r="S104" s="37">
        <f>SUMIFS(СВЦЭМ!$C$34:$C$777,СВЦЭМ!$A$34:$A$777,$A104,СВЦЭМ!$B$34:$B$777,S$83)+'СЕТ СН'!$H$9+СВЦЭМ!$D$10+'СЕТ СН'!$H$6</f>
        <v>1449.9911203800002</v>
      </c>
      <c r="T104" s="37">
        <f>SUMIFS(СВЦЭМ!$C$34:$C$777,СВЦЭМ!$A$34:$A$777,$A104,СВЦЭМ!$B$34:$B$777,T$83)+'СЕТ СН'!$H$9+СВЦЭМ!$D$10+'СЕТ СН'!$H$6</f>
        <v>1452.1190909400002</v>
      </c>
      <c r="U104" s="37">
        <f>SUMIFS(СВЦЭМ!$C$34:$C$777,СВЦЭМ!$A$34:$A$777,$A104,СВЦЭМ!$B$34:$B$777,U$83)+'СЕТ СН'!$H$9+СВЦЭМ!$D$10+'СЕТ СН'!$H$6</f>
        <v>1473.6451331200001</v>
      </c>
      <c r="V104" s="37">
        <f>SUMIFS(СВЦЭМ!$C$34:$C$777,СВЦЭМ!$A$34:$A$777,$A104,СВЦЭМ!$B$34:$B$777,V$83)+'СЕТ СН'!$H$9+СВЦЭМ!$D$10+'СЕТ СН'!$H$6</f>
        <v>1468.71292429</v>
      </c>
      <c r="W104" s="37">
        <f>SUMIFS(СВЦЭМ!$C$34:$C$777,СВЦЭМ!$A$34:$A$777,$A104,СВЦЭМ!$B$34:$B$777,W$83)+'СЕТ СН'!$H$9+СВЦЭМ!$D$10+'СЕТ СН'!$H$6</f>
        <v>1458.47609384</v>
      </c>
      <c r="X104" s="37">
        <f>SUMIFS(СВЦЭМ!$C$34:$C$777,СВЦЭМ!$A$34:$A$777,$A104,СВЦЭМ!$B$34:$B$777,X$83)+'СЕТ СН'!$H$9+СВЦЭМ!$D$10+'СЕТ СН'!$H$6</f>
        <v>1443.9285238800001</v>
      </c>
      <c r="Y104" s="37">
        <f>SUMIFS(СВЦЭМ!$C$34:$C$777,СВЦЭМ!$A$34:$A$777,$A104,СВЦЭМ!$B$34:$B$777,Y$83)+'СЕТ СН'!$H$9+СВЦЭМ!$D$10+'СЕТ СН'!$H$6</f>
        <v>1503.4141480100002</v>
      </c>
    </row>
    <row r="105" spans="1:25" ht="15.75" x14ac:dyDescent="0.2">
      <c r="A105" s="36">
        <f t="shared" si="2"/>
        <v>42665</v>
      </c>
      <c r="B105" s="37">
        <f>SUMIFS(СВЦЭМ!$C$34:$C$777,СВЦЭМ!$A$34:$A$777,$A105,СВЦЭМ!$B$34:$B$777,B$83)+'СЕТ СН'!$H$9+СВЦЭМ!$D$10+'СЕТ СН'!$H$6</f>
        <v>1566.5525411799999</v>
      </c>
      <c r="C105" s="37">
        <f>SUMIFS(СВЦЭМ!$C$34:$C$777,СВЦЭМ!$A$34:$A$777,$A105,СВЦЭМ!$B$34:$B$777,C$83)+'СЕТ СН'!$H$9+СВЦЭМ!$D$10+'СЕТ СН'!$H$6</f>
        <v>1697.7735540100002</v>
      </c>
      <c r="D105" s="37">
        <f>SUMIFS(СВЦЭМ!$C$34:$C$777,СВЦЭМ!$A$34:$A$777,$A105,СВЦЭМ!$B$34:$B$777,D$83)+'СЕТ СН'!$H$9+СВЦЭМ!$D$10+'СЕТ СН'!$H$6</f>
        <v>1742.9784466599999</v>
      </c>
      <c r="E105" s="37">
        <f>SUMIFS(СВЦЭМ!$C$34:$C$777,СВЦЭМ!$A$34:$A$777,$A105,СВЦЭМ!$B$34:$B$777,E$83)+'СЕТ СН'!$H$9+СВЦЭМ!$D$10+'СЕТ СН'!$H$6</f>
        <v>1757.5025572200002</v>
      </c>
      <c r="F105" s="37">
        <f>SUMIFS(СВЦЭМ!$C$34:$C$777,СВЦЭМ!$A$34:$A$777,$A105,СВЦЭМ!$B$34:$B$777,F$83)+'СЕТ СН'!$H$9+СВЦЭМ!$D$10+'СЕТ СН'!$H$6</f>
        <v>1801.3446039700002</v>
      </c>
      <c r="G105" s="37">
        <f>SUMIFS(СВЦЭМ!$C$34:$C$777,СВЦЭМ!$A$34:$A$777,$A105,СВЦЭМ!$B$34:$B$777,G$83)+'СЕТ СН'!$H$9+СВЦЭМ!$D$10+'СЕТ СН'!$H$6</f>
        <v>1810.0069159300001</v>
      </c>
      <c r="H105" s="37">
        <f>SUMIFS(СВЦЭМ!$C$34:$C$777,СВЦЭМ!$A$34:$A$777,$A105,СВЦЭМ!$B$34:$B$777,H$83)+'СЕТ СН'!$H$9+СВЦЭМ!$D$10+'СЕТ СН'!$H$6</f>
        <v>1791.8264630600002</v>
      </c>
      <c r="I105" s="37">
        <f>SUMIFS(СВЦЭМ!$C$34:$C$777,СВЦЭМ!$A$34:$A$777,$A105,СВЦЭМ!$B$34:$B$777,I$83)+'СЕТ СН'!$H$9+СВЦЭМ!$D$10+'СЕТ СН'!$H$6</f>
        <v>1728.82981427</v>
      </c>
      <c r="J105" s="37">
        <f>SUMIFS(СВЦЭМ!$C$34:$C$777,СВЦЭМ!$A$34:$A$777,$A105,СВЦЭМ!$B$34:$B$777,J$83)+'СЕТ СН'!$H$9+СВЦЭМ!$D$10+'СЕТ СН'!$H$6</f>
        <v>1649.0856885900002</v>
      </c>
      <c r="K105" s="37">
        <f>SUMIFS(СВЦЭМ!$C$34:$C$777,СВЦЭМ!$A$34:$A$777,$A105,СВЦЭМ!$B$34:$B$777,K$83)+'СЕТ СН'!$H$9+СВЦЭМ!$D$10+'СЕТ СН'!$H$6</f>
        <v>1581.3168403700001</v>
      </c>
      <c r="L105" s="37">
        <f>SUMIFS(СВЦЭМ!$C$34:$C$777,СВЦЭМ!$A$34:$A$777,$A105,СВЦЭМ!$B$34:$B$777,L$83)+'СЕТ СН'!$H$9+СВЦЭМ!$D$10+'СЕТ СН'!$H$6</f>
        <v>1541.9961341100002</v>
      </c>
      <c r="M105" s="37">
        <f>SUMIFS(СВЦЭМ!$C$34:$C$777,СВЦЭМ!$A$34:$A$777,$A105,СВЦЭМ!$B$34:$B$777,M$83)+'СЕТ СН'!$H$9+СВЦЭМ!$D$10+'СЕТ СН'!$H$6</f>
        <v>1517.89897167</v>
      </c>
      <c r="N105" s="37">
        <f>SUMIFS(СВЦЭМ!$C$34:$C$777,СВЦЭМ!$A$34:$A$777,$A105,СВЦЭМ!$B$34:$B$777,N$83)+'СЕТ СН'!$H$9+СВЦЭМ!$D$10+'СЕТ СН'!$H$6</f>
        <v>1508.21681906</v>
      </c>
      <c r="O105" s="37">
        <f>SUMIFS(СВЦЭМ!$C$34:$C$777,СВЦЭМ!$A$34:$A$777,$A105,СВЦЭМ!$B$34:$B$777,O$83)+'СЕТ СН'!$H$9+СВЦЭМ!$D$10+'СЕТ СН'!$H$6</f>
        <v>1544.2370243700002</v>
      </c>
      <c r="P105" s="37">
        <f>SUMIFS(СВЦЭМ!$C$34:$C$777,СВЦЭМ!$A$34:$A$777,$A105,СВЦЭМ!$B$34:$B$777,P$83)+'СЕТ СН'!$H$9+СВЦЭМ!$D$10+'СЕТ СН'!$H$6</f>
        <v>1567.4825062800001</v>
      </c>
      <c r="Q105" s="37">
        <f>SUMIFS(СВЦЭМ!$C$34:$C$777,СВЦЭМ!$A$34:$A$777,$A105,СВЦЭМ!$B$34:$B$777,Q$83)+'СЕТ СН'!$H$9+СВЦЭМ!$D$10+'СЕТ СН'!$H$6</f>
        <v>1556.4281546500001</v>
      </c>
      <c r="R105" s="37">
        <f>SUMIFS(СВЦЭМ!$C$34:$C$777,СВЦЭМ!$A$34:$A$777,$A105,СВЦЭМ!$B$34:$B$777,R$83)+'СЕТ СН'!$H$9+СВЦЭМ!$D$10+'СЕТ СН'!$H$6</f>
        <v>1541.5744658100002</v>
      </c>
      <c r="S105" s="37">
        <f>SUMIFS(СВЦЭМ!$C$34:$C$777,СВЦЭМ!$A$34:$A$777,$A105,СВЦЭМ!$B$34:$B$777,S$83)+'СЕТ СН'!$H$9+СВЦЭМ!$D$10+'СЕТ СН'!$H$6</f>
        <v>1537.14971384</v>
      </c>
      <c r="T105" s="37">
        <f>SUMIFS(СВЦЭМ!$C$34:$C$777,СВЦЭМ!$A$34:$A$777,$A105,СВЦЭМ!$B$34:$B$777,T$83)+'СЕТ СН'!$H$9+СВЦЭМ!$D$10+'СЕТ СН'!$H$6</f>
        <v>1491.49834203</v>
      </c>
      <c r="U105" s="37">
        <f>SUMIFS(СВЦЭМ!$C$34:$C$777,СВЦЭМ!$A$34:$A$777,$A105,СВЦЭМ!$B$34:$B$777,U$83)+'СЕТ СН'!$H$9+СВЦЭМ!$D$10+'СЕТ СН'!$H$6</f>
        <v>1469.6874119000001</v>
      </c>
      <c r="V105" s="37">
        <f>SUMIFS(СВЦЭМ!$C$34:$C$777,СВЦЭМ!$A$34:$A$777,$A105,СВЦЭМ!$B$34:$B$777,V$83)+'СЕТ СН'!$H$9+СВЦЭМ!$D$10+'СЕТ СН'!$H$6</f>
        <v>1454.55043991</v>
      </c>
      <c r="W105" s="37">
        <f>SUMIFS(СВЦЭМ!$C$34:$C$777,СВЦЭМ!$A$34:$A$777,$A105,СВЦЭМ!$B$34:$B$777,W$83)+'СЕТ СН'!$H$9+СВЦЭМ!$D$10+'СЕТ СН'!$H$6</f>
        <v>1487.6152002000001</v>
      </c>
      <c r="X105" s="37">
        <f>SUMIFS(СВЦЭМ!$C$34:$C$777,СВЦЭМ!$A$34:$A$777,$A105,СВЦЭМ!$B$34:$B$777,X$83)+'СЕТ СН'!$H$9+СВЦЭМ!$D$10+'СЕТ СН'!$H$6</f>
        <v>1474.9895127899999</v>
      </c>
      <c r="Y105" s="37">
        <f>SUMIFS(СВЦЭМ!$C$34:$C$777,СВЦЭМ!$A$34:$A$777,$A105,СВЦЭМ!$B$34:$B$777,Y$83)+'СЕТ СН'!$H$9+СВЦЭМ!$D$10+'СЕТ СН'!$H$6</f>
        <v>1571.7655456900002</v>
      </c>
    </row>
    <row r="106" spans="1:25" ht="15.75" x14ac:dyDescent="0.2">
      <c r="A106" s="36">
        <f t="shared" si="2"/>
        <v>42666</v>
      </c>
      <c r="B106" s="37">
        <f>SUMIFS(СВЦЭМ!$C$34:$C$777,СВЦЭМ!$A$34:$A$777,$A106,СВЦЭМ!$B$34:$B$777,B$83)+'СЕТ СН'!$H$9+СВЦЭМ!$D$10+'СЕТ СН'!$H$6</f>
        <v>1638.6850560299999</v>
      </c>
      <c r="C106" s="37">
        <f>SUMIFS(СВЦЭМ!$C$34:$C$777,СВЦЭМ!$A$34:$A$777,$A106,СВЦЭМ!$B$34:$B$777,C$83)+'СЕТ СН'!$H$9+СВЦЭМ!$D$10+'СЕТ СН'!$H$6</f>
        <v>1740.9493909600001</v>
      </c>
      <c r="D106" s="37">
        <f>SUMIFS(СВЦЭМ!$C$34:$C$777,СВЦЭМ!$A$34:$A$777,$A106,СВЦЭМ!$B$34:$B$777,D$83)+'СЕТ СН'!$H$9+СВЦЭМ!$D$10+'СЕТ СН'!$H$6</f>
        <v>1813.4177788800002</v>
      </c>
      <c r="E106" s="37">
        <f>SUMIFS(СВЦЭМ!$C$34:$C$777,СВЦЭМ!$A$34:$A$777,$A106,СВЦЭМ!$B$34:$B$777,E$83)+'СЕТ СН'!$H$9+СВЦЭМ!$D$10+'СЕТ СН'!$H$6</f>
        <v>1829.5295076000002</v>
      </c>
      <c r="F106" s="37">
        <f>SUMIFS(СВЦЭМ!$C$34:$C$777,СВЦЭМ!$A$34:$A$777,$A106,СВЦЭМ!$B$34:$B$777,F$83)+'СЕТ СН'!$H$9+СВЦЭМ!$D$10+'СЕТ СН'!$H$6</f>
        <v>1809.3781070800001</v>
      </c>
      <c r="G106" s="37">
        <f>SUMIFS(СВЦЭМ!$C$34:$C$777,СВЦЭМ!$A$34:$A$777,$A106,СВЦЭМ!$B$34:$B$777,G$83)+'СЕТ СН'!$H$9+СВЦЭМ!$D$10+'СЕТ СН'!$H$6</f>
        <v>1812.6389043099998</v>
      </c>
      <c r="H106" s="37">
        <f>SUMIFS(СВЦЭМ!$C$34:$C$777,СВЦЭМ!$A$34:$A$777,$A106,СВЦЭМ!$B$34:$B$777,H$83)+'СЕТ СН'!$H$9+СВЦЭМ!$D$10+'СЕТ СН'!$H$6</f>
        <v>1793.41245265</v>
      </c>
      <c r="I106" s="37">
        <f>SUMIFS(СВЦЭМ!$C$34:$C$777,СВЦЭМ!$A$34:$A$777,$A106,СВЦЭМ!$B$34:$B$777,I$83)+'СЕТ СН'!$H$9+СВЦЭМ!$D$10+'СЕТ СН'!$H$6</f>
        <v>1721.6626378599999</v>
      </c>
      <c r="J106" s="37">
        <f>SUMIFS(СВЦЭМ!$C$34:$C$777,СВЦЭМ!$A$34:$A$777,$A106,СВЦЭМ!$B$34:$B$777,J$83)+'СЕТ СН'!$H$9+СВЦЭМ!$D$10+'СЕТ СН'!$H$6</f>
        <v>1629.2986256700001</v>
      </c>
      <c r="K106" s="37">
        <f>SUMIFS(СВЦЭМ!$C$34:$C$777,СВЦЭМ!$A$34:$A$777,$A106,СВЦЭМ!$B$34:$B$777,K$83)+'СЕТ СН'!$H$9+СВЦЭМ!$D$10+'СЕТ СН'!$H$6</f>
        <v>1557.1530852700002</v>
      </c>
      <c r="L106" s="37">
        <f>SUMIFS(СВЦЭМ!$C$34:$C$777,СВЦЭМ!$A$34:$A$777,$A106,СВЦЭМ!$B$34:$B$777,L$83)+'СЕТ СН'!$H$9+СВЦЭМ!$D$10+'СЕТ СН'!$H$6</f>
        <v>1515.11531618</v>
      </c>
      <c r="M106" s="37">
        <f>SUMIFS(СВЦЭМ!$C$34:$C$777,СВЦЭМ!$A$34:$A$777,$A106,СВЦЭМ!$B$34:$B$777,M$83)+'СЕТ СН'!$H$9+СВЦЭМ!$D$10+'СЕТ СН'!$H$6</f>
        <v>1540.43244396</v>
      </c>
      <c r="N106" s="37">
        <f>SUMIFS(СВЦЭМ!$C$34:$C$777,СВЦЭМ!$A$34:$A$777,$A106,СВЦЭМ!$B$34:$B$777,N$83)+'СЕТ СН'!$H$9+СВЦЭМ!$D$10+'СЕТ СН'!$H$6</f>
        <v>1509.2210730000002</v>
      </c>
      <c r="O106" s="37">
        <f>SUMIFS(СВЦЭМ!$C$34:$C$777,СВЦЭМ!$A$34:$A$777,$A106,СВЦЭМ!$B$34:$B$777,O$83)+'СЕТ СН'!$H$9+СВЦЭМ!$D$10+'СЕТ СН'!$H$6</f>
        <v>1487.0876549500001</v>
      </c>
      <c r="P106" s="37">
        <f>SUMIFS(СВЦЭМ!$C$34:$C$777,СВЦЭМ!$A$34:$A$777,$A106,СВЦЭМ!$B$34:$B$777,P$83)+'СЕТ СН'!$H$9+СВЦЭМ!$D$10+'СЕТ СН'!$H$6</f>
        <v>1492.6025218300001</v>
      </c>
      <c r="Q106" s="37">
        <f>SUMIFS(СВЦЭМ!$C$34:$C$777,СВЦЭМ!$A$34:$A$777,$A106,СВЦЭМ!$B$34:$B$777,Q$83)+'СЕТ СН'!$H$9+СВЦЭМ!$D$10+'СЕТ СН'!$H$6</f>
        <v>1545.1138522000001</v>
      </c>
      <c r="R106" s="37">
        <f>SUMIFS(СВЦЭМ!$C$34:$C$777,СВЦЭМ!$A$34:$A$777,$A106,СВЦЭМ!$B$34:$B$777,R$83)+'СЕТ СН'!$H$9+СВЦЭМ!$D$10+'СЕТ СН'!$H$6</f>
        <v>1565.83369232</v>
      </c>
      <c r="S106" s="37">
        <f>SUMIFS(СВЦЭМ!$C$34:$C$777,СВЦЭМ!$A$34:$A$777,$A106,СВЦЭМ!$B$34:$B$777,S$83)+'СЕТ СН'!$H$9+СВЦЭМ!$D$10+'СЕТ СН'!$H$6</f>
        <v>1727.3348347699998</v>
      </c>
      <c r="T106" s="37">
        <f>SUMIFS(СВЦЭМ!$C$34:$C$777,СВЦЭМ!$A$34:$A$777,$A106,СВЦЭМ!$B$34:$B$777,T$83)+'СЕТ СН'!$H$9+СВЦЭМ!$D$10+'СЕТ СН'!$H$6</f>
        <v>1758.4013417800002</v>
      </c>
      <c r="U106" s="37">
        <f>SUMIFS(СВЦЭМ!$C$34:$C$777,СВЦЭМ!$A$34:$A$777,$A106,СВЦЭМ!$B$34:$B$777,U$83)+'СЕТ СН'!$H$9+СВЦЭМ!$D$10+'СЕТ СН'!$H$6</f>
        <v>1595.03920754</v>
      </c>
      <c r="V106" s="37">
        <f>SUMIFS(СВЦЭМ!$C$34:$C$777,СВЦЭМ!$A$34:$A$777,$A106,СВЦЭМ!$B$34:$B$777,V$83)+'СЕТ СН'!$H$9+СВЦЭМ!$D$10+'СЕТ СН'!$H$6</f>
        <v>1498.06477541</v>
      </c>
      <c r="W106" s="37">
        <f>SUMIFS(СВЦЭМ!$C$34:$C$777,СВЦЭМ!$A$34:$A$777,$A106,СВЦЭМ!$B$34:$B$777,W$83)+'СЕТ СН'!$H$9+СВЦЭМ!$D$10+'СЕТ СН'!$H$6</f>
        <v>1494.7343744100001</v>
      </c>
      <c r="X106" s="37">
        <f>SUMIFS(СВЦЭМ!$C$34:$C$777,СВЦЭМ!$A$34:$A$777,$A106,СВЦЭМ!$B$34:$B$777,X$83)+'СЕТ СН'!$H$9+СВЦЭМ!$D$10+'СЕТ СН'!$H$6</f>
        <v>1484.0429078900002</v>
      </c>
      <c r="Y106" s="37">
        <f>SUMIFS(СВЦЭМ!$C$34:$C$777,СВЦЭМ!$A$34:$A$777,$A106,СВЦЭМ!$B$34:$B$777,Y$83)+'СЕТ СН'!$H$9+СВЦЭМ!$D$10+'СЕТ СН'!$H$6</f>
        <v>1537.9951423000002</v>
      </c>
    </row>
    <row r="107" spans="1:25" ht="15.75" x14ac:dyDescent="0.2">
      <c r="A107" s="36">
        <f t="shared" si="2"/>
        <v>42667</v>
      </c>
      <c r="B107" s="37">
        <f>SUMIFS(СВЦЭМ!$C$34:$C$777,СВЦЭМ!$A$34:$A$777,$A107,СВЦЭМ!$B$34:$B$777,B$83)+'СЕТ СН'!$H$9+СВЦЭМ!$D$10+'СЕТ СН'!$H$6</f>
        <v>1620.7128168200002</v>
      </c>
      <c r="C107" s="37">
        <f>SUMIFS(СВЦЭМ!$C$34:$C$777,СВЦЭМ!$A$34:$A$777,$A107,СВЦЭМ!$B$34:$B$777,C$83)+'СЕТ СН'!$H$9+СВЦЭМ!$D$10+'СЕТ СН'!$H$6</f>
        <v>1719.9284391199999</v>
      </c>
      <c r="D107" s="37">
        <f>SUMIFS(СВЦЭМ!$C$34:$C$777,СВЦЭМ!$A$34:$A$777,$A107,СВЦЭМ!$B$34:$B$777,D$83)+'СЕТ СН'!$H$9+СВЦЭМ!$D$10+'СЕТ СН'!$H$6</f>
        <v>1784.1588662300001</v>
      </c>
      <c r="E107" s="37">
        <f>SUMIFS(СВЦЭМ!$C$34:$C$777,СВЦЭМ!$A$34:$A$777,$A107,СВЦЭМ!$B$34:$B$777,E$83)+'СЕТ СН'!$H$9+СВЦЭМ!$D$10+'СЕТ СН'!$H$6</f>
        <v>1795.09971481</v>
      </c>
      <c r="F107" s="37">
        <f>SUMIFS(СВЦЭМ!$C$34:$C$777,СВЦЭМ!$A$34:$A$777,$A107,СВЦЭМ!$B$34:$B$777,F$83)+'СЕТ СН'!$H$9+СВЦЭМ!$D$10+'СЕТ СН'!$H$6</f>
        <v>1801.9327518800001</v>
      </c>
      <c r="G107" s="37">
        <f>SUMIFS(СВЦЭМ!$C$34:$C$777,СВЦЭМ!$A$34:$A$777,$A107,СВЦЭМ!$B$34:$B$777,G$83)+'СЕТ СН'!$H$9+СВЦЭМ!$D$10+'СЕТ СН'!$H$6</f>
        <v>1785.9649908599999</v>
      </c>
      <c r="H107" s="37">
        <f>SUMIFS(СВЦЭМ!$C$34:$C$777,СВЦЭМ!$A$34:$A$777,$A107,СВЦЭМ!$B$34:$B$777,H$83)+'СЕТ СН'!$H$9+СВЦЭМ!$D$10+'СЕТ СН'!$H$6</f>
        <v>1739.0636078299999</v>
      </c>
      <c r="I107" s="37">
        <f>SUMIFS(СВЦЭМ!$C$34:$C$777,СВЦЭМ!$A$34:$A$777,$A107,СВЦЭМ!$B$34:$B$777,I$83)+'СЕТ СН'!$H$9+СВЦЭМ!$D$10+'СЕТ СН'!$H$6</f>
        <v>1700.4820551600001</v>
      </c>
      <c r="J107" s="37">
        <f>SUMIFS(СВЦЭМ!$C$34:$C$777,СВЦЭМ!$A$34:$A$777,$A107,СВЦЭМ!$B$34:$B$777,J$83)+'СЕТ СН'!$H$9+СВЦЭМ!$D$10+'СЕТ СН'!$H$6</f>
        <v>1644.2673029299999</v>
      </c>
      <c r="K107" s="37">
        <f>SUMIFS(СВЦЭМ!$C$34:$C$777,СВЦЭМ!$A$34:$A$777,$A107,СВЦЭМ!$B$34:$B$777,K$83)+'СЕТ СН'!$H$9+СВЦЭМ!$D$10+'СЕТ СН'!$H$6</f>
        <v>1480.2534126700002</v>
      </c>
      <c r="L107" s="37">
        <f>SUMIFS(СВЦЭМ!$C$34:$C$777,СВЦЭМ!$A$34:$A$777,$A107,СВЦЭМ!$B$34:$B$777,L$83)+'СЕТ СН'!$H$9+СВЦЭМ!$D$10+'СЕТ СН'!$H$6</f>
        <v>1455.2026558300001</v>
      </c>
      <c r="M107" s="37">
        <f>SUMIFS(СВЦЭМ!$C$34:$C$777,СВЦЭМ!$A$34:$A$777,$A107,СВЦЭМ!$B$34:$B$777,M$83)+'СЕТ СН'!$H$9+СВЦЭМ!$D$10+'СЕТ СН'!$H$6</f>
        <v>1507.1408824300001</v>
      </c>
      <c r="N107" s="37">
        <f>SUMIFS(СВЦЭМ!$C$34:$C$777,СВЦЭМ!$A$34:$A$777,$A107,СВЦЭМ!$B$34:$B$777,N$83)+'СЕТ СН'!$H$9+СВЦЭМ!$D$10+'СЕТ СН'!$H$6</f>
        <v>1506.88291781</v>
      </c>
      <c r="O107" s="37">
        <f>SUMIFS(СВЦЭМ!$C$34:$C$777,СВЦЭМ!$A$34:$A$777,$A107,СВЦЭМ!$B$34:$B$777,O$83)+'СЕТ СН'!$H$9+СВЦЭМ!$D$10+'СЕТ СН'!$H$6</f>
        <v>1504.1124935900002</v>
      </c>
      <c r="P107" s="37">
        <f>SUMIFS(СВЦЭМ!$C$34:$C$777,СВЦЭМ!$A$34:$A$777,$A107,СВЦЭМ!$B$34:$B$777,P$83)+'СЕТ СН'!$H$9+СВЦЭМ!$D$10+'СЕТ СН'!$H$6</f>
        <v>1507.7386948400001</v>
      </c>
      <c r="Q107" s="37">
        <f>SUMIFS(СВЦЭМ!$C$34:$C$777,СВЦЭМ!$A$34:$A$777,$A107,СВЦЭМ!$B$34:$B$777,Q$83)+'СЕТ СН'!$H$9+СВЦЭМ!$D$10+'СЕТ СН'!$H$6</f>
        <v>1518.8451679899999</v>
      </c>
      <c r="R107" s="37">
        <f>SUMIFS(СВЦЭМ!$C$34:$C$777,СВЦЭМ!$A$34:$A$777,$A107,СВЦЭМ!$B$34:$B$777,R$83)+'СЕТ СН'!$H$9+СВЦЭМ!$D$10+'СЕТ СН'!$H$6</f>
        <v>1527.6816660500001</v>
      </c>
      <c r="S107" s="37">
        <f>SUMIFS(СВЦЭМ!$C$34:$C$777,СВЦЭМ!$A$34:$A$777,$A107,СВЦЭМ!$B$34:$B$777,S$83)+'СЕТ СН'!$H$9+СВЦЭМ!$D$10+'СЕТ СН'!$H$6</f>
        <v>1607.8132920800001</v>
      </c>
      <c r="T107" s="37">
        <f>SUMIFS(СВЦЭМ!$C$34:$C$777,СВЦЭМ!$A$34:$A$777,$A107,СВЦЭМ!$B$34:$B$777,T$83)+'СЕТ СН'!$H$9+СВЦЭМ!$D$10+'СЕТ СН'!$H$6</f>
        <v>1625.31370113</v>
      </c>
      <c r="U107" s="37">
        <f>SUMIFS(СВЦЭМ!$C$34:$C$777,СВЦЭМ!$A$34:$A$777,$A107,СВЦЭМ!$B$34:$B$777,U$83)+'СЕТ СН'!$H$9+СВЦЭМ!$D$10+'СЕТ СН'!$H$6</f>
        <v>1615.1397835400001</v>
      </c>
      <c r="V107" s="37">
        <f>SUMIFS(СВЦЭМ!$C$34:$C$777,СВЦЭМ!$A$34:$A$777,$A107,СВЦЭМ!$B$34:$B$777,V$83)+'СЕТ СН'!$H$9+СВЦЭМ!$D$10+'СЕТ СН'!$H$6</f>
        <v>1557.29572263</v>
      </c>
      <c r="W107" s="37">
        <f>SUMIFS(СВЦЭМ!$C$34:$C$777,СВЦЭМ!$A$34:$A$777,$A107,СВЦЭМ!$B$34:$B$777,W$83)+'СЕТ СН'!$H$9+СВЦЭМ!$D$10+'СЕТ СН'!$H$6</f>
        <v>1554.18210602</v>
      </c>
      <c r="X107" s="37">
        <f>SUMIFS(СВЦЭМ!$C$34:$C$777,СВЦЭМ!$A$34:$A$777,$A107,СВЦЭМ!$B$34:$B$777,X$83)+'СЕТ СН'!$H$9+СВЦЭМ!$D$10+'СЕТ СН'!$H$6</f>
        <v>1509.3180818600001</v>
      </c>
      <c r="Y107" s="37">
        <f>SUMIFS(СВЦЭМ!$C$34:$C$777,СВЦЭМ!$A$34:$A$777,$A107,СВЦЭМ!$B$34:$B$777,Y$83)+'СЕТ СН'!$H$9+СВЦЭМ!$D$10+'СЕТ СН'!$H$6</f>
        <v>1593.8643776700001</v>
      </c>
    </row>
    <row r="108" spans="1:25" ht="15.75" x14ac:dyDescent="0.2">
      <c r="A108" s="36">
        <f t="shared" si="2"/>
        <v>42668</v>
      </c>
      <c r="B108" s="37">
        <f>SUMIFS(СВЦЭМ!$C$34:$C$777,СВЦЭМ!$A$34:$A$777,$A108,СВЦЭМ!$B$34:$B$777,B$83)+'СЕТ СН'!$H$9+СВЦЭМ!$D$10+'СЕТ СН'!$H$6</f>
        <v>1710.5206221600001</v>
      </c>
      <c r="C108" s="37">
        <f>SUMIFS(СВЦЭМ!$C$34:$C$777,СВЦЭМ!$A$34:$A$777,$A108,СВЦЭМ!$B$34:$B$777,C$83)+'СЕТ СН'!$H$9+СВЦЭМ!$D$10+'СЕТ СН'!$H$6</f>
        <v>1825.3541316400001</v>
      </c>
      <c r="D108" s="37">
        <f>SUMIFS(СВЦЭМ!$C$34:$C$777,СВЦЭМ!$A$34:$A$777,$A108,СВЦЭМ!$B$34:$B$777,D$83)+'СЕТ СН'!$H$9+СВЦЭМ!$D$10+'СЕТ СН'!$H$6</f>
        <v>1938.5947537900001</v>
      </c>
      <c r="E108" s="37">
        <f>SUMIFS(СВЦЭМ!$C$34:$C$777,СВЦЭМ!$A$34:$A$777,$A108,СВЦЭМ!$B$34:$B$777,E$83)+'СЕТ СН'!$H$9+СВЦЭМ!$D$10+'СЕТ СН'!$H$6</f>
        <v>1956.4862550900002</v>
      </c>
      <c r="F108" s="37">
        <f>SUMIFS(СВЦЭМ!$C$34:$C$777,СВЦЭМ!$A$34:$A$777,$A108,СВЦЭМ!$B$34:$B$777,F$83)+'СЕТ СН'!$H$9+СВЦЭМ!$D$10+'СЕТ СН'!$H$6</f>
        <v>1933.7171010800002</v>
      </c>
      <c r="G108" s="37">
        <f>SUMIFS(СВЦЭМ!$C$34:$C$777,СВЦЭМ!$A$34:$A$777,$A108,СВЦЭМ!$B$34:$B$777,G$83)+'СЕТ СН'!$H$9+СВЦЭМ!$D$10+'СЕТ СН'!$H$6</f>
        <v>1904.9386121699999</v>
      </c>
      <c r="H108" s="37">
        <f>SUMIFS(СВЦЭМ!$C$34:$C$777,СВЦЭМ!$A$34:$A$777,$A108,СВЦЭМ!$B$34:$B$777,H$83)+'СЕТ СН'!$H$9+СВЦЭМ!$D$10+'СЕТ СН'!$H$6</f>
        <v>1826.3034987800002</v>
      </c>
      <c r="I108" s="37">
        <f>SUMIFS(СВЦЭМ!$C$34:$C$777,СВЦЭМ!$A$34:$A$777,$A108,СВЦЭМ!$B$34:$B$777,I$83)+'СЕТ СН'!$H$9+СВЦЭМ!$D$10+'СЕТ СН'!$H$6</f>
        <v>1827.0358569700002</v>
      </c>
      <c r="J108" s="37">
        <f>SUMIFS(СВЦЭМ!$C$34:$C$777,СВЦЭМ!$A$34:$A$777,$A108,СВЦЭМ!$B$34:$B$777,J$83)+'СЕТ СН'!$H$9+СВЦЭМ!$D$10+'СЕТ СН'!$H$6</f>
        <v>1764.65167015</v>
      </c>
      <c r="K108" s="37">
        <f>SUMIFS(СВЦЭМ!$C$34:$C$777,СВЦЭМ!$A$34:$A$777,$A108,СВЦЭМ!$B$34:$B$777,K$83)+'СЕТ СН'!$H$9+СВЦЭМ!$D$10+'СЕТ СН'!$H$6</f>
        <v>1594.1899335900002</v>
      </c>
      <c r="L108" s="37">
        <f>SUMIFS(СВЦЭМ!$C$34:$C$777,СВЦЭМ!$A$34:$A$777,$A108,СВЦЭМ!$B$34:$B$777,L$83)+'СЕТ СН'!$H$9+СВЦЭМ!$D$10+'СЕТ СН'!$H$6</f>
        <v>1507.2964209000002</v>
      </c>
      <c r="M108" s="37">
        <f>SUMIFS(СВЦЭМ!$C$34:$C$777,СВЦЭМ!$A$34:$A$777,$A108,СВЦЭМ!$B$34:$B$777,M$83)+'СЕТ СН'!$H$9+СВЦЭМ!$D$10+'СЕТ СН'!$H$6</f>
        <v>1492.2715282500001</v>
      </c>
      <c r="N108" s="37">
        <f>SUMIFS(СВЦЭМ!$C$34:$C$777,СВЦЭМ!$A$34:$A$777,$A108,СВЦЭМ!$B$34:$B$777,N$83)+'СЕТ СН'!$H$9+СВЦЭМ!$D$10+'СЕТ СН'!$H$6</f>
        <v>1431.6893959600002</v>
      </c>
      <c r="O108" s="37">
        <f>SUMIFS(СВЦЭМ!$C$34:$C$777,СВЦЭМ!$A$34:$A$777,$A108,СВЦЭМ!$B$34:$B$777,O$83)+'СЕТ СН'!$H$9+СВЦЭМ!$D$10+'СЕТ СН'!$H$6</f>
        <v>1385.2125309400001</v>
      </c>
      <c r="P108" s="37">
        <f>SUMIFS(СВЦЭМ!$C$34:$C$777,СВЦЭМ!$A$34:$A$777,$A108,СВЦЭМ!$B$34:$B$777,P$83)+'СЕТ СН'!$H$9+СВЦЭМ!$D$10+'СЕТ СН'!$H$6</f>
        <v>1376.5427996600001</v>
      </c>
      <c r="Q108" s="37">
        <f>SUMIFS(СВЦЭМ!$C$34:$C$777,СВЦЭМ!$A$34:$A$777,$A108,СВЦЭМ!$B$34:$B$777,Q$83)+'СЕТ СН'!$H$9+СВЦЭМ!$D$10+'СЕТ СН'!$H$6</f>
        <v>1396.8299619100001</v>
      </c>
      <c r="R108" s="37">
        <f>SUMIFS(СВЦЭМ!$C$34:$C$777,СВЦЭМ!$A$34:$A$777,$A108,СВЦЭМ!$B$34:$B$777,R$83)+'СЕТ СН'!$H$9+СВЦЭМ!$D$10+'СЕТ СН'!$H$6</f>
        <v>1386.2191876400002</v>
      </c>
      <c r="S108" s="37">
        <f>SUMIFS(СВЦЭМ!$C$34:$C$777,СВЦЭМ!$A$34:$A$777,$A108,СВЦЭМ!$B$34:$B$777,S$83)+'СЕТ СН'!$H$9+СВЦЭМ!$D$10+'СЕТ СН'!$H$6</f>
        <v>1486.3212816600001</v>
      </c>
      <c r="T108" s="37">
        <f>SUMIFS(СВЦЭМ!$C$34:$C$777,СВЦЭМ!$A$34:$A$777,$A108,СВЦЭМ!$B$34:$B$777,T$83)+'СЕТ СН'!$H$9+СВЦЭМ!$D$10+'СЕТ СН'!$H$6</f>
        <v>1495.5763007700002</v>
      </c>
      <c r="U108" s="37">
        <f>SUMIFS(СВЦЭМ!$C$34:$C$777,СВЦЭМ!$A$34:$A$777,$A108,СВЦЭМ!$B$34:$B$777,U$83)+'СЕТ СН'!$H$9+СВЦЭМ!$D$10+'СЕТ СН'!$H$6</f>
        <v>1490.39515314</v>
      </c>
      <c r="V108" s="37">
        <f>SUMIFS(СВЦЭМ!$C$34:$C$777,СВЦЭМ!$A$34:$A$777,$A108,СВЦЭМ!$B$34:$B$777,V$83)+'СЕТ СН'!$H$9+СВЦЭМ!$D$10+'СЕТ СН'!$H$6</f>
        <v>1480.7666311500002</v>
      </c>
      <c r="W108" s="37">
        <f>SUMIFS(СВЦЭМ!$C$34:$C$777,СВЦЭМ!$A$34:$A$777,$A108,СВЦЭМ!$B$34:$B$777,W$83)+'СЕТ СН'!$H$9+СВЦЭМ!$D$10+'СЕТ СН'!$H$6</f>
        <v>1497.1996926700001</v>
      </c>
      <c r="X108" s="37">
        <f>SUMIFS(СВЦЭМ!$C$34:$C$777,СВЦЭМ!$A$34:$A$777,$A108,СВЦЭМ!$B$34:$B$777,X$83)+'СЕТ СН'!$H$9+СВЦЭМ!$D$10+'СЕТ СН'!$H$6</f>
        <v>1496.7106251600001</v>
      </c>
      <c r="Y108" s="37">
        <f>SUMIFS(СВЦЭМ!$C$34:$C$777,СВЦЭМ!$A$34:$A$777,$A108,СВЦЭМ!$B$34:$B$777,Y$83)+'СЕТ СН'!$H$9+СВЦЭМ!$D$10+'СЕТ СН'!$H$6</f>
        <v>1568.7865754200002</v>
      </c>
    </row>
    <row r="109" spans="1:25" ht="15.75" x14ac:dyDescent="0.2">
      <c r="A109" s="36">
        <f t="shared" si="2"/>
        <v>42669</v>
      </c>
      <c r="B109" s="37">
        <f>SUMIFS(СВЦЭМ!$C$34:$C$777,СВЦЭМ!$A$34:$A$777,$A109,СВЦЭМ!$B$34:$B$777,B$83)+'СЕТ СН'!$H$9+СВЦЭМ!$D$10+'СЕТ СН'!$H$6</f>
        <v>1632.1807443399998</v>
      </c>
      <c r="C109" s="37">
        <f>SUMIFS(СВЦЭМ!$C$34:$C$777,СВЦЭМ!$A$34:$A$777,$A109,СВЦЭМ!$B$34:$B$777,C$83)+'СЕТ СН'!$H$9+СВЦЭМ!$D$10+'СЕТ СН'!$H$6</f>
        <v>1730.6497438400002</v>
      </c>
      <c r="D109" s="37">
        <f>SUMIFS(СВЦЭМ!$C$34:$C$777,СВЦЭМ!$A$34:$A$777,$A109,СВЦЭМ!$B$34:$B$777,D$83)+'СЕТ СН'!$H$9+СВЦЭМ!$D$10+'СЕТ СН'!$H$6</f>
        <v>1796.8363419699999</v>
      </c>
      <c r="E109" s="37">
        <f>SUMIFS(СВЦЭМ!$C$34:$C$777,СВЦЭМ!$A$34:$A$777,$A109,СВЦЭМ!$B$34:$B$777,E$83)+'СЕТ СН'!$H$9+СВЦЭМ!$D$10+'СЕТ СН'!$H$6</f>
        <v>1794.4838961099999</v>
      </c>
      <c r="F109" s="37">
        <f>SUMIFS(СВЦЭМ!$C$34:$C$777,СВЦЭМ!$A$34:$A$777,$A109,СВЦЭМ!$B$34:$B$777,F$83)+'СЕТ СН'!$H$9+СВЦЭМ!$D$10+'СЕТ СН'!$H$6</f>
        <v>1799.7682422399998</v>
      </c>
      <c r="G109" s="37">
        <f>SUMIFS(СВЦЭМ!$C$34:$C$777,СВЦЭМ!$A$34:$A$777,$A109,СВЦЭМ!$B$34:$B$777,G$83)+'СЕТ СН'!$H$9+СВЦЭМ!$D$10+'СЕТ СН'!$H$6</f>
        <v>1828.5770765000002</v>
      </c>
      <c r="H109" s="37">
        <f>SUMIFS(СВЦЭМ!$C$34:$C$777,СВЦЭМ!$A$34:$A$777,$A109,СВЦЭМ!$B$34:$B$777,H$83)+'СЕТ СН'!$H$9+СВЦЭМ!$D$10+'СЕТ СН'!$H$6</f>
        <v>1754.9763638200002</v>
      </c>
      <c r="I109" s="37">
        <f>SUMIFS(СВЦЭМ!$C$34:$C$777,СВЦЭМ!$A$34:$A$777,$A109,СВЦЭМ!$B$34:$B$777,I$83)+'СЕТ СН'!$H$9+СВЦЭМ!$D$10+'СЕТ СН'!$H$6</f>
        <v>1709.83813435</v>
      </c>
      <c r="J109" s="37">
        <f>SUMIFS(СВЦЭМ!$C$34:$C$777,СВЦЭМ!$A$34:$A$777,$A109,СВЦЭМ!$B$34:$B$777,J$83)+'СЕТ СН'!$H$9+СВЦЭМ!$D$10+'СЕТ СН'!$H$6</f>
        <v>1649.3562393799998</v>
      </c>
      <c r="K109" s="37">
        <f>SUMIFS(СВЦЭМ!$C$34:$C$777,СВЦЭМ!$A$34:$A$777,$A109,СВЦЭМ!$B$34:$B$777,K$83)+'СЕТ СН'!$H$9+СВЦЭМ!$D$10+'СЕТ СН'!$H$6</f>
        <v>1488.7392652000001</v>
      </c>
      <c r="L109" s="37">
        <f>SUMIFS(СВЦЭМ!$C$34:$C$777,СВЦЭМ!$A$34:$A$777,$A109,СВЦЭМ!$B$34:$B$777,L$83)+'СЕТ СН'!$H$9+СВЦЭМ!$D$10+'СЕТ СН'!$H$6</f>
        <v>1434.97604105</v>
      </c>
      <c r="M109" s="37">
        <f>SUMIFS(СВЦЭМ!$C$34:$C$777,СВЦЭМ!$A$34:$A$777,$A109,СВЦЭМ!$B$34:$B$777,M$83)+'СЕТ СН'!$H$9+СВЦЭМ!$D$10+'СЕТ СН'!$H$6</f>
        <v>1402.8511917400001</v>
      </c>
      <c r="N109" s="37">
        <f>SUMIFS(СВЦЭМ!$C$34:$C$777,СВЦЭМ!$A$34:$A$777,$A109,СВЦЭМ!$B$34:$B$777,N$83)+'СЕТ СН'!$H$9+СВЦЭМ!$D$10+'СЕТ СН'!$H$6</f>
        <v>1414.9026026200002</v>
      </c>
      <c r="O109" s="37">
        <f>SUMIFS(СВЦЭМ!$C$34:$C$777,СВЦЭМ!$A$34:$A$777,$A109,СВЦЭМ!$B$34:$B$777,O$83)+'СЕТ СН'!$H$9+СВЦЭМ!$D$10+'СЕТ СН'!$H$6</f>
        <v>1424.43914425</v>
      </c>
      <c r="P109" s="37">
        <f>SUMIFS(СВЦЭМ!$C$34:$C$777,СВЦЭМ!$A$34:$A$777,$A109,СВЦЭМ!$B$34:$B$777,P$83)+'СЕТ СН'!$H$9+СВЦЭМ!$D$10+'СЕТ СН'!$H$6</f>
        <v>1405.9613030700002</v>
      </c>
      <c r="Q109" s="37">
        <f>SUMIFS(СВЦЭМ!$C$34:$C$777,СВЦЭМ!$A$34:$A$777,$A109,СВЦЭМ!$B$34:$B$777,Q$83)+'СЕТ СН'!$H$9+СВЦЭМ!$D$10+'СЕТ СН'!$H$6</f>
        <v>1403.0551217000002</v>
      </c>
      <c r="R109" s="37">
        <f>SUMIFS(СВЦЭМ!$C$34:$C$777,СВЦЭМ!$A$34:$A$777,$A109,СВЦЭМ!$B$34:$B$777,R$83)+'СЕТ СН'!$H$9+СВЦЭМ!$D$10+'СЕТ СН'!$H$6</f>
        <v>1382.8548950000002</v>
      </c>
      <c r="S109" s="37">
        <f>SUMIFS(СВЦЭМ!$C$34:$C$777,СВЦЭМ!$A$34:$A$777,$A109,СВЦЭМ!$B$34:$B$777,S$83)+'СЕТ СН'!$H$9+СВЦЭМ!$D$10+'СЕТ СН'!$H$6</f>
        <v>1493.3164304800002</v>
      </c>
      <c r="T109" s="37">
        <f>SUMIFS(СВЦЭМ!$C$34:$C$777,СВЦЭМ!$A$34:$A$777,$A109,СВЦЭМ!$B$34:$B$777,T$83)+'СЕТ СН'!$H$9+СВЦЭМ!$D$10+'СЕТ СН'!$H$6</f>
        <v>1467.79416197</v>
      </c>
      <c r="U109" s="37">
        <f>SUMIFS(СВЦЭМ!$C$34:$C$777,СВЦЭМ!$A$34:$A$777,$A109,СВЦЭМ!$B$34:$B$777,U$83)+'СЕТ СН'!$H$9+СВЦЭМ!$D$10+'СЕТ СН'!$H$6</f>
        <v>1480.1784987400001</v>
      </c>
      <c r="V109" s="37">
        <f>SUMIFS(СВЦЭМ!$C$34:$C$777,СВЦЭМ!$A$34:$A$777,$A109,СВЦЭМ!$B$34:$B$777,V$83)+'СЕТ СН'!$H$9+СВЦЭМ!$D$10+'СЕТ СН'!$H$6</f>
        <v>1499.2370005600001</v>
      </c>
      <c r="W109" s="37">
        <f>SUMIFS(СВЦЭМ!$C$34:$C$777,СВЦЭМ!$A$34:$A$777,$A109,СВЦЭМ!$B$34:$B$777,W$83)+'СЕТ СН'!$H$9+СВЦЭМ!$D$10+'СЕТ СН'!$H$6</f>
        <v>1511.1054898000002</v>
      </c>
      <c r="X109" s="37">
        <f>SUMIFS(СВЦЭМ!$C$34:$C$777,СВЦЭМ!$A$34:$A$777,$A109,СВЦЭМ!$B$34:$B$777,X$83)+'СЕТ СН'!$H$9+СВЦЭМ!$D$10+'СЕТ СН'!$H$6</f>
        <v>1527.3696217500001</v>
      </c>
      <c r="Y109" s="37">
        <f>SUMIFS(СВЦЭМ!$C$34:$C$777,СВЦЭМ!$A$34:$A$777,$A109,СВЦЭМ!$B$34:$B$777,Y$83)+'СЕТ СН'!$H$9+СВЦЭМ!$D$10+'СЕТ СН'!$H$6</f>
        <v>1569.25868429</v>
      </c>
    </row>
    <row r="110" spans="1:25" ht="15.75" x14ac:dyDescent="0.2">
      <c r="A110" s="36">
        <f t="shared" si="2"/>
        <v>42670</v>
      </c>
      <c r="B110" s="37">
        <f>SUMIFS(СВЦЭМ!$C$34:$C$777,СВЦЭМ!$A$34:$A$777,$A110,СВЦЭМ!$B$34:$B$777,B$83)+'СЕТ СН'!$H$9+СВЦЭМ!$D$10+'СЕТ СН'!$H$6</f>
        <v>1689.1874458900002</v>
      </c>
      <c r="C110" s="37">
        <f>SUMIFS(СВЦЭМ!$C$34:$C$777,СВЦЭМ!$A$34:$A$777,$A110,СВЦЭМ!$B$34:$B$777,C$83)+'СЕТ СН'!$H$9+СВЦЭМ!$D$10+'СЕТ СН'!$H$6</f>
        <v>1767.3376726800002</v>
      </c>
      <c r="D110" s="37">
        <f>SUMIFS(СВЦЭМ!$C$34:$C$777,СВЦЭМ!$A$34:$A$777,$A110,СВЦЭМ!$B$34:$B$777,D$83)+'СЕТ СН'!$H$9+СВЦЭМ!$D$10+'СЕТ СН'!$H$6</f>
        <v>1840.01187407</v>
      </c>
      <c r="E110" s="37">
        <f>SUMIFS(СВЦЭМ!$C$34:$C$777,СВЦЭМ!$A$34:$A$777,$A110,СВЦЭМ!$B$34:$B$777,E$83)+'СЕТ СН'!$H$9+СВЦЭМ!$D$10+'СЕТ СН'!$H$6</f>
        <v>1853.0382018400001</v>
      </c>
      <c r="F110" s="37">
        <f>SUMIFS(СВЦЭМ!$C$34:$C$777,СВЦЭМ!$A$34:$A$777,$A110,СВЦЭМ!$B$34:$B$777,F$83)+'СЕТ СН'!$H$9+СВЦЭМ!$D$10+'СЕТ СН'!$H$6</f>
        <v>1846.7283931000002</v>
      </c>
      <c r="G110" s="37">
        <f>SUMIFS(СВЦЭМ!$C$34:$C$777,СВЦЭМ!$A$34:$A$777,$A110,СВЦЭМ!$B$34:$B$777,G$83)+'СЕТ СН'!$H$9+СВЦЭМ!$D$10+'СЕТ СН'!$H$6</f>
        <v>1890.5189299899998</v>
      </c>
      <c r="H110" s="37">
        <f>SUMIFS(СВЦЭМ!$C$34:$C$777,СВЦЭМ!$A$34:$A$777,$A110,СВЦЭМ!$B$34:$B$777,H$83)+'СЕТ СН'!$H$9+СВЦЭМ!$D$10+'СЕТ СН'!$H$6</f>
        <v>1813.9365550100001</v>
      </c>
      <c r="I110" s="37">
        <f>SUMIFS(СВЦЭМ!$C$34:$C$777,СВЦЭМ!$A$34:$A$777,$A110,СВЦЭМ!$B$34:$B$777,I$83)+'СЕТ СН'!$H$9+СВЦЭМ!$D$10+'СЕТ СН'!$H$6</f>
        <v>1797.45925429</v>
      </c>
      <c r="J110" s="37">
        <f>SUMIFS(СВЦЭМ!$C$34:$C$777,СВЦЭМ!$A$34:$A$777,$A110,СВЦЭМ!$B$34:$B$777,J$83)+'СЕТ СН'!$H$9+СВЦЭМ!$D$10+'СЕТ СН'!$H$6</f>
        <v>1733.6159517900001</v>
      </c>
      <c r="K110" s="37">
        <f>SUMIFS(СВЦЭМ!$C$34:$C$777,СВЦЭМ!$A$34:$A$777,$A110,СВЦЭМ!$B$34:$B$777,K$83)+'СЕТ СН'!$H$9+СВЦЭМ!$D$10+'СЕТ СН'!$H$6</f>
        <v>1585.4285208700001</v>
      </c>
      <c r="L110" s="37">
        <f>SUMIFS(СВЦЭМ!$C$34:$C$777,СВЦЭМ!$A$34:$A$777,$A110,СВЦЭМ!$B$34:$B$777,L$83)+'СЕТ СН'!$H$9+СВЦЭМ!$D$10+'СЕТ СН'!$H$6</f>
        <v>1536.9888632000002</v>
      </c>
      <c r="M110" s="37">
        <f>SUMIFS(СВЦЭМ!$C$34:$C$777,СВЦЭМ!$A$34:$A$777,$A110,СВЦЭМ!$B$34:$B$777,M$83)+'СЕТ СН'!$H$9+СВЦЭМ!$D$10+'СЕТ СН'!$H$6</f>
        <v>1539.72469383</v>
      </c>
      <c r="N110" s="37">
        <f>SUMIFS(СВЦЭМ!$C$34:$C$777,СВЦЭМ!$A$34:$A$777,$A110,СВЦЭМ!$B$34:$B$777,N$83)+'СЕТ СН'!$H$9+СВЦЭМ!$D$10+'СЕТ СН'!$H$6</f>
        <v>1540.3466618300001</v>
      </c>
      <c r="O110" s="37">
        <f>SUMIFS(СВЦЭМ!$C$34:$C$777,СВЦЭМ!$A$34:$A$777,$A110,СВЦЭМ!$B$34:$B$777,O$83)+'СЕТ СН'!$H$9+СВЦЭМ!$D$10+'СЕТ СН'!$H$6</f>
        <v>1533.08312157</v>
      </c>
      <c r="P110" s="37">
        <f>SUMIFS(СВЦЭМ!$C$34:$C$777,СВЦЭМ!$A$34:$A$777,$A110,СВЦЭМ!$B$34:$B$777,P$83)+'СЕТ СН'!$H$9+СВЦЭМ!$D$10+'СЕТ СН'!$H$6</f>
        <v>1451.12990717</v>
      </c>
      <c r="Q110" s="37">
        <f>SUMIFS(СВЦЭМ!$C$34:$C$777,СВЦЭМ!$A$34:$A$777,$A110,СВЦЭМ!$B$34:$B$777,Q$83)+'СЕТ СН'!$H$9+СВЦЭМ!$D$10+'СЕТ СН'!$H$6</f>
        <v>1429.2524014700002</v>
      </c>
      <c r="R110" s="37">
        <f>SUMIFS(СВЦЭМ!$C$34:$C$777,СВЦЭМ!$A$34:$A$777,$A110,СВЦЭМ!$B$34:$B$777,R$83)+'СЕТ СН'!$H$9+СВЦЭМ!$D$10+'СЕТ СН'!$H$6</f>
        <v>1444.8924780500001</v>
      </c>
      <c r="S110" s="37">
        <f>SUMIFS(СВЦЭМ!$C$34:$C$777,СВЦЭМ!$A$34:$A$777,$A110,СВЦЭМ!$B$34:$B$777,S$83)+'СЕТ СН'!$H$9+СВЦЭМ!$D$10+'СЕТ СН'!$H$6</f>
        <v>1549.3690603</v>
      </c>
      <c r="T110" s="37">
        <f>SUMIFS(СВЦЭМ!$C$34:$C$777,СВЦЭМ!$A$34:$A$777,$A110,СВЦЭМ!$B$34:$B$777,T$83)+'СЕТ СН'!$H$9+СВЦЭМ!$D$10+'СЕТ СН'!$H$6</f>
        <v>1522.64555483</v>
      </c>
      <c r="U110" s="37">
        <f>SUMIFS(СВЦЭМ!$C$34:$C$777,СВЦЭМ!$A$34:$A$777,$A110,СВЦЭМ!$B$34:$B$777,U$83)+'СЕТ СН'!$H$9+СВЦЭМ!$D$10+'СЕТ СН'!$H$6</f>
        <v>1530.36177202</v>
      </c>
      <c r="V110" s="37">
        <f>SUMIFS(СВЦЭМ!$C$34:$C$777,СВЦЭМ!$A$34:$A$777,$A110,СВЦЭМ!$B$34:$B$777,V$83)+'СЕТ СН'!$H$9+СВЦЭМ!$D$10+'СЕТ СН'!$H$6</f>
        <v>1535.6514877</v>
      </c>
      <c r="W110" s="37">
        <f>SUMIFS(СВЦЭМ!$C$34:$C$777,СВЦЭМ!$A$34:$A$777,$A110,СВЦЭМ!$B$34:$B$777,W$83)+'СЕТ СН'!$H$9+СВЦЭМ!$D$10+'СЕТ СН'!$H$6</f>
        <v>1551.28636177</v>
      </c>
      <c r="X110" s="37">
        <f>SUMIFS(СВЦЭМ!$C$34:$C$777,СВЦЭМ!$A$34:$A$777,$A110,СВЦЭМ!$B$34:$B$777,X$83)+'СЕТ СН'!$H$9+СВЦЭМ!$D$10+'СЕТ СН'!$H$6</f>
        <v>1564.7615915900001</v>
      </c>
      <c r="Y110" s="37">
        <f>SUMIFS(СВЦЭМ!$C$34:$C$777,СВЦЭМ!$A$34:$A$777,$A110,СВЦЭМ!$B$34:$B$777,Y$83)+'СЕТ СН'!$H$9+СВЦЭМ!$D$10+'СЕТ СН'!$H$6</f>
        <v>1652.8085739500002</v>
      </c>
    </row>
    <row r="111" spans="1:25" ht="15.75" x14ac:dyDescent="0.2">
      <c r="A111" s="36">
        <f t="shared" si="2"/>
        <v>42671</v>
      </c>
      <c r="B111" s="37">
        <f>SUMIFS(СВЦЭМ!$C$34:$C$777,СВЦЭМ!$A$34:$A$777,$A111,СВЦЭМ!$B$34:$B$777,B$83)+'СЕТ СН'!$H$9+СВЦЭМ!$D$10+'СЕТ СН'!$H$6</f>
        <v>1588.3219407199999</v>
      </c>
      <c r="C111" s="37">
        <f>SUMIFS(СВЦЭМ!$C$34:$C$777,СВЦЭМ!$A$34:$A$777,$A111,СВЦЭМ!$B$34:$B$777,C$83)+'СЕТ СН'!$H$9+СВЦЭМ!$D$10+'СЕТ СН'!$H$6</f>
        <v>1674.2413539300001</v>
      </c>
      <c r="D111" s="37">
        <f>SUMIFS(СВЦЭМ!$C$34:$C$777,СВЦЭМ!$A$34:$A$777,$A111,СВЦЭМ!$B$34:$B$777,D$83)+'СЕТ СН'!$H$9+СВЦЭМ!$D$10+'СЕТ СН'!$H$6</f>
        <v>1769.9080653599999</v>
      </c>
      <c r="E111" s="37">
        <f>SUMIFS(СВЦЭМ!$C$34:$C$777,СВЦЭМ!$A$34:$A$777,$A111,СВЦЭМ!$B$34:$B$777,E$83)+'СЕТ СН'!$H$9+СВЦЭМ!$D$10+'СЕТ СН'!$H$6</f>
        <v>1781.662468</v>
      </c>
      <c r="F111" s="37">
        <f>SUMIFS(СВЦЭМ!$C$34:$C$777,СВЦЭМ!$A$34:$A$777,$A111,СВЦЭМ!$B$34:$B$777,F$83)+'СЕТ СН'!$H$9+СВЦЭМ!$D$10+'СЕТ СН'!$H$6</f>
        <v>1773.78632285</v>
      </c>
      <c r="G111" s="37">
        <f>SUMIFS(СВЦЭМ!$C$34:$C$777,СВЦЭМ!$A$34:$A$777,$A111,СВЦЭМ!$B$34:$B$777,G$83)+'СЕТ СН'!$H$9+СВЦЭМ!$D$10+'СЕТ СН'!$H$6</f>
        <v>1777.3030011400001</v>
      </c>
      <c r="H111" s="37">
        <f>SUMIFS(СВЦЭМ!$C$34:$C$777,СВЦЭМ!$A$34:$A$777,$A111,СВЦЭМ!$B$34:$B$777,H$83)+'СЕТ СН'!$H$9+СВЦЭМ!$D$10+'СЕТ СН'!$H$6</f>
        <v>1736.4797546999998</v>
      </c>
      <c r="I111" s="37">
        <f>SUMIFS(СВЦЭМ!$C$34:$C$777,СВЦЭМ!$A$34:$A$777,$A111,СВЦЭМ!$B$34:$B$777,I$83)+'СЕТ СН'!$H$9+СВЦЭМ!$D$10+'СЕТ СН'!$H$6</f>
        <v>1816.2801005199999</v>
      </c>
      <c r="J111" s="37">
        <f>SUMIFS(СВЦЭМ!$C$34:$C$777,СВЦЭМ!$A$34:$A$777,$A111,СВЦЭМ!$B$34:$B$777,J$83)+'СЕТ СН'!$H$9+СВЦЭМ!$D$10+'СЕТ СН'!$H$6</f>
        <v>1885.0604656300002</v>
      </c>
      <c r="K111" s="37">
        <f>SUMIFS(СВЦЭМ!$C$34:$C$777,СВЦЭМ!$A$34:$A$777,$A111,СВЦЭМ!$B$34:$B$777,K$83)+'СЕТ СН'!$H$9+СВЦЭМ!$D$10+'СЕТ СН'!$H$6</f>
        <v>1778.5514298900002</v>
      </c>
      <c r="L111" s="37">
        <f>SUMIFS(СВЦЭМ!$C$34:$C$777,СВЦЭМ!$A$34:$A$777,$A111,СВЦЭМ!$B$34:$B$777,L$83)+'СЕТ СН'!$H$9+СВЦЭМ!$D$10+'СЕТ СН'!$H$6</f>
        <v>2237.6279989600002</v>
      </c>
      <c r="M111" s="37">
        <f>SUMIFS(СВЦЭМ!$C$34:$C$777,СВЦЭМ!$A$34:$A$777,$A111,СВЦЭМ!$B$34:$B$777,M$83)+'СЕТ СН'!$H$9+СВЦЭМ!$D$10+'СЕТ СН'!$H$6</f>
        <v>2130.5367753300002</v>
      </c>
      <c r="N111" s="37">
        <f>SUMIFS(СВЦЭМ!$C$34:$C$777,СВЦЭМ!$A$34:$A$777,$A111,СВЦЭМ!$B$34:$B$777,N$83)+'СЕТ СН'!$H$9+СВЦЭМ!$D$10+'СЕТ СН'!$H$6</f>
        <v>1957.1591722500002</v>
      </c>
      <c r="O111" s="37">
        <f>SUMIFS(СВЦЭМ!$C$34:$C$777,СВЦЭМ!$A$34:$A$777,$A111,СВЦЭМ!$B$34:$B$777,O$83)+'СЕТ СН'!$H$9+СВЦЭМ!$D$10+'СЕТ СН'!$H$6</f>
        <v>1774.4027621599998</v>
      </c>
      <c r="P111" s="37">
        <f>SUMIFS(СВЦЭМ!$C$34:$C$777,СВЦЭМ!$A$34:$A$777,$A111,СВЦЭМ!$B$34:$B$777,P$83)+'СЕТ СН'!$H$9+СВЦЭМ!$D$10+'СЕТ СН'!$H$6</f>
        <v>1744.4171223600001</v>
      </c>
      <c r="Q111" s="37">
        <f>SUMIFS(СВЦЭМ!$C$34:$C$777,СВЦЭМ!$A$34:$A$777,$A111,СВЦЭМ!$B$34:$B$777,Q$83)+'СЕТ СН'!$H$9+СВЦЭМ!$D$10+'СЕТ СН'!$H$6</f>
        <v>1709.4179953900002</v>
      </c>
      <c r="R111" s="37">
        <f>SUMIFS(СВЦЭМ!$C$34:$C$777,СВЦЭМ!$A$34:$A$777,$A111,СВЦЭМ!$B$34:$B$777,R$83)+'СЕТ СН'!$H$9+СВЦЭМ!$D$10+'СЕТ СН'!$H$6</f>
        <v>1651.63729177</v>
      </c>
      <c r="S111" s="37">
        <f>SUMIFS(СВЦЭМ!$C$34:$C$777,СВЦЭМ!$A$34:$A$777,$A111,СВЦЭМ!$B$34:$B$777,S$83)+'СЕТ СН'!$H$9+СВЦЭМ!$D$10+'СЕТ СН'!$H$6</f>
        <v>1749.0628187100001</v>
      </c>
      <c r="T111" s="37">
        <f>SUMIFS(СВЦЭМ!$C$34:$C$777,СВЦЭМ!$A$34:$A$777,$A111,СВЦЭМ!$B$34:$B$777,T$83)+'СЕТ СН'!$H$9+СВЦЭМ!$D$10+'СЕТ СН'!$H$6</f>
        <v>1789.5165522400002</v>
      </c>
      <c r="U111" s="37">
        <f>SUMIFS(СВЦЭМ!$C$34:$C$777,СВЦЭМ!$A$34:$A$777,$A111,СВЦЭМ!$B$34:$B$777,U$83)+'СЕТ СН'!$H$9+СВЦЭМ!$D$10+'СЕТ СН'!$H$6</f>
        <v>1813.9143428799998</v>
      </c>
      <c r="V111" s="37">
        <f>SUMIFS(СВЦЭМ!$C$34:$C$777,СВЦЭМ!$A$34:$A$777,$A111,СВЦЭМ!$B$34:$B$777,V$83)+'СЕТ СН'!$H$9+СВЦЭМ!$D$10+'СЕТ СН'!$H$6</f>
        <v>1830.8722863100002</v>
      </c>
      <c r="W111" s="37">
        <f>SUMIFS(СВЦЭМ!$C$34:$C$777,СВЦЭМ!$A$34:$A$777,$A111,СВЦЭМ!$B$34:$B$777,W$83)+'СЕТ СН'!$H$9+СВЦЭМ!$D$10+'СЕТ СН'!$H$6</f>
        <v>1748.3365664600001</v>
      </c>
      <c r="X111" s="37">
        <f>SUMIFS(СВЦЭМ!$C$34:$C$777,СВЦЭМ!$A$34:$A$777,$A111,СВЦЭМ!$B$34:$B$777,X$83)+'СЕТ СН'!$H$9+СВЦЭМ!$D$10+'СЕТ СН'!$H$6</f>
        <v>1655.8690251799999</v>
      </c>
      <c r="Y111" s="37">
        <f>SUMIFS(СВЦЭМ!$C$34:$C$777,СВЦЭМ!$A$34:$A$777,$A111,СВЦЭМ!$B$34:$B$777,Y$83)+'СЕТ СН'!$H$9+СВЦЭМ!$D$10+'СЕТ СН'!$H$6</f>
        <v>1666.1871130600002</v>
      </c>
    </row>
    <row r="112" spans="1:25" ht="15.75" x14ac:dyDescent="0.2">
      <c r="A112" s="36">
        <f t="shared" si="2"/>
        <v>42672</v>
      </c>
      <c r="B112" s="37">
        <f>SUMIFS(СВЦЭМ!$C$34:$C$777,СВЦЭМ!$A$34:$A$777,$A112,СВЦЭМ!$B$34:$B$777,B$83)+'СЕТ СН'!$H$9+СВЦЭМ!$D$10+'СЕТ СН'!$H$6</f>
        <v>1758.13210897</v>
      </c>
      <c r="C112" s="37">
        <f>SUMIFS(СВЦЭМ!$C$34:$C$777,СВЦЭМ!$A$34:$A$777,$A112,СВЦЭМ!$B$34:$B$777,C$83)+'СЕТ СН'!$H$9+СВЦЭМ!$D$10+'СЕТ СН'!$H$6</f>
        <v>1865.3711775299998</v>
      </c>
      <c r="D112" s="37">
        <f>SUMIFS(СВЦЭМ!$C$34:$C$777,СВЦЭМ!$A$34:$A$777,$A112,СВЦЭМ!$B$34:$B$777,D$83)+'СЕТ СН'!$H$9+СВЦЭМ!$D$10+'СЕТ СН'!$H$6</f>
        <v>1985.1098422200002</v>
      </c>
      <c r="E112" s="37">
        <f>SUMIFS(СВЦЭМ!$C$34:$C$777,СВЦЭМ!$A$34:$A$777,$A112,СВЦЭМ!$B$34:$B$777,E$83)+'СЕТ СН'!$H$9+СВЦЭМ!$D$10+'СЕТ СН'!$H$6</f>
        <v>1977.7704648600002</v>
      </c>
      <c r="F112" s="37">
        <f>SUMIFS(СВЦЭМ!$C$34:$C$777,СВЦЭМ!$A$34:$A$777,$A112,СВЦЭМ!$B$34:$B$777,F$83)+'СЕТ СН'!$H$9+СВЦЭМ!$D$10+'СЕТ СН'!$H$6</f>
        <v>2075.39678521</v>
      </c>
      <c r="G112" s="37">
        <f>SUMIFS(СВЦЭМ!$C$34:$C$777,СВЦЭМ!$A$34:$A$777,$A112,СВЦЭМ!$B$34:$B$777,G$83)+'СЕТ СН'!$H$9+СВЦЭМ!$D$10+'СЕТ СН'!$H$6</f>
        <v>2124.6599836099999</v>
      </c>
      <c r="H112" s="37">
        <f>SUMIFS(СВЦЭМ!$C$34:$C$777,СВЦЭМ!$A$34:$A$777,$A112,СВЦЭМ!$B$34:$B$777,H$83)+'СЕТ СН'!$H$9+СВЦЭМ!$D$10+'СЕТ СН'!$H$6</f>
        <v>1936.8531550400003</v>
      </c>
      <c r="I112" s="37">
        <f>SUMIFS(СВЦЭМ!$C$34:$C$777,СВЦЭМ!$A$34:$A$777,$A112,СВЦЭМ!$B$34:$B$777,I$83)+'СЕТ СН'!$H$9+СВЦЭМ!$D$10+'СЕТ СН'!$H$6</f>
        <v>1802.7487070299999</v>
      </c>
      <c r="J112" s="37">
        <f>SUMIFS(СВЦЭМ!$C$34:$C$777,СВЦЭМ!$A$34:$A$777,$A112,СВЦЭМ!$B$34:$B$777,J$83)+'СЕТ СН'!$H$9+СВЦЭМ!$D$10+'СЕТ СН'!$H$6</f>
        <v>1704.69268259</v>
      </c>
      <c r="K112" s="37">
        <f>SUMIFS(СВЦЭМ!$C$34:$C$777,СВЦЭМ!$A$34:$A$777,$A112,СВЦЭМ!$B$34:$B$777,K$83)+'СЕТ СН'!$H$9+СВЦЭМ!$D$10+'СЕТ СН'!$H$6</f>
        <v>1647.34279711</v>
      </c>
      <c r="L112" s="37">
        <f>SUMIFS(СВЦЭМ!$C$34:$C$777,СВЦЭМ!$A$34:$A$777,$A112,СВЦЭМ!$B$34:$B$777,L$83)+'СЕТ СН'!$H$9+СВЦЭМ!$D$10+'СЕТ СН'!$H$6</f>
        <v>1589.2158985200001</v>
      </c>
      <c r="M112" s="37">
        <f>SUMIFS(СВЦЭМ!$C$34:$C$777,СВЦЭМ!$A$34:$A$777,$A112,СВЦЭМ!$B$34:$B$777,M$83)+'СЕТ СН'!$H$9+СВЦЭМ!$D$10+'СЕТ СН'!$H$6</f>
        <v>1546.1613175100001</v>
      </c>
      <c r="N112" s="37">
        <f>SUMIFS(СВЦЭМ!$C$34:$C$777,СВЦЭМ!$A$34:$A$777,$A112,СВЦЭМ!$B$34:$B$777,N$83)+'СЕТ СН'!$H$9+СВЦЭМ!$D$10+'СЕТ СН'!$H$6</f>
        <v>1534.5520456100001</v>
      </c>
      <c r="O112" s="37">
        <f>SUMIFS(СВЦЭМ!$C$34:$C$777,СВЦЭМ!$A$34:$A$777,$A112,СВЦЭМ!$B$34:$B$777,O$83)+'СЕТ СН'!$H$9+СВЦЭМ!$D$10+'СЕТ СН'!$H$6</f>
        <v>1525.0252523900001</v>
      </c>
      <c r="P112" s="37">
        <f>SUMIFS(СВЦЭМ!$C$34:$C$777,СВЦЭМ!$A$34:$A$777,$A112,СВЦЭМ!$B$34:$B$777,P$83)+'СЕТ СН'!$H$9+СВЦЭМ!$D$10+'СЕТ СН'!$H$6</f>
        <v>1533.8252287100001</v>
      </c>
      <c r="Q112" s="37">
        <f>SUMIFS(СВЦЭМ!$C$34:$C$777,СВЦЭМ!$A$34:$A$777,$A112,СВЦЭМ!$B$34:$B$777,Q$83)+'СЕТ СН'!$H$9+СВЦЭМ!$D$10+'СЕТ СН'!$H$6</f>
        <v>1543.1274077400001</v>
      </c>
      <c r="R112" s="37">
        <f>SUMIFS(СВЦЭМ!$C$34:$C$777,СВЦЭМ!$A$34:$A$777,$A112,СВЦЭМ!$B$34:$B$777,R$83)+'СЕТ СН'!$H$9+СВЦЭМ!$D$10+'СЕТ СН'!$H$6</f>
        <v>1605.7492626100002</v>
      </c>
      <c r="S112" s="37">
        <f>SUMIFS(СВЦЭМ!$C$34:$C$777,СВЦЭМ!$A$34:$A$777,$A112,СВЦЭМ!$B$34:$B$777,S$83)+'СЕТ СН'!$H$9+СВЦЭМ!$D$10+'СЕТ СН'!$H$6</f>
        <v>1589.07516209</v>
      </c>
      <c r="T112" s="37">
        <f>SUMIFS(СВЦЭМ!$C$34:$C$777,СВЦЭМ!$A$34:$A$777,$A112,СВЦЭМ!$B$34:$B$777,T$83)+'СЕТ СН'!$H$9+СВЦЭМ!$D$10+'СЕТ СН'!$H$6</f>
        <v>1598.3412598500001</v>
      </c>
      <c r="U112" s="37">
        <f>SUMIFS(СВЦЭМ!$C$34:$C$777,СВЦЭМ!$A$34:$A$777,$A112,СВЦЭМ!$B$34:$B$777,U$83)+'СЕТ СН'!$H$9+СВЦЭМ!$D$10+'СЕТ СН'!$H$6</f>
        <v>1621.7308986200001</v>
      </c>
      <c r="V112" s="37">
        <f>SUMIFS(СВЦЭМ!$C$34:$C$777,СВЦЭМ!$A$34:$A$777,$A112,СВЦЭМ!$B$34:$B$777,V$83)+'СЕТ СН'!$H$9+СВЦЭМ!$D$10+'СЕТ СН'!$H$6</f>
        <v>1610.1594079000001</v>
      </c>
      <c r="W112" s="37">
        <f>SUMIFS(СВЦЭМ!$C$34:$C$777,СВЦЭМ!$A$34:$A$777,$A112,СВЦЭМ!$B$34:$B$777,W$83)+'СЕТ СН'!$H$9+СВЦЭМ!$D$10+'СЕТ СН'!$H$6</f>
        <v>1620.6086433999999</v>
      </c>
      <c r="X112" s="37">
        <f>SUMIFS(СВЦЭМ!$C$34:$C$777,СВЦЭМ!$A$34:$A$777,$A112,СВЦЭМ!$B$34:$B$777,X$83)+'СЕТ СН'!$H$9+СВЦЭМ!$D$10+'СЕТ СН'!$H$6</f>
        <v>1638.7448452899998</v>
      </c>
      <c r="Y112" s="37">
        <f>SUMIFS(СВЦЭМ!$C$34:$C$777,СВЦЭМ!$A$34:$A$777,$A112,СВЦЭМ!$B$34:$B$777,Y$83)+'СЕТ СН'!$H$9+СВЦЭМ!$D$10+'СЕТ СН'!$H$6</f>
        <v>1813.9041811500001</v>
      </c>
    </row>
    <row r="113" spans="1:27" ht="15.75" x14ac:dyDescent="0.2">
      <c r="A113" s="36">
        <f t="shared" si="2"/>
        <v>42673</v>
      </c>
      <c r="B113" s="37">
        <f>SUMIFS(СВЦЭМ!$C$34:$C$777,СВЦЭМ!$A$34:$A$777,$A113,СВЦЭМ!$B$34:$B$777,B$83)+'СЕТ СН'!$H$9+СВЦЭМ!$D$10+'СЕТ СН'!$H$6</f>
        <v>1719.37400652</v>
      </c>
      <c r="C113" s="37">
        <f>SUMIFS(СВЦЭМ!$C$34:$C$777,СВЦЭМ!$A$34:$A$777,$A113,СВЦЭМ!$B$34:$B$777,C$83)+'СЕТ СН'!$H$9+СВЦЭМ!$D$10+'СЕТ СН'!$H$6</f>
        <v>1857.1587470200002</v>
      </c>
      <c r="D113" s="37">
        <f>SUMIFS(СВЦЭМ!$C$34:$C$777,СВЦЭМ!$A$34:$A$777,$A113,СВЦЭМ!$B$34:$B$777,D$83)+'СЕТ СН'!$H$9+СВЦЭМ!$D$10+'СЕТ СН'!$H$6</f>
        <v>1961.1413324600003</v>
      </c>
      <c r="E113" s="37">
        <f>SUMIFS(СВЦЭМ!$C$34:$C$777,СВЦЭМ!$A$34:$A$777,$A113,СВЦЭМ!$B$34:$B$777,E$83)+'СЕТ СН'!$H$9+СВЦЭМ!$D$10+'СЕТ СН'!$H$6</f>
        <v>1876.63098046</v>
      </c>
      <c r="F113" s="37">
        <f>SUMIFS(СВЦЭМ!$C$34:$C$777,СВЦЭМ!$A$34:$A$777,$A113,СВЦЭМ!$B$34:$B$777,F$83)+'СЕТ СН'!$H$9+СВЦЭМ!$D$10+'СЕТ СН'!$H$6</f>
        <v>1821.4913934900001</v>
      </c>
      <c r="G113" s="37">
        <f>SUMIFS(СВЦЭМ!$C$34:$C$777,СВЦЭМ!$A$34:$A$777,$A113,СВЦЭМ!$B$34:$B$777,G$83)+'СЕТ СН'!$H$9+СВЦЭМ!$D$10+'СЕТ СН'!$H$6</f>
        <v>1816.1121845600001</v>
      </c>
      <c r="H113" s="37">
        <f>SUMIFS(СВЦЭМ!$C$34:$C$777,СВЦЭМ!$A$34:$A$777,$A113,СВЦЭМ!$B$34:$B$777,H$83)+'СЕТ СН'!$H$9+СВЦЭМ!$D$10+'СЕТ СН'!$H$6</f>
        <v>1838.1393677599999</v>
      </c>
      <c r="I113" s="37">
        <f>SUMIFS(СВЦЭМ!$C$34:$C$777,СВЦЭМ!$A$34:$A$777,$A113,СВЦЭМ!$B$34:$B$777,I$83)+'СЕТ СН'!$H$9+СВЦЭМ!$D$10+'СЕТ СН'!$H$6</f>
        <v>1884.1275964699998</v>
      </c>
      <c r="J113" s="37">
        <f>SUMIFS(СВЦЭМ!$C$34:$C$777,СВЦЭМ!$A$34:$A$777,$A113,СВЦЭМ!$B$34:$B$777,J$83)+'СЕТ СН'!$H$9+СВЦЭМ!$D$10+'СЕТ СН'!$H$6</f>
        <v>1686.3340728100002</v>
      </c>
      <c r="K113" s="37">
        <f>SUMIFS(СВЦЭМ!$C$34:$C$777,СВЦЭМ!$A$34:$A$777,$A113,СВЦЭМ!$B$34:$B$777,K$83)+'СЕТ СН'!$H$9+СВЦЭМ!$D$10+'СЕТ СН'!$H$6</f>
        <v>1594.4183422800002</v>
      </c>
      <c r="L113" s="37">
        <f>SUMIFS(СВЦЭМ!$C$34:$C$777,СВЦЭМ!$A$34:$A$777,$A113,СВЦЭМ!$B$34:$B$777,L$83)+'СЕТ СН'!$H$9+СВЦЭМ!$D$10+'СЕТ СН'!$H$6</f>
        <v>1545.2240513000002</v>
      </c>
      <c r="M113" s="37">
        <f>SUMIFS(СВЦЭМ!$C$34:$C$777,СВЦЭМ!$A$34:$A$777,$A113,СВЦЭМ!$B$34:$B$777,M$83)+'СЕТ СН'!$H$9+СВЦЭМ!$D$10+'СЕТ СН'!$H$6</f>
        <v>1582.62078329</v>
      </c>
      <c r="N113" s="37">
        <f>SUMIFS(СВЦЭМ!$C$34:$C$777,СВЦЭМ!$A$34:$A$777,$A113,СВЦЭМ!$B$34:$B$777,N$83)+'СЕТ СН'!$H$9+СВЦЭМ!$D$10+'СЕТ СН'!$H$6</f>
        <v>1588.0235975099999</v>
      </c>
      <c r="O113" s="37">
        <f>SUMIFS(СВЦЭМ!$C$34:$C$777,СВЦЭМ!$A$34:$A$777,$A113,СВЦЭМ!$B$34:$B$777,O$83)+'СЕТ СН'!$H$9+СВЦЭМ!$D$10+'СЕТ СН'!$H$6</f>
        <v>1506.38198278</v>
      </c>
      <c r="P113" s="37">
        <f>SUMIFS(СВЦЭМ!$C$34:$C$777,СВЦЭМ!$A$34:$A$777,$A113,СВЦЭМ!$B$34:$B$777,P$83)+'СЕТ СН'!$H$9+СВЦЭМ!$D$10+'СЕТ СН'!$H$6</f>
        <v>1520.90606862</v>
      </c>
      <c r="Q113" s="37">
        <f>SUMIFS(СВЦЭМ!$C$34:$C$777,СВЦЭМ!$A$34:$A$777,$A113,СВЦЭМ!$B$34:$B$777,Q$83)+'СЕТ СН'!$H$9+СВЦЭМ!$D$10+'СЕТ СН'!$H$6</f>
        <v>1522.1696638100002</v>
      </c>
      <c r="R113" s="37">
        <f>SUMIFS(СВЦЭМ!$C$34:$C$777,СВЦЭМ!$A$34:$A$777,$A113,СВЦЭМ!$B$34:$B$777,R$83)+'СЕТ СН'!$H$9+СВЦЭМ!$D$10+'СЕТ СН'!$H$6</f>
        <v>1516.85748681</v>
      </c>
      <c r="S113" s="37">
        <f>SUMIFS(СВЦЭМ!$C$34:$C$777,СВЦЭМ!$A$34:$A$777,$A113,СВЦЭМ!$B$34:$B$777,S$83)+'СЕТ СН'!$H$9+СВЦЭМ!$D$10+'СЕТ СН'!$H$6</f>
        <v>1491.5960881200001</v>
      </c>
      <c r="T113" s="37">
        <f>SUMIFS(СВЦЭМ!$C$34:$C$777,СВЦЭМ!$A$34:$A$777,$A113,СВЦЭМ!$B$34:$B$777,T$83)+'СЕТ СН'!$H$9+СВЦЭМ!$D$10+'СЕТ СН'!$H$6</f>
        <v>1506.7758672100001</v>
      </c>
      <c r="U113" s="37">
        <f>SUMIFS(СВЦЭМ!$C$34:$C$777,СВЦЭМ!$A$34:$A$777,$A113,СВЦЭМ!$B$34:$B$777,U$83)+'СЕТ СН'!$H$9+СВЦЭМ!$D$10+'СЕТ СН'!$H$6</f>
        <v>1529.03263629</v>
      </c>
      <c r="V113" s="37">
        <f>SUMIFS(СВЦЭМ!$C$34:$C$777,СВЦЭМ!$A$34:$A$777,$A113,СВЦЭМ!$B$34:$B$777,V$83)+'СЕТ СН'!$H$9+СВЦЭМ!$D$10+'СЕТ СН'!$H$6</f>
        <v>1532.1445864699999</v>
      </c>
      <c r="W113" s="37">
        <f>SUMIFS(СВЦЭМ!$C$34:$C$777,СВЦЭМ!$A$34:$A$777,$A113,СВЦЭМ!$B$34:$B$777,W$83)+'СЕТ СН'!$H$9+СВЦЭМ!$D$10+'СЕТ СН'!$H$6</f>
        <v>1516.3358076</v>
      </c>
      <c r="X113" s="37">
        <f>SUMIFS(СВЦЭМ!$C$34:$C$777,СВЦЭМ!$A$34:$A$777,$A113,СВЦЭМ!$B$34:$B$777,X$83)+'СЕТ СН'!$H$9+СВЦЭМ!$D$10+'СЕТ СН'!$H$6</f>
        <v>1471.33658418</v>
      </c>
      <c r="Y113" s="37">
        <f>SUMIFS(СВЦЭМ!$C$34:$C$777,СВЦЭМ!$A$34:$A$777,$A113,СВЦЭМ!$B$34:$B$777,Y$83)+'СЕТ СН'!$H$9+СВЦЭМ!$D$10+'СЕТ СН'!$H$6</f>
        <v>1530.3940103100001</v>
      </c>
      <c r="AA113" s="38"/>
    </row>
    <row r="114" spans="1:27" ht="15.75" x14ac:dyDescent="0.2">
      <c r="A114" s="36">
        <f t="shared" si="2"/>
        <v>42674</v>
      </c>
      <c r="B114" s="37">
        <f>SUMIFS(СВЦЭМ!$C$34:$C$777,СВЦЭМ!$A$34:$A$777,$A114,СВЦЭМ!$B$34:$B$777,B$83)+'СЕТ СН'!$H$9+СВЦЭМ!$D$10+'СЕТ СН'!$H$6</f>
        <v>1634.2607986900002</v>
      </c>
      <c r="C114" s="37">
        <f>SUMIFS(СВЦЭМ!$C$34:$C$777,СВЦЭМ!$A$34:$A$777,$A114,СВЦЭМ!$B$34:$B$777,C$83)+'СЕТ СН'!$H$9+СВЦЭМ!$D$10+'СЕТ СН'!$H$6</f>
        <v>1746.9486433900001</v>
      </c>
      <c r="D114" s="37">
        <f>SUMIFS(СВЦЭМ!$C$34:$C$777,СВЦЭМ!$A$34:$A$777,$A114,СВЦЭМ!$B$34:$B$777,D$83)+'СЕТ СН'!$H$9+СВЦЭМ!$D$10+'СЕТ СН'!$H$6</f>
        <v>1860.3783332200001</v>
      </c>
      <c r="E114" s="37">
        <f>SUMIFS(СВЦЭМ!$C$34:$C$777,СВЦЭМ!$A$34:$A$777,$A114,СВЦЭМ!$B$34:$B$777,E$83)+'СЕТ СН'!$H$9+СВЦЭМ!$D$10+'СЕТ СН'!$H$6</f>
        <v>1852.7430728600002</v>
      </c>
      <c r="F114" s="37">
        <f>SUMIFS(СВЦЭМ!$C$34:$C$777,СВЦЭМ!$A$34:$A$777,$A114,СВЦЭМ!$B$34:$B$777,F$83)+'СЕТ СН'!$H$9+СВЦЭМ!$D$10+'СЕТ СН'!$H$6</f>
        <v>1840.7304789</v>
      </c>
      <c r="G114" s="37">
        <f>SUMIFS(СВЦЭМ!$C$34:$C$777,СВЦЭМ!$A$34:$A$777,$A114,СВЦЭМ!$B$34:$B$777,G$83)+'СЕТ СН'!$H$9+СВЦЭМ!$D$10+'СЕТ СН'!$H$6</f>
        <v>1844.9866441099998</v>
      </c>
      <c r="H114" s="37">
        <f>SUMIFS(СВЦЭМ!$C$34:$C$777,СВЦЭМ!$A$34:$A$777,$A114,СВЦЭМ!$B$34:$B$777,H$83)+'СЕТ СН'!$H$9+СВЦЭМ!$D$10+'СЕТ СН'!$H$6</f>
        <v>1838.11259733</v>
      </c>
      <c r="I114" s="37">
        <f>SUMIFS(СВЦЭМ!$C$34:$C$777,СВЦЭМ!$A$34:$A$777,$A114,СВЦЭМ!$B$34:$B$777,I$83)+'СЕТ СН'!$H$9+СВЦЭМ!$D$10+'СЕТ СН'!$H$6</f>
        <v>1791.35447875</v>
      </c>
      <c r="J114" s="37">
        <f>SUMIFS(СВЦЭМ!$C$34:$C$777,СВЦЭМ!$A$34:$A$777,$A114,СВЦЭМ!$B$34:$B$777,J$83)+'СЕТ СН'!$H$9+СВЦЭМ!$D$10+'СЕТ СН'!$H$6</f>
        <v>1700.8186264700003</v>
      </c>
      <c r="K114" s="37">
        <f>SUMIFS(СВЦЭМ!$C$34:$C$777,СВЦЭМ!$A$34:$A$777,$A114,СВЦЭМ!$B$34:$B$777,K$83)+'СЕТ СН'!$H$9+СВЦЭМ!$D$10+'СЕТ СН'!$H$6</f>
        <v>1542.21151323</v>
      </c>
      <c r="L114" s="37">
        <f>SUMIFS(СВЦЭМ!$C$34:$C$777,СВЦЭМ!$A$34:$A$777,$A114,СВЦЭМ!$B$34:$B$777,L$83)+'СЕТ СН'!$H$9+СВЦЭМ!$D$10+'СЕТ СН'!$H$6</f>
        <v>1586.87413238</v>
      </c>
      <c r="M114" s="37">
        <f>SUMIFS(СВЦЭМ!$C$34:$C$777,СВЦЭМ!$A$34:$A$777,$A114,СВЦЭМ!$B$34:$B$777,M$83)+'СЕТ СН'!$H$9+СВЦЭМ!$D$10+'СЕТ СН'!$H$6</f>
        <v>1542.2576148100002</v>
      </c>
      <c r="N114" s="37">
        <f>SUMIFS(СВЦЭМ!$C$34:$C$777,СВЦЭМ!$A$34:$A$777,$A114,СВЦЭМ!$B$34:$B$777,N$83)+'СЕТ СН'!$H$9+СВЦЭМ!$D$10+'СЕТ СН'!$H$6</f>
        <v>1508.3720830000002</v>
      </c>
      <c r="O114" s="37">
        <f>SUMIFS(СВЦЭМ!$C$34:$C$777,СВЦЭМ!$A$34:$A$777,$A114,СВЦЭМ!$B$34:$B$777,O$83)+'СЕТ СН'!$H$9+СВЦЭМ!$D$10+'СЕТ СН'!$H$6</f>
        <v>1482.7814327300002</v>
      </c>
      <c r="P114" s="37">
        <f>SUMIFS(СВЦЭМ!$C$34:$C$777,СВЦЭМ!$A$34:$A$777,$A114,СВЦЭМ!$B$34:$B$777,P$83)+'СЕТ СН'!$H$9+СВЦЭМ!$D$10+'СЕТ СН'!$H$6</f>
        <v>1542.0334480700001</v>
      </c>
      <c r="Q114" s="37">
        <f>SUMIFS(СВЦЭМ!$C$34:$C$777,СВЦЭМ!$A$34:$A$777,$A114,СВЦЭМ!$B$34:$B$777,Q$83)+'СЕТ СН'!$H$9+СВЦЭМ!$D$10+'СЕТ СН'!$H$6</f>
        <v>1561.4899511799999</v>
      </c>
      <c r="R114" s="37">
        <f>SUMIFS(СВЦЭМ!$C$34:$C$777,СВЦЭМ!$A$34:$A$777,$A114,СВЦЭМ!$B$34:$B$777,R$83)+'СЕТ СН'!$H$9+СВЦЭМ!$D$10+'СЕТ СН'!$H$6</f>
        <v>1556.87444185</v>
      </c>
      <c r="S114" s="37">
        <f>SUMIFS(СВЦЭМ!$C$34:$C$777,СВЦЭМ!$A$34:$A$777,$A114,СВЦЭМ!$B$34:$B$777,S$83)+'СЕТ СН'!$H$9+СВЦЭМ!$D$10+'СЕТ СН'!$H$6</f>
        <v>1672.7234858800002</v>
      </c>
      <c r="T114" s="37">
        <f>SUMIFS(СВЦЭМ!$C$34:$C$777,СВЦЭМ!$A$34:$A$777,$A114,СВЦЭМ!$B$34:$B$777,T$83)+'СЕТ СН'!$H$9+СВЦЭМ!$D$10+'СЕТ СН'!$H$6</f>
        <v>1572.7971151199999</v>
      </c>
      <c r="U114" s="37">
        <f>SUMIFS(СВЦЭМ!$C$34:$C$777,СВЦЭМ!$A$34:$A$777,$A114,СВЦЭМ!$B$34:$B$777,U$83)+'СЕТ СН'!$H$9+СВЦЭМ!$D$10+'СЕТ СН'!$H$6</f>
        <v>1593.3961264900001</v>
      </c>
      <c r="V114" s="37">
        <f>SUMIFS(СВЦЭМ!$C$34:$C$777,СВЦЭМ!$A$34:$A$777,$A114,СВЦЭМ!$B$34:$B$777,V$83)+'СЕТ СН'!$H$9+СВЦЭМ!$D$10+'СЕТ СН'!$H$6</f>
        <v>1603.0775505300001</v>
      </c>
      <c r="W114" s="37">
        <f>SUMIFS(СВЦЭМ!$C$34:$C$777,СВЦЭМ!$A$34:$A$777,$A114,СВЦЭМ!$B$34:$B$777,W$83)+'СЕТ СН'!$H$9+СВЦЭМ!$D$10+'СЕТ СН'!$H$6</f>
        <v>1585.3822701000001</v>
      </c>
      <c r="X114" s="37">
        <f>SUMIFS(СВЦЭМ!$C$34:$C$777,СВЦЭМ!$A$34:$A$777,$A114,СВЦЭМ!$B$34:$B$777,X$83)+'СЕТ СН'!$H$9+СВЦЭМ!$D$10+'СЕТ СН'!$H$6</f>
        <v>1573.2311164900002</v>
      </c>
      <c r="Y114" s="37">
        <f>SUMIFS(СВЦЭМ!$C$34:$C$777,СВЦЭМ!$A$34:$A$777,$A114,СВЦЭМ!$B$34:$B$777,Y$83)+'СЕТ СН'!$H$9+СВЦЭМ!$D$10+'СЕТ СН'!$H$6</f>
        <v>1640.6593228299998</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01.10.2016</v>
      </c>
      <c r="B120" s="37">
        <f>SUMIFS(СВЦЭМ!$C$34:$C$777,СВЦЭМ!$A$34:$A$777,$A120,СВЦЭМ!$B$34:$B$777,B$119)+'СЕТ СН'!$I$9+СВЦЭМ!$D$10+'СЕТ СН'!$I$6</f>
        <v>1965.69274782</v>
      </c>
      <c r="C120" s="37">
        <f>SUMIFS(СВЦЭМ!$C$34:$C$777,СВЦЭМ!$A$34:$A$777,$A120,СВЦЭМ!$B$34:$B$777,C$119)+'СЕТ СН'!$I$9+СВЦЭМ!$D$10+'СЕТ СН'!$I$6</f>
        <v>2077.6377552399999</v>
      </c>
      <c r="D120" s="37">
        <f>SUMIFS(СВЦЭМ!$C$34:$C$777,СВЦЭМ!$A$34:$A$777,$A120,СВЦЭМ!$B$34:$B$777,D$119)+'СЕТ СН'!$I$9+СВЦЭМ!$D$10+'СЕТ СН'!$I$6</f>
        <v>2154.1098258900001</v>
      </c>
      <c r="E120" s="37">
        <f>SUMIFS(СВЦЭМ!$C$34:$C$777,СВЦЭМ!$A$34:$A$777,$A120,СВЦЭМ!$B$34:$B$777,E$119)+'СЕТ СН'!$I$9+СВЦЭМ!$D$10+'СЕТ СН'!$I$6</f>
        <v>2171.1492710000002</v>
      </c>
      <c r="F120" s="37">
        <f>SUMIFS(СВЦЭМ!$C$34:$C$777,СВЦЭМ!$A$34:$A$777,$A120,СВЦЭМ!$B$34:$B$777,F$119)+'СЕТ СН'!$I$9+СВЦЭМ!$D$10+'СЕТ СН'!$I$6</f>
        <v>2172.8285923699996</v>
      </c>
      <c r="G120" s="37">
        <f>SUMIFS(СВЦЭМ!$C$34:$C$777,СВЦЭМ!$A$34:$A$777,$A120,СВЦЭМ!$B$34:$B$777,G$119)+'СЕТ СН'!$I$9+СВЦЭМ!$D$10+'СЕТ СН'!$I$6</f>
        <v>2165.2765787500002</v>
      </c>
      <c r="H120" s="37">
        <f>SUMIFS(СВЦЭМ!$C$34:$C$777,СВЦЭМ!$A$34:$A$777,$A120,СВЦЭМ!$B$34:$B$777,H$119)+'СЕТ СН'!$I$9+СВЦЭМ!$D$10+'СЕТ СН'!$I$6</f>
        <v>2147.8908420099997</v>
      </c>
      <c r="I120" s="37">
        <f>SUMIFS(СВЦЭМ!$C$34:$C$777,СВЦЭМ!$A$34:$A$777,$A120,СВЦЭМ!$B$34:$B$777,I$119)+'СЕТ СН'!$I$9+СВЦЭМ!$D$10+'СЕТ СН'!$I$6</f>
        <v>2093.0934587699999</v>
      </c>
      <c r="J120" s="37">
        <f>SUMIFS(СВЦЭМ!$C$34:$C$777,СВЦЭМ!$A$34:$A$777,$A120,СВЦЭМ!$B$34:$B$777,J$119)+'СЕТ СН'!$I$9+СВЦЭМ!$D$10+'СЕТ СН'!$I$6</f>
        <v>2020.2357629000001</v>
      </c>
      <c r="K120" s="37">
        <f>SUMIFS(СВЦЭМ!$C$34:$C$777,СВЦЭМ!$A$34:$A$777,$A120,СВЦЭМ!$B$34:$B$777,K$119)+'СЕТ СН'!$I$9+СВЦЭМ!$D$10+'СЕТ СН'!$I$6</f>
        <v>2269.0478435200002</v>
      </c>
      <c r="L120" s="37">
        <f>SUMIFS(СВЦЭМ!$C$34:$C$777,СВЦЭМ!$A$34:$A$777,$A120,СВЦЭМ!$B$34:$B$777,L$119)+'СЕТ СН'!$I$9+СВЦЭМ!$D$10+'СЕТ СН'!$I$6</f>
        <v>2236.3672581299998</v>
      </c>
      <c r="M120" s="37">
        <f>SUMIFS(СВЦЭМ!$C$34:$C$777,СВЦЭМ!$A$34:$A$777,$A120,СВЦЭМ!$B$34:$B$777,M$119)+'СЕТ СН'!$I$9+СВЦЭМ!$D$10+'СЕТ СН'!$I$6</f>
        <v>2181.2673966299999</v>
      </c>
      <c r="N120" s="37">
        <f>SUMIFS(СВЦЭМ!$C$34:$C$777,СВЦЭМ!$A$34:$A$777,$A120,СВЦЭМ!$B$34:$B$777,N$119)+'СЕТ СН'!$I$9+СВЦЭМ!$D$10+'СЕТ СН'!$I$6</f>
        <v>1873.6101601999999</v>
      </c>
      <c r="O120" s="37">
        <f>SUMIFS(СВЦЭМ!$C$34:$C$777,СВЦЭМ!$A$34:$A$777,$A120,СВЦЭМ!$B$34:$B$777,O$119)+'СЕТ СН'!$I$9+СВЦЭМ!$D$10+'СЕТ СН'!$I$6</f>
        <v>1787.33380498</v>
      </c>
      <c r="P120" s="37">
        <f>SUMIFS(СВЦЭМ!$C$34:$C$777,СВЦЭМ!$A$34:$A$777,$A120,СВЦЭМ!$B$34:$B$777,P$119)+'СЕТ СН'!$I$9+СВЦЭМ!$D$10+'СЕТ СН'!$I$6</f>
        <v>1792.4036889700001</v>
      </c>
      <c r="Q120" s="37">
        <f>SUMIFS(СВЦЭМ!$C$34:$C$777,СВЦЭМ!$A$34:$A$777,$A120,СВЦЭМ!$B$34:$B$777,Q$119)+'СЕТ СН'!$I$9+СВЦЭМ!$D$10+'СЕТ СН'!$I$6</f>
        <v>1826.6181506200001</v>
      </c>
      <c r="R120" s="37">
        <f>SUMIFS(СВЦЭМ!$C$34:$C$777,СВЦЭМ!$A$34:$A$777,$A120,СВЦЭМ!$B$34:$B$777,R$119)+'СЕТ СН'!$I$9+СВЦЭМ!$D$10+'СЕТ СН'!$I$6</f>
        <v>1845.2678410799999</v>
      </c>
      <c r="S120" s="37">
        <f>SUMIFS(СВЦЭМ!$C$34:$C$777,СВЦЭМ!$A$34:$A$777,$A120,СВЦЭМ!$B$34:$B$777,S$119)+'СЕТ СН'!$I$9+СВЦЭМ!$D$10+'СЕТ СН'!$I$6</f>
        <v>1848.4821467199999</v>
      </c>
      <c r="T120" s="37">
        <f>SUMIFS(СВЦЭМ!$C$34:$C$777,СВЦЭМ!$A$34:$A$777,$A120,СВЦЭМ!$B$34:$B$777,T$119)+'СЕТ СН'!$I$9+СВЦЭМ!$D$10+'СЕТ СН'!$I$6</f>
        <v>1822.16631938</v>
      </c>
      <c r="U120" s="37">
        <f>SUMIFS(СВЦЭМ!$C$34:$C$777,СВЦЭМ!$A$34:$A$777,$A120,СВЦЭМ!$B$34:$B$777,U$119)+'СЕТ СН'!$I$9+СВЦЭМ!$D$10+'СЕТ СН'!$I$6</f>
        <v>1792.1331376600001</v>
      </c>
      <c r="V120" s="37">
        <f>SUMIFS(СВЦЭМ!$C$34:$C$777,СВЦЭМ!$A$34:$A$777,$A120,СВЦЭМ!$B$34:$B$777,V$119)+'СЕТ СН'!$I$9+СВЦЭМ!$D$10+'СЕТ СН'!$I$6</f>
        <v>1814.7333967499999</v>
      </c>
      <c r="W120" s="37">
        <f>SUMIFS(СВЦЭМ!$C$34:$C$777,СВЦЭМ!$A$34:$A$777,$A120,СВЦЭМ!$B$34:$B$777,W$119)+'СЕТ СН'!$I$9+СВЦЭМ!$D$10+'СЕТ СН'!$I$6</f>
        <v>1858.12105608</v>
      </c>
      <c r="X120" s="37">
        <f>SUMIFS(СВЦЭМ!$C$34:$C$777,СВЦЭМ!$A$34:$A$777,$A120,СВЦЭМ!$B$34:$B$777,X$119)+'СЕТ СН'!$I$9+СВЦЭМ!$D$10+'СЕТ СН'!$I$6</f>
        <v>1841.13413335</v>
      </c>
      <c r="Y120" s="37">
        <f>SUMIFS(СВЦЭМ!$C$34:$C$777,СВЦЭМ!$A$34:$A$777,$A120,СВЦЭМ!$B$34:$B$777,Y$119)+'СЕТ СН'!$I$9+СВЦЭМ!$D$10+'СЕТ СН'!$I$6</f>
        <v>1913.47263909</v>
      </c>
    </row>
    <row r="121" spans="1:27" ht="15.75" x14ac:dyDescent="0.2">
      <c r="A121" s="36">
        <f>A120+1</f>
        <v>42645</v>
      </c>
      <c r="B121" s="37">
        <f>SUMIFS(СВЦЭМ!$C$34:$C$777,СВЦЭМ!$A$34:$A$777,$A121,СВЦЭМ!$B$34:$B$777,B$119)+'СЕТ СН'!$I$9+СВЦЭМ!$D$10+'СЕТ СН'!$I$6</f>
        <v>1945.69039808</v>
      </c>
      <c r="C121" s="37">
        <f>SUMIFS(СВЦЭМ!$C$34:$C$777,СВЦЭМ!$A$34:$A$777,$A121,СВЦЭМ!$B$34:$B$777,C$119)+'СЕТ СН'!$I$9+СВЦЭМ!$D$10+'СЕТ СН'!$I$6</f>
        <v>2061.2375756000001</v>
      </c>
      <c r="D121" s="37">
        <f>SUMIFS(СВЦЭМ!$C$34:$C$777,СВЦЭМ!$A$34:$A$777,$A121,СВЦЭМ!$B$34:$B$777,D$119)+'СЕТ СН'!$I$9+СВЦЭМ!$D$10+'СЕТ СН'!$I$6</f>
        <v>2127.8681759199999</v>
      </c>
      <c r="E121" s="37">
        <f>SUMIFS(СВЦЭМ!$C$34:$C$777,СВЦЭМ!$A$34:$A$777,$A121,СВЦЭМ!$B$34:$B$777,E$119)+'СЕТ СН'!$I$9+СВЦЭМ!$D$10+'СЕТ СН'!$I$6</f>
        <v>2123.44759746</v>
      </c>
      <c r="F121" s="37">
        <f>SUMIFS(СВЦЭМ!$C$34:$C$777,СВЦЭМ!$A$34:$A$777,$A121,СВЦЭМ!$B$34:$B$777,F$119)+'СЕТ СН'!$I$9+СВЦЭМ!$D$10+'СЕТ СН'!$I$6</f>
        <v>2104.8103048200001</v>
      </c>
      <c r="G121" s="37">
        <f>SUMIFS(СВЦЭМ!$C$34:$C$777,СВЦЭМ!$A$34:$A$777,$A121,СВЦЭМ!$B$34:$B$777,G$119)+'СЕТ СН'!$I$9+СВЦЭМ!$D$10+'СЕТ СН'!$I$6</f>
        <v>2108.61248252</v>
      </c>
      <c r="H121" s="37">
        <f>SUMIFS(СВЦЭМ!$C$34:$C$777,СВЦЭМ!$A$34:$A$777,$A121,СВЦЭМ!$B$34:$B$777,H$119)+'СЕТ СН'!$I$9+СВЦЭМ!$D$10+'СЕТ СН'!$I$6</f>
        <v>2074.5153566999998</v>
      </c>
      <c r="I121" s="37">
        <f>SUMIFS(СВЦЭМ!$C$34:$C$777,СВЦЭМ!$A$34:$A$777,$A121,СВЦЭМ!$B$34:$B$777,I$119)+'СЕТ СН'!$I$9+СВЦЭМ!$D$10+'СЕТ СН'!$I$6</f>
        <v>2065.1538813400002</v>
      </c>
      <c r="J121" s="37">
        <f>SUMIFS(СВЦЭМ!$C$34:$C$777,СВЦЭМ!$A$34:$A$777,$A121,СВЦЭМ!$B$34:$B$777,J$119)+'СЕТ СН'!$I$9+СВЦЭМ!$D$10+'СЕТ СН'!$I$6</f>
        <v>1983.4347437199999</v>
      </c>
      <c r="K121" s="37">
        <f>SUMIFS(СВЦЭМ!$C$34:$C$777,СВЦЭМ!$A$34:$A$777,$A121,СВЦЭМ!$B$34:$B$777,K$119)+'СЕТ СН'!$I$9+СВЦЭМ!$D$10+'СЕТ СН'!$I$6</f>
        <v>1930.93079461</v>
      </c>
      <c r="L121" s="37">
        <f>SUMIFS(СВЦЭМ!$C$34:$C$777,СВЦЭМ!$A$34:$A$777,$A121,СВЦЭМ!$B$34:$B$777,L$119)+'СЕТ СН'!$I$9+СВЦЭМ!$D$10+'СЕТ СН'!$I$6</f>
        <v>1818.8959343400002</v>
      </c>
      <c r="M121" s="37">
        <f>SUMIFS(СВЦЭМ!$C$34:$C$777,СВЦЭМ!$A$34:$A$777,$A121,СВЦЭМ!$B$34:$B$777,M$119)+'СЕТ СН'!$I$9+СВЦЭМ!$D$10+'СЕТ СН'!$I$6</f>
        <v>1804.4247556199998</v>
      </c>
      <c r="N121" s="37">
        <f>SUMIFS(СВЦЭМ!$C$34:$C$777,СВЦЭМ!$A$34:$A$777,$A121,СВЦЭМ!$B$34:$B$777,N$119)+'СЕТ СН'!$I$9+СВЦЭМ!$D$10+'СЕТ СН'!$I$6</f>
        <v>1798.5434208900001</v>
      </c>
      <c r="O121" s="37">
        <f>SUMIFS(СВЦЭМ!$C$34:$C$777,СВЦЭМ!$A$34:$A$777,$A121,СВЦЭМ!$B$34:$B$777,O$119)+'СЕТ СН'!$I$9+СВЦЭМ!$D$10+'СЕТ СН'!$I$6</f>
        <v>1789.7528056000001</v>
      </c>
      <c r="P121" s="37">
        <f>SUMIFS(СВЦЭМ!$C$34:$C$777,СВЦЭМ!$A$34:$A$777,$A121,СВЦЭМ!$B$34:$B$777,P$119)+'СЕТ СН'!$I$9+СВЦЭМ!$D$10+'СЕТ СН'!$I$6</f>
        <v>1794.11618608</v>
      </c>
      <c r="Q121" s="37">
        <f>SUMIFS(СВЦЭМ!$C$34:$C$777,СВЦЭМ!$A$34:$A$777,$A121,СВЦЭМ!$B$34:$B$777,Q$119)+'СЕТ СН'!$I$9+СВЦЭМ!$D$10+'СЕТ СН'!$I$6</f>
        <v>1803.01506978</v>
      </c>
      <c r="R121" s="37">
        <f>SUMIFS(СВЦЭМ!$C$34:$C$777,СВЦЭМ!$A$34:$A$777,$A121,СВЦЭМ!$B$34:$B$777,R$119)+'СЕТ СН'!$I$9+СВЦЭМ!$D$10+'СЕТ СН'!$I$6</f>
        <v>1825.55376361</v>
      </c>
      <c r="S121" s="37">
        <f>SUMIFS(СВЦЭМ!$C$34:$C$777,СВЦЭМ!$A$34:$A$777,$A121,СВЦЭМ!$B$34:$B$777,S$119)+'СЕТ СН'!$I$9+СВЦЭМ!$D$10+'СЕТ СН'!$I$6</f>
        <v>1814.47391855</v>
      </c>
      <c r="T121" s="37">
        <f>SUMIFS(СВЦЭМ!$C$34:$C$777,СВЦЭМ!$A$34:$A$777,$A121,СВЦЭМ!$B$34:$B$777,T$119)+'СЕТ СН'!$I$9+СВЦЭМ!$D$10+'СЕТ СН'!$I$6</f>
        <v>1823.31477473</v>
      </c>
      <c r="U121" s="37">
        <f>SUMIFS(СВЦЭМ!$C$34:$C$777,СВЦЭМ!$A$34:$A$777,$A121,СВЦЭМ!$B$34:$B$777,U$119)+'СЕТ СН'!$I$9+СВЦЭМ!$D$10+'СЕТ СН'!$I$6</f>
        <v>1756.8267782200001</v>
      </c>
      <c r="V121" s="37">
        <f>SUMIFS(СВЦЭМ!$C$34:$C$777,СВЦЭМ!$A$34:$A$777,$A121,СВЦЭМ!$B$34:$B$777,V$119)+'СЕТ СН'!$I$9+СВЦЭМ!$D$10+'СЕТ СН'!$I$6</f>
        <v>1783.0480113600001</v>
      </c>
      <c r="W121" s="37">
        <f>SUMIFS(СВЦЭМ!$C$34:$C$777,СВЦЭМ!$A$34:$A$777,$A121,СВЦЭМ!$B$34:$B$777,W$119)+'СЕТ СН'!$I$9+СВЦЭМ!$D$10+'СЕТ СН'!$I$6</f>
        <v>1780.13962485</v>
      </c>
      <c r="X121" s="37">
        <f>SUMIFS(СВЦЭМ!$C$34:$C$777,СВЦЭМ!$A$34:$A$777,$A121,СВЦЭМ!$B$34:$B$777,X$119)+'СЕТ СН'!$I$9+СВЦЭМ!$D$10+'СЕТ СН'!$I$6</f>
        <v>1819.1562102299999</v>
      </c>
      <c r="Y121" s="37">
        <f>SUMIFS(СВЦЭМ!$C$34:$C$777,СВЦЭМ!$A$34:$A$777,$A121,СВЦЭМ!$B$34:$B$777,Y$119)+'СЕТ СН'!$I$9+СВЦЭМ!$D$10+'СЕТ СН'!$I$6</f>
        <v>1875.34449754</v>
      </c>
    </row>
    <row r="122" spans="1:27" ht="15.75" x14ac:dyDescent="0.2">
      <c r="A122" s="36">
        <f t="shared" ref="A122:A150" si="3">A121+1</f>
        <v>42646</v>
      </c>
      <c r="B122" s="37">
        <f>SUMIFS(СВЦЭМ!$C$34:$C$777,СВЦЭМ!$A$34:$A$777,$A122,СВЦЭМ!$B$34:$B$777,B$119)+'СЕТ СН'!$I$9+СВЦЭМ!$D$10+'СЕТ СН'!$I$6</f>
        <v>1964.89990906</v>
      </c>
      <c r="C122" s="37">
        <f>SUMIFS(СВЦЭМ!$C$34:$C$777,СВЦЭМ!$A$34:$A$777,$A122,СВЦЭМ!$B$34:$B$777,C$119)+'СЕТ СН'!$I$9+СВЦЭМ!$D$10+'СЕТ СН'!$I$6</f>
        <v>2080.4067033400001</v>
      </c>
      <c r="D122" s="37">
        <f>SUMIFS(СВЦЭМ!$C$34:$C$777,СВЦЭМ!$A$34:$A$777,$A122,СВЦЭМ!$B$34:$B$777,D$119)+'СЕТ СН'!$I$9+СВЦЭМ!$D$10+'СЕТ СН'!$I$6</f>
        <v>2135.2942904900001</v>
      </c>
      <c r="E122" s="37">
        <f>SUMIFS(СВЦЭМ!$C$34:$C$777,СВЦЭМ!$A$34:$A$777,$A122,СВЦЭМ!$B$34:$B$777,E$119)+'СЕТ СН'!$I$9+СВЦЭМ!$D$10+'СЕТ СН'!$I$6</f>
        <v>2175.1720363899999</v>
      </c>
      <c r="F122" s="37">
        <f>SUMIFS(СВЦЭМ!$C$34:$C$777,СВЦЭМ!$A$34:$A$777,$A122,СВЦЭМ!$B$34:$B$777,F$119)+'СЕТ СН'!$I$9+СВЦЭМ!$D$10+'СЕТ СН'!$I$6</f>
        <v>2137.2768832299998</v>
      </c>
      <c r="G122" s="37">
        <f>SUMIFS(СВЦЭМ!$C$34:$C$777,СВЦЭМ!$A$34:$A$777,$A122,СВЦЭМ!$B$34:$B$777,G$119)+'СЕТ СН'!$I$9+СВЦЭМ!$D$10+'СЕТ СН'!$I$6</f>
        <v>2160.8256576200001</v>
      </c>
      <c r="H122" s="37">
        <f>SUMIFS(СВЦЭМ!$C$34:$C$777,СВЦЭМ!$A$34:$A$777,$A122,СВЦЭМ!$B$34:$B$777,H$119)+'СЕТ СН'!$I$9+СВЦЭМ!$D$10+'СЕТ СН'!$I$6</f>
        <v>2087.8682094699998</v>
      </c>
      <c r="I122" s="37">
        <f>SUMIFS(СВЦЭМ!$C$34:$C$777,СВЦЭМ!$A$34:$A$777,$A122,СВЦЭМ!$B$34:$B$777,I$119)+'СЕТ СН'!$I$9+СВЦЭМ!$D$10+'СЕТ СН'!$I$6</f>
        <v>2086.95019344</v>
      </c>
      <c r="J122" s="37">
        <f>SUMIFS(СВЦЭМ!$C$34:$C$777,СВЦЭМ!$A$34:$A$777,$A122,СВЦЭМ!$B$34:$B$777,J$119)+'СЕТ СН'!$I$9+СВЦЭМ!$D$10+'СЕТ СН'!$I$6</f>
        <v>2055.1065535500002</v>
      </c>
      <c r="K122" s="37">
        <f>SUMIFS(СВЦЭМ!$C$34:$C$777,СВЦЭМ!$A$34:$A$777,$A122,СВЦЭМ!$B$34:$B$777,K$119)+'СЕТ СН'!$I$9+СВЦЭМ!$D$10+'СЕТ СН'!$I$6</f>
        <v>1942.81529391</v>
      </c>
      <c r="L122" s="37">
        <f>SUMIFS(СВЦЭМ!$C$34:$C$777,СВЦЭМ!$A$34:$A$777,$A122,СВЦЭМ!$B$34:$B$777,L$119)+'СЕТ СН'!$I$9+СВЦЭМ!$D$10+'СЕТ СН'!$I$6</f>
        <v>1912.29641696</v>
      </c>
      <c r="M122" s="37">
        <f>SUMIFS(СВЦЭМ!$C$34:$C$777,СВЦЭМ!$A$34:$A$777,$A122,СВЦЭМ!$B$34:$B$777,M$119)+'СЕТ СН'!$I$9+СВЦЭМ!$D$10+'СЕТ СН'!$I$6</f>
        <v>1840.8423422199999</v>
      </c>
      <c r="N122" s="37">
        <f>SUMIFS(СВЦЭМ!$C$34:$C$777,СВЦЭМ!$A$34:$A$777,$A122,СВЦЭМ!$B$34:$B$777,N$119)+'СЕТ СН'!$I$9+СВЦЭМ!$D$10+'СЕТ СН'!$I$6</f>
        <v>1821.04791329</v>
      </c>
      <c r="O122" s="37">
        <f>SUMIFS(СВЦЭМ!$C$34:$C$777,СВЦЭМ!$A$34:$A$777,$A122,СВЦЭМ!$B$34:$B$777,O$119)+'СЕТ СН'!$I$9+СВЦЭМ!$D$10+'СЕТ СН'!$I$6</f>
        <v>1813.87743503</v>
      </c>
      <c r="P122" s="37">
        <f>SUMIFS(СВЦЭМ!$C$34:$C$777,СВЦЭМ!$A$34:$A$777,$A122,СВЦЭМ!$B$34:$B$777,P$119)+'СЕТ СН'!$I$9+СВЦЭМ!$D$10+'СЕТ СН'!$I$6</f>
        <v>1808.93714421</v>
      </c>
      <c r="Q122" s="37">
        <f>SUMIFS(СВЦЭМ!$C$34:$C$777,СВЦЭМ!$A$34:$A$777,$A122,СВЦЭМ!$B$34:$B$777,Q$119)+'СЕТ СН'!$I$9+СВЦЭМ!$D$10+'СЕТ СН'!$I$6</f>
        <v>1792.6606204700001</v>
      </c>
      <c r="R122" s="37">
        <f>SUMIFS(СВЦЭМ!$C$34:$C$777,СВЦЭМ!$A$34:$A$777,$A122,СВЦЭМ!$B$34:$B$777,R$119)+'СЕТ СН'!$I$9+СВЦЭМ!$D$10+'СЕТ СН'!$I$6</f>
        <v>1807.7265397900001</v>
      </c>
      <c r="S122" s="37">
        <f>SUMIFS(СВЦЭМ!$C$34:$C$777,СВЦЭМ!$A$34:$A$777,$A122,СВЦЭМ!$B$34:$B$777,S$119)+'СЕТ СН'!$I$9+СВЦЭМ!$D$10+'СЕТ СН'!$I$6</f>
        <v>1863.02390244</v>
      </c>
      <c r="T122" s="37">
        <f>SUMIFS(СВЦЭМ!$C$34:$C$777,СВЦЭМ!$A$34:$A$777,$A122,СВЦЭМ!$B$34:$B$777,T$119)+'СЕТ СН'!$I$9+СВЦЭМ!$D$10+'СЕТ СН'!$I$6</f>
        <v>1861.24075967</v>
      </c>
      <c r="U122" s="37">
        <f>SUMIFS(СВЦЭМ!$C$34:$C$777,СВЦЭМ!$A$34:$A$777,$A122,СВЦЭМ!$B$34:$B$777,U$119)+'СЕТ СН'!$I$9+СВЦЭМ!$D$10+'СЕТ СН'!$I$6</f>
        <v>1851.76284678</v>
      </c>
      <c r="V122" s="37">
        <f>SUMIFS(СВЦЭМ!$C$34:$C$777,СВЦЭМ!$A$34:$A$777,$A122,СВЦЭМ!$B$34:$B$777,V$119)+'СЕТ СН'!$I$9+СВЦЭМ!$D$10+'СЕТ СН'!$I$6</f>
        <v>1857.5992578</v>
      </c>
      <c r="W122" s="37">
        <f>SUMIFS(СВЦЭМ!$C$34:$C$777,СВЦЭМ!$A$34:$A$777,$A122,СВЦЭМ!$B$34:$B$777,W$119)+'СЕТ СН'!$I$9+СВЦЭМ!$D$10+'СЕТ СН'!$I$6</f>
        <v>1871.1039130700001</v>
      </c>
      <c r="X122" s="37">
        <f>SUMIFS(СВЦЭМ!$C$34:$C$777,СВЦЭМ!$A$34:$A$777,$A122,СВЦЭМ!$B$34:$B$777,X$119)+'СЕТ СН'!$I$9+СВЦЭМ!$D$10+'СЕТ СН'!$I$6</f>
        <v>1949.7881425599999</v>
      </c>
      <c r="Y122" s="37">
        <f>SUMIFS(СВЦЭМ!$C$34:$C$777,СВЦЭМ!$A$34:$A$777,$A122,СВЦЭМ!$B$34:$B$777,Y$119)+'СЕТ СН'!$I$9+СВЦЭМ!$D$10+'СЕТ СН'!$I$6</f>
        <v>2059.6366693999998</v>
      </c>
    </row>
    <row r="123" spans="1:27" ht="15.75" x14ac:dyDescent="0.2">
      <c r="A123" s="36">
        <f t="shared" si="3"/>
        <v>42647</v>
      </c>
      <c r="B123" s="37">
        <f>SUMIFS(СВЦЭМ!$C$34:$C$777,СВЦЭМ!$A$34:$A$777,$A123,СВЦЭМ!$B$34:$B$777,B$119)+'СЕТ СН'!$I$9+СВЦЭМ!$D$10+'СЕТ СН'!$I$6</f>
        <v>2140.0416573699999</v>
      </c>
      <c r="C123" s="37">
        <f>SUMIFS(СВЦЭМ!$C$34:$C$777,СВЦЭМ!$A$34:$A$777,$A123,СВЦЭМ!$B$34:$B$777,C$119)+'СЕТ СН'!$I$9+СВЦЭМ!$D$10+'СЕТ СН'!$I$6</f>
        <v>2142.8547272999999</v>
      </c>
      <c r="D123" s="37">
        <f>SUMIFS(СВЦЭМ!$C$34:$C$777,СВЦЭМ!$A$34:$A$777,$A123,СВЦЭМ!$B$34:$B$777,D$119)+'СЕТ СН'!$I$9+СВЦЭМ!$D$10+'СЕТ СН'!$I$6</f>
        <v>2117.9010240899997</v>
      </c>
      <c r="E123" s="37">
        <f>SUMIFS(СВЦЭМ!$C$34:$C$777,СВЦЭМ!$A$34:$A$777,$A123,СВЦЭМ!$B$34:$B$777,E$119)+'СЕТ СН'!$I$9+СВЦЭМ!$D$10+'СЕТ СН'!$I$6</f>
        <v>2118.7042572999999</v>
      </c>
      <c r="F123" s="37">
        <f>SUMIFS(СВЦЭМ!$C$34:$C$777,СВЦЭМ!$A$34:$A$777,$A123,СВЦЭМ!$B$34:$B$777,F$119)+'СЕТ СН'!$I$9+СВЦЭМ!$D$10+'СЕТ СН'!$I$6</f>
        <v>2110.1641747600002</v>
      </c>
      <c r="G123" s="37">
        <f>SUMIFS(СВЦЭМ!$C$34:$C$777,СВЦЭМ!$A$34:$A$777,$A123,СВЦЭМ!$B$34:$B$777,G$119)+'СЕТ СН'!$I$9+СВЦЭМ!$D$10+'СЕТ СН'!$I$6</f>
        <v>2140.0030211499998</v>
      </c>
      <c r="H123" s="37">
        <f>SUMIFS(СВЦЭМ!$C$34:$C$777,СВЦЭМ!$A$34:$A$777,$A123,СВЦЭМ!$B$34:$B$777,H$119)+'СЕТ СН'!$I$9+СВЦЭМ!$D$10+'СЕТ СН'!$I$6</f>
        <v>2185.9152240399999</v>
      </c>
      <c r="I123" s="37">
        <f>SUMIFS(СВЦЭМ!$C$34:$C$777,СВЦЭМ!$A$34:$A$777,$A123,СВЦЭМ!$B$34:$B$777,I$119)+'СЕТ СН'!$I$9+СВЦЭМ!$D$10+'СЕТ СН'!$I$6</f>
        <v>2122.2917762299999</v>
      </c>
      <c r="J123" s="37">
        <f>SUMIFS(СВЦЭМ!$C$34:$C$777,СВЦЭМ!$A$34:$A$777,$A123,СВЦЭМ!$B$34:$B$777,J$119)+'СЕТ СН'!$I$9+СВЦЭМ!$D$10+'СЕТ СН'!$I$6</f>
        <v>2100.2881835600001</v>
      </c>
      <c r="K123" s="37">
        <f>SUMIFS(СВЦЭМ!$C$34:$C$777,СВЦЭМ!$A$34:$A$777,$A123,СВЦЭМ!$B$34:$B$777,K$119)+'СЕТ СН'!$I$9+СВЦЭМ!$D$10+'СЕТ СН'!$I$6</f>
        <v>2144.2654443000001</v>
      </c>
      <c r="L123" s="37">
        <f>SUMIFS(СВЦЭМ!$C$34:$C$777,СВЦЭМ!$A$34:$A$777,$A123,СВЦЭМ!$B$34:$B$777,L$119)+'СЕТ СН'!$I$9+СВЦЭМ!$D$10+'СЕТ СН'!$I$6</f>
        <v>1882.8440940999999</v>
      </c>
      <c r="M123" s="37">
        <f>SUMIFS(СВЦЭМ!$C$34:$C$777,СВЦЭМ!$A$34:$A$777,$A123,СВЦЭМ!$B$34:$B$777,M$119)+'СЕТ СН'!$I$9+СВЦЭМ!$D$10+'СЕТ СН'!$I$6</f>
        <v>1830.4851768600001</v>
      </c>
      <c r="N123" s="37">
        <f>SUMIFS(СВЦЭМ!$C$34:$C$777,СВЦЭМ!$A$34:$A$777,$A123,СВЦЭМ!$B$34:$B$777,N$119)+'СЕТ СН'!$I$9+СВЦЭМ!$D$10+'СЕТ СН'!$I$6</f>
        <v>1845.26274734</v>
      </c>
      <c r="O123" s="37">
        <f>SUMIFS(СВЦЭМ!$C$34:$C$777,СВЦЭМ!$A$34:$A$777,$A123,СВЦЭМ!$B$34:$B$777,O$119)+'СЕТ СН'!$I$9+СВЦЭМ!$D$10+'СЕТ СН'!$I$6</f>
        <v>1854.5525819700001</v>
      </c>
      <c r="P123" s="37">
        <f>SUMIFS(СВЦЭМ!$C$34:$C$777,СВЦЭМ!$A$34:$A$777,$A123,СВЦЭМ!$B$34:$B$777,P$119)+'СЕТ СН'!$I$9+СВЦЭМ!$D$10+'СЕТ СН'!$I$6</f>
        <v>1885.90794985</v>
      </c>
      <c r="Q123" s="37">
        <f>SUMIFS(СВЦЭМ!$C$34:$C$777,СВЦЭМ!$A$34:$A$777,$A123,СВЦЭМ!$B$34:$B$777,Q$119)+'СЕТ СН'!$I$9+СВЦЭМ!$D$10+'СЕТ СН'!$I$6</f>
        <v>1864.7199687500001</v>
      </c>
      <c r="R123" s="37">
        <f>SUMIFS(СВЦЭМ!$C$34:$C$777,СВЦЭМ!$A$34:$A$777,$A123,СВЦЭМ!$B$34:$B$777,R$119)+'СЕТ СН'!$I$9+СВЦЭМ!$D$10+'СЕТ СН'!$I$6</f>
        <v>1866.3324450499999</v>
      </c>
      <c r="S123" s="37">
        <f>SUMIFS(СВЦЭМ!$C$34:$C$777,СВЦЭМ!$A$34:$A$777,$A123,СВЦЭМ!$B$34:$B$777,S$119)+'СЕТ СН'!$I$9+СВЦЭМ!$D$10+'СЕТ СН'!$I$6</f>
        <v>1861.79843839</v>
      </c>
      <c r="T123" s="37">
        <f>SUMIFS(СВЦЭМ!$C$34:$C$777,СВЦЭМ!$A$34:$A$777,$A123,СВЦЭМ!$B$34:$B$777,T$119)+'СЕТ СН'!$I$9+СВЦЭМ!$D$10+'СЕТ СН'!$I$6</f>
        <v>1864.82092186</v>
      </c>
      <c r="U123" s="37">
        <f>SUMIFS(СВЦЭМ!$C$34:$C$777,СВЦЭМ!$A$34:$A$777,$A123,СВЦЭМ!$B$34:$B$777,U$119)+'СЕТ СН'!$I$9+СВЦЭМ!$D$10+'СЕТ СН'!$I$6</f>
        <v>1810.8148988299999</v>
      </c>
      <c r="V123" s="37">
        <f>SUMIFS(СВЦЭМ!$C$34:$C$777,СВЦЭМ!$A$34:$A$777,$A123,СВЦЭМ!$B$34:$B$777,V$119)+'СЕТ СН'!$I$9+СВЦЭМ!$D$10+'СЕТ СН'!$I$6</f>
        <v>1820.1899720400002</v>
      </c>
      <c r="W123" s="37">
        <f>SUMIFS(СВЦЭМ!$C$34:$C$777,СВЦЭМ!$A$34:$A$777,$A123,СВЦЭМ!$B$34:$B$777,W$119)+'СЕТ СН'!$I$9+СВЦЭМ!$D$10+'СЕТ СН'!$I$6</f>
        <v>1820.53716351</v>
      </c>
      <c r="X123" s="37">
        <f>SUMIFS(СВЦЭМ!$C$34:$C$777,СВЦЭМ!$A$34:$A$777,$A123,СВЦЭМ!$B$34:$B$777,X$119)+'СЕТ СН'!$I$9+СВЦЭМ!$D$10+'СЕТ СН'!$I$6</f>
        <v>1870.63001515</v>
      </c>
      <c r="Y123" s="37">
        <f>SUMIFS(СВЦЭМ!$C$34:$C$777,СВЦЭМ!$A$34:$A$777,$A123,СВЦЭМ!$B$34:$B$777,Y$119)+'СЕТ СН'!$I$9+СВЦЭМ!$D$10+'СЕТ СН'!$I$6</f>
        <v>1970.4749789100001</v>
      </c>
    </row>
    <row r="124" spans="1:27" ht="15.75" x14ac:dyDescent="0.2">
      <c r="A124" s="36">
        <f t="shared" si="3"/>
        <v>42648</v>
      </c>
      <c r="B124" s="37">
        <f>SUMIFS(СВЦЭМ!$C$34:$C$777,СВЦЭМ!$A$34:$A$777,$A124,СВЦЭМ!$B$34:$B$777,B$119)+'СЕТ СН'!$I$9+СВЦЭМ!$D$10+'СЕТ СН'!$I$6</f>
        <v>2029.08012917</v>
      </c>
      <c r="C124" s="37">
        <f>SUMIFS(СВЦЭМ!$C$34:$C$777,СВЦЭМ!$A$34:$A$777,$A124,СВЦЭМ!$B$34:$B$777,C$119)+'СЕТ СН'!$I$9+СВЦЭМ!$D$10+'СЕТ СН'!$I$6</f>
        <v>2108.1241530400002</v>
      </c>
      <c r="D124" s="37">
        <f>SUMIFS(СВЦЭМ!$C$34:$C$777,СВЦЭМ!$A$34:$A$777,$A124,СВЦЭМ!$B$34:$B$777,D$119)+'СЕТ СН'!$I$9+СВЦЭМ!$D$10+'СЕТ СН'!$I$6</f>
        <v>2149.5189748399998</v>
      </c>
      <c r="E124" s="37">
        <f>SUMIFS(СВЦЭМ!$C$34:$C$777,СВЦЭМ!$A$34:$A$777,$A124,СВЦЭМ!$B$34:$B$777,E$119)+'СЕТ СН'!$I$9+СВЦЭМ!$D$10+'СЕТ СН'!$I$6</f>
        <v>2117.2399855399999</v>
      </c>
      <c r="F124" s="37">
        <f>SUMIFS(СВЦЭМ!$C$34:$C$777,СВЦЭМ!$A$34:$A$777,$A124,СВЦЭМ!$B$34:$B$777,F$119)+'СЕТ СН'!$I$9+СВЦЭМ!$D$10+'СЕТ СН'!$I$6</f>
        <v>2126.7254718100003</v>
      </c>
      <c r="G124" s="37">
        <f>SUMIFS(СВЦЭМ!$C$34:$C$777,СВЦЭМ!$A$34:$A$777,$A124,СВЦЭМ!$B$34:$B$777,G$119)+'СЕТ СН'!$I$9+СВЦЭМ!$D$10+'СЕТ СН'!$I$6</f>
        <v>2131.4690321799999</v>
      </c>
      <c r="H124" s="37">
        <f>SUMIFS(СВЦЭМ!$C$34:$C$777,СВЦЭМ!$A$34:$A$777,$A124,СВЦЭМ!$B$34:$B$777,H$119)+'СЕТ СН'!$I$9+СВЦЭМ!$D$10+'СЕТ СН'!$I$6</f>
        <v>2060.9285672000001</v>
      </c>
      <c r="I124" s="37">
        <f>SUMIFS(СВЦЭМ!$C$34:$C$777,СВЦЭМ!$A$34:$A$777,$A124,СВЦЭМ!$B$34:$B$777,I$119)+'СЕТ СН'!$I$9+СВЦЭМ!$D$10+'СЕТ СН'!$I$6</f>
        <v>1977.8101449000001</v>
      </c>
      <c r="J124" s="37">
        <f>SUMIFS(СВЦЭМ!$C$34:$C$777,СВЦЭМ!$A$34:$A$777,$A124,СВЦЭМ!$B$34:$B$777,J$119)+'СЕТ СН'!$I$9+СВЦЭМ!$D$10+'СЕТ СН'!$I$6</f>
        <v>1991.1988090300001</v>
      </c>
      <c r="K124" s="37">
        <f>SUMIFS(СВЦЭМ!$C$34:$C$777,СВЦЭМ!$A$34:$A$777,$A124,СВЦЭМ!$B$34:$B$777,K$119)+'СЕТ СН'!$I$9+СВЦЭМ!$D$10+'СЕТ СН'!$I$6</f>
        <v>1966.0626913400001</v>
      </c>
      <c r="L124" s="37">
        <f>SUMIFS(СВЦЭМ!$C$34:$C$777,СВЦЭМ!$A$34:$A$777,$A124,СВЦЭМ!$B$34:$B$777,L$119)+'СЕТ СН'!$I$9+СВЦЭМ!$D$10+'СЕТ СН'!$I$6</f>
        <v>1886.57135498</v>
      </c>
      <c r="M124" s="37">
        <f>SUMIFS(СВЦЭМ!$C$34:$C$777,СВЦЭМ!$A$34:$A$777,$A124,СВЦЭМ!$B$34:$B$777,M$119)+'СЕТ СН'!$I$9+СВЦЭМ!$D$10+'СЕТ СН'!$I$6</f>
        <v>1901.0186882100002</v>
      </c>
      <c r="N124" s="37">
        <f>SUMIFS(СВЦЭМ!$C$34:$C$777,СВЦЭМ!$A$34:$A$777,$A124,СВЦЭМ!$B$34:$B$777,N$119)+'СЕТ СН'!$I$9+СВЦЭМ!$D$10+'СЕТ СН'!$I$6</f>
        <v>1894.78381184</v>
      </c>
      <c r="O124" s="37">
        <f>SUMIFS(СВЦЭМ!$C$34:$C$777,СВЦЭМ!$A$34:$A$777,$A124,СВЦЭМ!$B$34:$B$777,O$119)+'СЕТ СН'!$I$9+СВЦЭМ!$D$10+'СЕТ СН'!$I$6</f>
        <v>1896.02723726</v>
      </c>
      <c r="P124" s="37">
        <f>SUMIFS(СВЦЭМ!$C$34:$C$777,СВЦЭМ!$A$34:$A$777,$A124,СВЦЭМ!$B$34:$B$777,P$119)+'СЕТ СН'!$I$9+СВЦЭМ!$D$10+'СЕТ СН'!$I$6</f>
        <v>1919.03966507</v>
      </c>
      <c r="Q124" s="37">
        <f>SUMIFS(СВЦЭМ!$C$34:$C$777,СВЦЭМ!$A$34:$A$777,$A124,СВЦЭМ!$B$34:$B$777,Q$119)+'СЕТ СН'!$I$9+СВЦЭМ!$D$10+'СЕТ СН'!$I$6</f>
        <v>2422.1357296699998</v>
      </c>
      <c r="R124" s="37">
        <f>SUMIFS(СВЦЭМ!$C$34:$C$777,СВЦЭМ!$A$34:$A$777,$A124,СВЦЭМ!$B$34:$B$777,R$119)+'СЕТ СН'!$I$9+СВЦЭМ!$D$10+'СЕТ СН'!$I$6</f>
        <v>2412.4951922199998</v>
      </c>
      <c r="S124" s="37">
        <f>SUMIFS(СВЦЭМ!$C$34:$C$777,СВЦЭМ!$A$34:$A$777,$A124,СВЦЭМ!$B$34:$B$777,S$119)+'СЕТ СН'!$I$9+СВЦЭМ!$D$10+'СЕТ СН'!$I$6</f>
        <v>2384.7635312800003</v>
      </c>
      <c r="T124" s="37">
        <f>SUMIFS(СВЦЭМ!$C$34:$C$777,СВЦЭМ!$A$34:$A$777,$A124,СВЦЭМ!$B$34:$B$777,T$119)+'СЕТ СН'!$I$9+СВЦЭМ!$D$10+'СЕТ СН'!$I$6</f>
        <v>2335.0271189699997</v>
      </c>
      <c r="U124" s="37">
        <f>SUMIFS(СВЦЭМ!$C$34:$C$777,СВЦЭМ!$A$34:$A$777,$A124,СВЦЭМ!$B$34:$B$777,U$119)+'СЕТ СН'!$I$9+СВЦЭМ!$D$10+'СЕТ СН'!$I$6</f>
        <v>2214.1868142799999</v>
      </c>
      <c r="V124" s="37">
        <f>SUMIFS(СВЦЭМ!$C$34:$C$777,СВЦЭМ!$A$34:$A$777,$A124,СВЦЭМ!$B$34:$B$777,V$119)+'СЕТ СН'!$I$9+СВЦЭМ!$D$10+'СЕТ СН'!$I$6</f>
        <v>2303.3853123899999</v>
      </c>
      <c r="W124" s="37">
        <f>SUMIFS(СВЦЭМ!$C$34:$C$777,СВЦЭМ!$A$34:$A$777,$A124,СВЦЭМ!$B$34:$B$777,W$119)+'СЕТ СН'!$I$9+СВЦЭМ!$D$10+'СЕТ СН'!$I$6</f>
        <v>2314.3153012799999</v>
      </c>
      <c r="X124" s="37">
        <f>SUMIFS(СВЦЭМ!$C$34:$C$777,СВЦЭМ!$A$34:$A$777,$A124,СВЦЭМ!$B$34:$B$777,X$119)+'СЕТ СН'!$I$9+СВЦЭМ!$D$10+'СЕТ СН'!$I$6</f>
        <v>2224.4024507699996</v>
      </c>
      <c r="Y124" s="37">
        <f>SUMIFS(СВЦЭМ!$C$34:$C$777,СВЦЭМ!$A$34:$A$777,$A124,СВЦЭМ!$B$34:$B$777,Y$119)+'СЕТ СН'!$I$9+СВЦЭМ!$D$10+'СЕТ СН'!$I$6</f>
        <v>2265.9863013799995</v>
      </c>
    </row>
    <row r="125" spans="1:27" ht="15.75" x14ac:dyDescent="0.2">
      <c r="A125" s="36">
        <f t="shared" si="3"/>
        <v>42649</v>
      </c>
      <c r="B125" s="37">
        <f>SUMIFS(СВЦЭМ!$C$34:$C$777,СВЦЭМ!$A$34:$A$777,$A125,СВЦЭМ!$B$34:$B$777,B$119)+'СЕТ СН'!$I$9+СВЦЭМ!$D$10+'СЕТ СН'!$I$6</f>
        <v>2328.0367350300003</v>
      </c>
      <c r="C125" s="37">
        <f>SUMIFS(СВЦЭМ!$C$34:$C$777,СВЦЭМ!$A$34:$A$777,$A125,СВЦЭМ!$B$34:$B$777,C$119)+'СЕТ СН'!$I$9+СВЦЭМ!$D$10+'СЕТ СН'!$I$6</f>
        <v>2403.3177925399996</v>
      </c>
      <c r="D125" s="37">
        <f>SUMIFS(СВЦЭМ!$C$34:$C$777,СВЦЭМ!$A$34:$A$777,$A125,СВЦЭМ!$B$34:$B$777,D$119)+'СЕТ СН'!$I$9+СВЦЭМ!$D$10+'СЕТ СН'!$I$6</f>
        <v>2496.7057846500002</v>
      </c>
      <c r="E125" s="37">
        <f>SUMIFS(СВЦЭМ!$C$34:$C$777,СВЦЭМ!$A$34:$A$777,$A125,СВЦЭМ!$B$34:$B$777,E$119)+'СЕТ СН'!$I$9+СВЦЭМ!$D$10+'СЕТ СН'!$I$6</f>
        <v>2472.25689392</v>
      </c>
      <c r="F125" s="37">
        <f>SUMIFS(СВЦЭМ!$C$34:$C$777,СВЦЭМ!$A$34:$A$777,$A125,СВЦЭМ!$B$34:$B$777,F$119)+'СЕТ СН'!$I$9+СВЦЭМ!$D$10+'СЕТ СН'!$I$6</f>
        <v>2467.4474856099996</v>
      </c>
      <c r="G125" s="37">
        <f>SUMIFS(СВЦЭМ!$C$34:$C$777,СВЦЭМ!$A$34:$A$777,$A125,СВЦЭМ!$B$34:$B$777,G$119)+'СЕТ СН'!$I$9+СВЦЭМ!$D$10+'СЕТ СН'!$I$6</f>
        <v>2451.2502800000002</v>
      </c>
      <c r="H125" s="37">
        <f>SUMIFS(СВЦЭМ!$C$34:$C$777,СВЦЭМ!$A$34:$A$777,$A125,СВЦЭМ!$B$34:$B$777,H$119)+'СЕТ СН'!$I$9+СВЦЭМ!$D$10+'СЕТ СН'!$I$6</f>
        <v>2314.2500740799996</v>
      </c>
      <c r="I125" s="37">
        <f>SUMIFS(СВЦЭМ!$C$34:$C$777,СВЦЭМ!$A$34:$A$777,$A125,СВЦЭМ!$B$34:$B$777,I$119)+'СЕТ СН'!$I$9+СВЦЭМ!$D$10+'СЕТ СН'!$I$6</f>
        <v>2216.71639237</v>
      </c>
      <c r="J125" s="37">
        <f>SUMIFS(СВЦЭМ!$C$34:$C$777,СВЦЭМ!$A$34:$A$777,$A125,СВЦЭМ!$B$34:$B$777,J$119)+'СЕТ СН'!$I$9+СВЦЭМ!$D$10+'СЕТ СН'!$I$6</f>
        <v>2191.6972940199998</v>
      </c>
      <c r="K125" s="37">
        <f>SUMIFS(СВЦЭМ!$C$34:$C$777,СВЦЭМ!$A$34:$A$777,$A125,СВЦЭМ!$B$34:$B$777,K$119)+'СЕТ СН'!$I$9+СВЦЭМ!$D$10+'СЕТ СН'!$I$6</f>
        <v>2051.0103782000001</v>
      </c>
      <c r="L125" s="37">
        <f>SUMIFS(СВЦЭМ!$C$34:$C$777,СВЦЭМ!$A$34:$A$777,$A125,СВЦЭМ!$B$34:$B$777,L$119)+'СЕТ СН'!$I$9+СВЦЭМ!$D$10+'СЕТ СН'!$I$6</f>
        <v>1990.71325983</v>
      </c>
      <c r="M125" s="37">
        <f>SUMIFS(СВЦЭМ!$C$34:$C$777,СВЦЭМ!$A$34:$A$777,$A125,СВЦЭМ!$B$34:$B$777,M$119)+'СЕТ СН'!$I$9+СВЦЭМ!$D$10+'СЕТ СН'!$I$6</f>
        <v>1951.88883194</v>
      </c>
      <c r="N125" s="37">
        <f>SUMIFS(СВЦЭМ!$C$34:$C$777,СВЦЭМ!$A$34:$A$777,$A125,СВЦЭМ!$B$34:$B$777,N$119)+'СЕТ СН'!$I$9+СВЦЭМ!$D$10+'СЕТ СН'!$I$6</f>
        <v>1873.2603948999999</v>
      </c>
      <c r="O125" s="37">
        <f>SUMIFS(СВЦЭМ!$C$34:$C$777,СВЦЭМ!$A$34:$A$777,$A125,СВЦЭМ!$B$34:$B$777,O$119)+'СЕТ СН'!$I$9+СВЦЭМ!$D$10+'СЕТ СН'!$I$6</f>
        <v>1861.4419654399999</v>
      </c>
      <c r="P125" s="37">
        <f>SUMIFS(СВЦЭМ!$C$34:$C$777,СВЦЭМ!$A$34:$A$777,$A125,СВЦЭМ!$B$34:$B$777,P$119)+'СЕТ СН'!$I$9+СВЦЭМ!$D$10+'СЕТ СН'!$I$6</f>
        <v>1867.2705257900002</v>
      </c>
      <c r="Q125" s="37">
        <f>SUMIFS(СВЦЭМ!$C$34:$C$777,СВЦЭМ!$A$34:$A$777,$A125,СВЦЭМ!$B$34:$B$777,Q$119)+'СЕТ СН'!$I$9+СВЦЭМ!$D$10+'СЕТ СН'!$I$6</f>
        <v>1871.5811912600002</v>
      </c>
      <c r="R125" s="37">
        <f>SUMIFS(СВЦЭМ!$C$34:$C$777,СВЦЭМ!$A$34:$A$777,$A125,СВЦЭМ!$B$34:$B$777,R$119)+'СЕТ СН'!$I$9+СВЦЭМ!$D$10+'СЕТ СН'!$I$6</f>
        <v>1868.7741469600001</v>
      </c>
      <c r="S125" s="37">
        <f>SUMIFS(СВЦЭМ!$C$34:$C$777,СВЦЭМ!$A$34:$A$777,$A125,СВЦЭМ!$B$34:$B$777,S$119)+'СЕТ СН'!$I$9+СВЦЭМ!$D$10+'СЕТ СН'!$I$6</f>
        <v>1944.0142420100001</v>
      </c>
      <c r="T125" s="37">
        <f>SUMIFS(СВЦЭМ!$C$34:$C$777,СВЦЭМ!$A$34:$A$777,$A125,СВЦЭМ!$B$34:$B$777,T$119)+'СЕТ СН'!$I$9+СВЦЭМ!$D$10+'СЕТ СН'!$I$6</f>
        <v>1938.84479758</v>
      </c>
      <c r="U125" s="37">
        <f>SUMIFS(СВЦЭМ!$C$34:$C$777,СВЦЭМ!$A$34:$A$777,$A125,СВЦЭМ!$B$34:$B$777,U$119)+'СЕТ СН'!$I$9+СВЦЭМ!$D$10+'СЕТ СН'!$I$6</f>
        <v>1911.5820932400002</v>
      </c>
      <c r="V125" s="37">
        <f>SUMIFS(СВЦЭМ!$C$34:$C$777,СВЦЭМ!$A$34:$A$777,$A125,СВЦЭМ!$B$34:$B$777,V$119)+'СЕТ СН'!$I$9+СВЦЭМ!$D$10+'СЕТ СН'!$I$6</f>
        <v>2002.7695952500001</v>
      </c>
      <c r="W125" s="37">
        <f>SUMIFS(СВЦЭМ!$C$34:$C$777,СВЦЭМ!$A$34:$A$777,$A125,СВЦЭМ!$B$34:$B$777,W$119)+'СЕТ СН'!$I$9+СВЦЭМ!$D$10+'СЕТ СН'!$I$6</f>
        <v>2050.41364772</v>
      </c>
      <c r="X125" s="37">
        <f>SUMIFS(СВЦЭМ!$C$34:$C$777,СВЦЭМ!$A$34:$A$777,$A125,СВЦЭМ!$B$34:$B$777,X$119)+'СЕТ СН'!$I$9+СВЦЭМ!$D$10+'СЕТ СН'!$I$6</f>
        <v>2047.81708684</v>
      </c>
      <c r="Y125" s="37">
        <f>SUMIFS(СВЦЭМ!$C$34:$C$777,СВЦЭМ!$A$34:$A$777,$A125,СВЦЭМ!$B$34:$B$777,Y$119)+'СЕТ СН'!$I$9+СВЦЭМ!$D$10+'СЕТ СН'!$I$6</f>
        <v>2136.7514016300001</v>
      </c>
    </row>
    <row r="126" spans="1:27" ht="15.75" x14ac:dyDescent="0.2">
      <c r="A126" s="36">
        <f t="shared" si="3"/>
        <v>42650</v>
      </c>
      <c r="B126" s="37">
        <f>SUMIFS(СВЦЭМ!$C$34:$C$777,СВЦЭМ!$A$34:$A$777,$A126,СВЦЭМ!$B$34:$B$777,B$119)+'СЕТ СН'!$I$9+СВЦЭМ!$D$10+'СЕТ СН'!$I$6</f>
        <v>2227.7436871299997</v>
      </c>
      <c r="C126" s="37">
        <f>SUMIFS(СВЦЭМ!$C$34:$C$777,СВЦЭМ!$A$34:$A$777,$A126,СВЦЭМ!$B$34:$B$777,C$119)+'СЕТ СН'!$I$9+СВЦЭМ!$D$10+'СЕТ СН'!$I$6</f>
        <v>2301.3441680099995</v>
      </c>
      <c r="D126" s="37">
        <f>SUMIFS(СВЦЭМ!$C$34:$C$777,СВЦЭМ!$A$34:$A$777,$A126,СВЦЭМ!$B$34:$B$777,D$119)+'СЕТ СН'!$I$9+СВЦЭМ!$D$10+'СЕТ СН'!$I$6</f>
        <v>2335.9382078600001</v>
      </c>
      <c r="E126" s="37">
        <f>SUMIFS(СВЦЭМ!$C$34:$C$777,СВЦЭМ!$A$34:$A$777,$A126,СВЦЭМ!$B$34:$B$777,E$119)+'СЕТ СН'!$I$9+СВЦЭМ!$D$10+'СЕТ СН'!$I$6</f>
        <v>2375.3033102299996</v>
      </c>
      <c r="F126" s="37">
        <f>SUMIFS(СВЦЭМ!$C$34:$C$777,СВЦЭМ!$A$34:$A$777,$A126,СВЦЭМ!$B$34:$B$777,F$119)+'СЕТ СН'!$I$9+СВЦЭМ!$D$10+'СЕТ СН'!$I$6</f>
        <v>2394.9622881099999</v>
      </c>
      <c r="G126" s="37">
        <f>SUMIFS(СВЦЭМ!$C$34:$C$777,СВЦЭМ!$A$34:$A$777,$A126,СВЦЭМ!$B$34:$B$777,G$119)+'СЕТ СН'!$I$9+СВЦЭМ!$D$10+'СЕТ СН'!$I$6</f>
        <v>2541.2958971799999</v>
      </c>
      <c r="H126" s="37">
        <f>SUMIFS(СВЦЭМ!$C$34:$C$777,СВЦЭМ!$A$34:$A$777,$A126,СВЦЭМ!$B$34:$B$777,H$119)+'СЕТ СН'!$I$9+СВЦЭМ!$D$10+'СЕТ СН'!$I$6</f>
        <v>2307.5053556599996</v>
      </c>
      <c r="I126" s="37">
        <f>SUMIFS(СВЦЭМ!$C$34:$C$777,СВЦЭМ!$A$34:$A$777,$A126,СВЦЭМ!$B$34:$B$777,I$119)+'СЕТ СН'!$I$9+СВЦЭМ!$D$10+'СЕТ СН'!$I$6</f>
        <v>2239.8333201999999</v>
      </c>
      <c r="J126" s="37">
        <f>SUMIFS(СВЦЭМ!$C$34:$C$777,СВЦЭМ!$A$34:$A$777,$A126,СВЦЭМ!$B$34:$B$777,J$119)+'СЕТ СН'!$I$9+СВЦЭМ!$D$10+'СЕТ СН'!$I$6</f>
        <v>2223.68848901</v>
      </c>
      <c r="K126" s="37">
        <f>SUMIFS(СВЦЭМ!$C$34:$C$777,СВЦЭМ!$A$34:$A$777,$A126,СВЦЭМ!$B$34:$B$777,K$119)+'СЕТ СН'!$I$9+СВЦЭМ!$D$10+'СЕТ СН'!$I$6</f>
        <v>2072.7379286200003</v>
      </c>
      <c r="L126" s="37">
        <f>SUMIFS(СВЦЭМ!$C$34:$C$777,СВЦЭМ!$A$34:$A$777,$A126,СВЦЭМ!$B$34:$B$777,L$119)+'СЕТ СН'!$I$9+СВЦЭМ!$D$10+'СЕТ СН'!$I$6</f>
        <v>1992.44192348</v>
      </c>
      <c r="M126" s="37">
        <f>SUMIFS(СВЦЭМ!$C$34:$C$777,СВЦЭМ!$A$34:$A$777,$A126,СВЦЭМ!$B$34:$B$777,M$119)+'СЕТ СН'!$I$9+СВЦЭМ!$D$10+'СЕТ СН'!$I$6</f>
        <v>1951.3651900099999</v>
      </c>
      <c r="N126" s="37">
        <f>SUMIFS(СВЦЭМ!$C$34:$C$777,СВЦЭМ!$A$34:$A$777,$A126,СВЦЭМ!$B$34:$B$777,N$119)+'СЕТ СН'!$I$9+СВЦЭМ!$D$10+'СЕТ СН'!$I$6</f>
        <v>1970.4360066200002</v>
      </c>
      <c r="O126" s="37">
        <f>SUMIFS(СВЦЭМ!$C$34:$C$777,СВЦЭМ!$A$34:$A$777,$A126,СВЦЭМ!$B$34:$B$777,O$119)+'СЕТ СН'!$I$9+СВЦЭМ!$D$10+'СЕТ СН'!$I$6</f>
        <v>2218.3217503300002</v>
      </c>
      <c r="P126" s="37">
        <f>SUMIFS(СВЦЭМ!$C$34:$C$777,СВЦЭМ!$A$34:$A$777,$A126,СВЦЭМ!$B$34:$B$777,P$119)+'СЕТ СН'!$I$9+СВЦЭМ!$D$10+'СЕТ СН'!$I$6</f>
        <v>2415.7461055899998</v>
      </c>
      <c r="Q126" s="37">
        <f>SUMIFS(СВЦЭМ!$C$34:$C$777,СВЦЭМ!$A$34:$A$777,$A126,СВЦЭМ!$B$34:$B$777,Q$119)+'СЕТ СН'!$I$9+СВЦЭМ!$D$10+'СЕТ СН'!$I$6</f>
        <v>2192.34501172</v>
      </c>
      <c r="R126" s="37">
        <f>SUMIFS(СВЦЭМ!$C$34:$C$777,СВЦЭМ!$A$34:$A$777,$A126,СВЦЭМ!$B$34:$B$777,R$119)+'СЕТ СН'!$I$9+СВЦЭМ!$D$10+'СЕТ СН'!$I$6</f>
        <v>1966.05650038</v>
      </c>
      <c r="S126" s="37">
        <f>SUMIFS(СВЦЭМ!$C$34:$C$777,СВЦЭМ!$A$34:$A$777,$A126,СВЦЭМ!$B$34:$B$777,S$119)+'СЕТ СН'!$I$9+СВЦЭМ!$D$10+'СЕТ СН'!$I$6</f>
        <v>1979.90847024</v>
      </c>
      <c r="T126" s="37">
        <f>SUMIFS(СВЦЭМ!$C$34:$C$777,СВЦЭМ!$A$34:$A$777,$A126,СВЦЭМ!$B$34:$B$777,T$119)+'СЕТ СН'!$I$9+СВЦЭМ!$D$10+'СЕТ СН'!$I$6</f>
        <v>1922.5739435800001</v>
      </c>
      <c r="U126" s="37">
        <f>SUMIFS(СВЦЭМ!$C$34:$C$777,СВЦЭМ!$A$34:$A$777,$A126,СВЦЭМ!$B$34:$B$777,U$119)+'СЕТ СН'!$I$9+СВЦЭМ!$D$10+'СЕТ СН'!$I$6</f>
        <v>1876.6354981499999</v>
      </c>
      <c r="V126" s="37">
        <f>SUMIFS(СВЦЭМ!$C$34:$C$777,СВЦЭМ!$A$34:$A$777,$A126,СВЦЭМ!$B$34:$B$777,V$119)+'СЕТ СН'!$I$9+СВЦЭМ!$D$10+'СЕТ СН'!$I$6</f>
        <v>1920.13342943</v>
      </c>
      <c r="W126" s="37">
        <f>SUMIFS(СВЦЭМ!$C$34:$C$777,СВЦЭМ!$A$34:$A$777,$A126,СВЦЭМ!$B$34:$B$777,W$119)+'СЕТ СН'!$I$9+СВЦЭМ!$D$10+'СЕТ СН'!$I$6</f>
        <v>1944.0737504399999</v>
      </c>
      <c r="X126" s="37">
        <f>SUMIFS(СВЦЭМ!$C$34:$C$777,СВЦЭМ!$A$34:$A$777,$A126,СВЦЭМ!$B$34:$B$777,X$119)+'СЕТ СН'!$I$9+СВЦЭМ!$D$10+'СЕТ СН'!$I$6</f>
        <v>1964.38830177</v>
      </c>
      <c r="Y126" s="37">
        <f>SUMIFS(СВЦЭМ!$C$34:$C$777,СВЦЭМ!$A$34:$A$777,$A126,СВЦЭМ!$B$34:$B$777,Y$119)+'СЕТ СН'!$I$9+СВЦЭМ!$D$10+'СЕТ СН'!$I$6</f>
        <v>2056.98835181</v>
      </c>
    </row>
    <row r="127" spans="1:27" ht="15.75" x14ac:dyDescent="0.2">
      <c r="A127" s="36">
        <f t="shared" si="3"/>
        <v>42651</v>
      </c>
      <c r="B127" s="37">
        <f>SUMIFS(СВЦЭМ!$C$34:$C$777,СВЦЭМ!$A$34:$A$777,$A127,СВЦЭМ!$B$34:$B$777,B$119)+'СЕТ СН'!$I$9+СВЦЭМ!$D$10+'СЕТ СН'!$I$6</f>
        <v>2193.8544086499996</v>
      </c>
      <c r="C127" s="37">
        <f>SUMIFS(СВЦЭМ!$C$34:$C$777,СВЦЭМ!$A$34:$A$777,$A127,СВЦЭМ!$B$34:$B$777,C$119)+'СЕТ СН'!$I$9+СВЦЭМ!$D$10+'СЕТ СН'!$I$6</f>
        <v>2250.07410368</v>
      </c>
      <c r="D127" s="37">
        <f>SUMIFS(СВЦЭМ!$C$34:$C$777,СВЦЭМ!$A$34:$A$777,$A127,СВЦЭМ!$B$34:$B$777,D$119)+'СЕТ СН'!$I$9+СВЦЭМ!$D$10+'СЕТ СН'!$I$6</f>
        <v>2275.4392028100001</v>
      </c>
      <c r="E127" s="37">
        <f>SUMIFS(СВЦЭМ!$C$34:$C$777,СВЦЭМ!$A$34:$A$777,$A127,СВЦЭМ!$B$34:$B$777,E$119)+'СЕТ СН'!$I$9+СВЦЭМ!$D$10+'СЕТ СН'!$I$6</f>
        <v>2194.3138708300003</v>
      </c>
      <c r="F127" s="37">
        <f>SUMIFS(СВЦЭМ!$C$34:$C$777,СВЦЭМ!$A$34:$A$777,$A127,СВЦЭМ!$B$34:$B$777,F$119)+'СЕТ СН'!$I$9+СВЦЭМ!$D$10+'СЕТ СН'!$I$6</f>
        <v>2142.7449346599997</v>
      </c>
      <c r="G127" s="37">
        <f>SUMIFS(СВЦЭМ!$C$34:$C$777,СВЦЭМ!$A$34:$A$777,$A127,СВЦЭМ!$B$34:$B$777,G$119)+'СЕТ СН'!$I$9+СВЦЭМ!$D$10+'СЕТ СН'!$I$6</f>
        <v>2151.2075166200002</v>
      </c>
      <c r="H127" s="37">
        <f>SUMIFS(СВЦЭМ!$C$34:$C$777,СВЦЭМ!$A$34:$A$777,$A127,СВЦЭМ!$B$34:$B$777,H$119)+'СЕТ СН'!$I$9+СВЦЭМ!$D$10+'СЕТ СН'!$I$6</f>
        <v>2174.3542458299999</v>
      </c>
      <c r="I127" s="37">
        <f>SUMIFS(СВЦЭМ!$C$34:$C$777,СВЦЭМ!$A$34:$A$777,$A127,СВЦЭМ!$B$34:$B$777,I$119)+'СЕТ СН'!$I$9+СВЦЭМ!$D$10+'СЕТ СН'!$I$6</f>
        <v>2204.38569835</v>
      </c>
      <c r="J127" s="37">
        <f>SUMIFS(СВЦЭМ!$C$34:$C$777,СВЦЭМ!$A$34:$A$777,$A127,СВЦЭМ!$B$34:$B$777,J$119)+'СЕТ СН'!$I$9+СВЦЭМ!$D$10+'СЕТ СН'!$I$6</f>
        <v>2182.61535267</v>
      </c>
      <c r="K127" s="37">
        <f>SUMIFS(СВЦЭМ!$C$34:$C$777,СВЦЭМ!$A$34:$A$777,$A127,СВЦЭМ!$B$34:$B$777,K$119)+'СЕТ СН'!$I$9+СВЦЭМ!$D$10+'СЕТ СН'!$I$6</f>
        <v>2099.3897342300002</v>
      </c>
      <c r="L127" s="37">
        <f>SUMIFS(СВЦЭМ!$C$34:$C$777,СВЦЭМ!$A$34:$A$777,$A127,СВЦЭМ!$B$34:$B$777,L$119)+'СЕТ СН'!$I$9+СВЦЭМ!$D$10+'СЕТ СН'!$I$6</f>
        <v>1964.2511528300001</v>
      </c>
      <c r="M127" s="37">
        <f>SUMIFS(СВЦЭМ!$C$34:$C$777,СВЦЭМ!$A$34:$A$777,$A127,СВЦЭМ!$B$34:$B$777,M$119)+'СЕТ СН'!$I$9+СВЦЭМ!$D$10+'СЕТ СН'!$I$6</f>
        <v>1919.7718544300001</v>
      </c>
      <c r="N127" s="37">
        <f>SUMIFS(СВЦЭМ!$C$34:$C$777,СВЦЭМ!$A$34:$A$777,$A127,СВЦЭМ!$B$34:$B$777,N$119)+'СЕТ СН'!$I$9+СВЦЭМ!$D$10+'СЕТ СН'!$I$6</f>
        <v>1956.6176313400001</v>
      </c>
      <c r="O127" s="37">
        <f>SUMIFS(СВЦЭМ!$C$34:$C$777,СВЦЭМ!$A$34:$A$777,$A127,СВЦЭМ!$B$34:$B$777,O$119)+'СЕТ СН'!$I$9+СВЦЭМ!$D$10+'СЕТ СН'!$I$6</f>
        <v>1956.8670263399999</v>
      </c>
      <c r="P127" s="37">
        <f>SUMIFS(СВЦЭМ!$C$34:$C$777,СВЦЭМ!$A$34:$A$777,$A127,СВЦЭМ!$B$34:$B$777,P$119)+'СЕТ СН'!$I$9+СВЦЭМ!$D$10+'СЕТ СН'!$I$6</f>
        <v>1966.25418786</v>
      </c>
      <c r="Q127" s="37">
        <f>SUMIFS(СВЦЭМ!$C$34:$C$777,СВЦЭМ!$A$34:$A$777,$A127,СВЦЭМ!$B$34:$B$777,Q$119)+'СЕТ СН'!$I$9+СВЦЭМ!$D$10+'СЕТ СН'!$I$6</f>
        <v>1967.3573525299998</v>
      </c>
      <c r="R127" s="37">
        <f>SUMIFS(СВЦЭМ!$C$34:$C$777,СВЦЭМ!$A$34:$A$777,$A127,СВЦЭМ!$B$34:$B$777,R$119)+'СЕТ СН'!$I$9+СВЦЭМ!$D$10+'СЕТ СН'!$I$6</f>
        <v>2127.3484214800001</v>
      </c>
      <c r="S127" s="37">
        <f>SUMIFS(СВЦЭМ!$C$34:$C$777,СВЦЭМ!$A$34:$A$777,$A127,СВЦЭМ!$B$34:$B$777,S$119)+'СЕТ СН'!$I$9+СВЦЭМ!$D$10+'СЕТ СН'!$I$6</f>
        <v>2079.80919877</v>
      </c>
      <c r="T127" s="37">
        <f>SUMIFS(СВЦЭМ!$C$34:$C$777,СВЦЭМ!$A$34:$A$777,$A127,СВЦЭМ!$B$34:$B$777,T$119)+'СЕТ СН'!$I$9+СВЦЭМ!$D$10+'СЕТ СН'!$I$6</f>
        <v>1944.7574207</v>
      </c>
      <c r="U127" s="37">
        <f>SUMIFS(СВЦЭМ!$C$34:$C$777,СВЦЭМ!$A$34:$A$777,$A127,СВЦЭМ!$B$34:$B$777,U$119)+'СЕТ СН'!$I$9+СВЦЭМ!$D$10+'СЕТ СН'!$I$6</f>
        <v>1921.0681152699999</v>
      </c>
      <c r="V127" s="37">
        <f>SUMIFS(СВЦЭМ!$C$34:$C$777,СВЦЭМ!$A$34:$A$777,$A127,СВЦЭМ!$B$34:$B$777,V$119)+'СЕТ СН'!$I$9+СВЦЭМ!$D$10+'СЕТ СН'!$I$6</f>
        <v>1951.1353526799999</v>
      </c>
      <c r="W127" s="37">
        <f>SUMIFS(СВЦЭМ!$C$34:$C$777,СВЦЭМ!$A$34:$A$777,$A127,СВЦЭМ!$B$34:$B$777,W$119)+'СЕТ СН'!$I$9+СВЦЭМ!$D$10+'СЕТ СН'!$I$6</f>
        <v>1962.4636309699999</v>
      </c>
      <c r="X127" s="37">
        <f>SUMIFS(СВЦЭМ!$C$34:$C$777,СВЦЭМ!$A$34:$A$777,$A127,СВЦЭМ!$B$34:$B$777,X$119)+'СЕТ СН'!$I$9+СВЦЭМ!$D$10+'СЕТ СН'!$I$6</f>
        <v>2025.74558905</v>
      </c>
      <c r="Y127" s="37">
        <f>SUMIFS(СВЦЭМ!$C$34:$C$777,СВЦЭМ!$A$34:$A$777,$A127,СВЦЭМ!$B$34:$B$777,Y$119)+'СЕТ СН'!$I$9+СВЦЭМ!$D$10+'СЕТ СН'!$I$6</f>
        <v>2159.0267017699998</v>
      </c>
    </row>
    <row r="128" spans="1:27" ht="15.75" x14ac:dyDescent="0.2">
      <c r="A128" s="36">
        <f t="shared" si="3"/>
        <v>42652</v>
      </c>
      <c r="B128" s="37">
        <f>SUMIFS(СВЦЭМ!$C$34:$C$777,СВЦЭМ!$A$34:$A$777,$A128,СВЦЭМ!$B$34:$B$777,B$119)+'СЕТ СН'!$I$9+СВЦЭМ!$D$10+'СЕТ СН'!$I$6</f>
        <v>2172.7518047699996</v>
      </c>
      <c r="C128" s="37">
        <f>SUMIFS(СВЦЭМ!$C$34:$C$777,СВЦЭМ!$A$34:$A$777,$A128,СВЦЭМ!$B$34:$B$777,C$119)+'СЕТ СН'!$I$9+СВЦЭМ!$D$10+'СЕТ СН'!$I$6</f>
        <v>2238.5156985200001</v>
      </c>
      <c r="D128" s="37">
        <f>SUMIFS(СВЦЭМ!$C$34:$C$777,СВЦЭМ!$A$34:$A$777,$A128,СВЦЭМ!$B$34:$B$777,D$119)+'СЕТ СН'!$I$9+СВЦЭМ!$D$10+'СЕТ СН'!$I$6</f>
        <v>2250.87868076</v>
      </c>
      <c r="E128" s="37">
        <f>SUMIFS(СВЦЭМ!$C$34:$C$777,СВЦЭМ!$A$34:$A$777,$A128,СВЦЭМ!$B$34:$B$777,E$119)+'СЕТ СН'!$I$9+СВЦЭМ!$D$10+'СЕТ СН'!$I$6</f>
        <v>2274.53975403</v>
      </c>
      <c r="F128" s="37">
        <f>SUMIFS(СВЦЭМ!$C$34:$C$777,СВЦЭМ!$A$34:$A$777,$A128,СВЦЭМ!$B$34:$B$777,F$119)+'СЕТ СН'!$I$9+СВЦЭМ!$D$10+'СЕТ СН'!$I$6</f>
        <v>2271.9690525099995</v>
      </c>
      <c r="G128" s="37">
        <f>SUMIFS(СВЦЭМ!$C$34:$C$777,СВЦЭМ!$A$34:$A$777,$A128,СВЦЭМ!$B$34:$B$777,G$119)+'СЕТ СН'!$I$9+СВЦЭМ!$D$10+'СЕТ СН'!$I$6</f>
        <v>2257.7982987200003</v>
      </c>
      <c r="H128" s="37">
        <f>SUMIFS(СВЦЭМ!$C$34:$C$777,СВЦЭМ!$A$34:$A$777,$A128,СВЦЭМ!$B$34:$B$777,H$119)+'СЕТ СН'!$I$9+СВЦЭМ!$D$10+'СЕТ СН'!$I$6</f>
        <v>2239.3037984100001</v>
      </c>
      <c r="I128" s="37">
        <f>SUMIFS(СВЦЭМ!$C$34:$C$777,СВЦЭМ!$A$34:$A$777,$A128,СВЦЭМ!$B$34:$B$777,I$119)+'СЕТ СН'!$I$9+СВЦЭМ!$D$10+'СЕТ СН'!$I$6</f>
        <v>2233.2028596999999</v>
      </c>
      <c r="J128" s="37">
        <f>SUMIFS(СВЦЭМ!$C$34:$C$777,СВЦЭМ!$A$34:$A$777,$A128,СВЦЭМ!$B$34:$B$777,J$119)+'СЕТ СН'!$I$9+СВЦЭМ!$D$10+'СЕТ СН'!$I$6</f>
        <v>2219.4141003899999</v>
      </c>
      <c r="K128" s="37">
        <f>SUMIFS(СВЦЭМ!$C$34:$C$777,СВЦЭМ!$A$34:$A$777,$A128,СВЦЭМ!$B$34:$B$777,K$119)+'СЕТ СН'!$I$9+СВЦЭМ!$D$10+'СЕТ СН'!$I$6</f>
        <v>2144.5134538399998</v>
      </c>
      <c r="L128" s="37">
        <f>SUMIFS(СВЦЭМ!$C$34:$C$777,СВЦЭМ!$A$34:$A$777,$A128,СВЦЭМ!$B$34:$B$777,L$119)+'СЕТ СН'!$I$9+СВЦЭМ!$D$10+'СЕТ СН'!$I$6</f>
        <v>1997.38715568</v>
      </c>
      <c r="M128" s="37">
        <f>SUMIFS(СВЦЭМ!$C$34:$C$777,СВЦЭМ!$A$34:$A$777,$A128,СВЦЭМ!$B$34:$B$777,M$119)+'СЕТ СН'!$I$9+СВЦЭМ!$D$10+'СЕТ СН'!$I$6</f>
        <v>1954.22839836</v>
      </c>
      <c r="N128" s="37">
        <f>SUMIFS(СВЦЭМ!$C$34:$C$777,СВЦЭМ!$A$34:$A$777,$A128,СВЦЭМ!$B$34:$B$777,N$119)+'СЕТ СН'!$I$9+СВЦЭМ!$D$10+'СЕТ СН'!$I$6</f>
        <v>1959.3959542500002</v>
      </c>
      <c r="O128" s="37">
        <f>SUMIFS(СВЦЭМ!$C$34:$C$777,СВЦЭМ!$A$34:$A$777,$A128,СВЦЭМ!$B$34:$B$777,O$119)+'СЕТ СН'!$I$9+СВЦЭМ!$D$10+'СЕТ СН'!$I$6</f>
        <v>1957.71419042</v>
      </c>
      <c r="P128" s="37">
        <f>SUMIFS(СВЦЭМ!$C$34:$C$777,СВЦЭМ!$A$34:$A$777,$A128,СВЦЭМ!$B$34:$B$777,P$119)+'СЕТ СН'!$I$9+СВЦЭМ!$D$10+'СЕТ СН'!$I$6</f>
        <v>1949.7497404400001</v>
      </c>
      <c r="Q128" s="37">
        <f>SUMIFS(СВЦЭМ!$C$34:$C$777,СВЦЭМ!$A$34:$A$777,$A128,СВЦЭМ!$B$34:$B$777,Q$119)+'СЕТ СН'!$I$9+СВЦЭМ!$D$10+'СЕТ СН'!$I$6</f>
        <v>1951.66919525</v>
      </c>
      <c r="R128" s="37">
        <f>SUMIFS(СВЦЭМ!$C$34:$C$777,СВЦЭМ!$A$34:$A$777,$A128,СВЦЭМ!$B$34:$B$777,R$119)+'СЕТ СН'!$I$9+СВЦЭМ!$D$10+'СЕТ СН'!$I$6</f>
        <v>1957.98326744</v>
      </c>
      <c r="S128" s="37">
        <f>SUMIFS(СВЦЭМ!$C$34:$C$777,СВЦЭМ!$A$34:$A$777,$A128,СВЦЭМ!$B$34:$B$777,S$119)+'СЕТ СН'!$I$9+СВЦЭМ!$D$10+'СЕТ СН'!$I$6</f>
        <v>1956.9295406900001</v>
      </c>
      <c r="T128" s="37">
        <f>SUMIFS(СВЦЭМ!$C$34:$C$777,СВЦЭМ!$A$34:$A$777,$A128,СВЦЭМ!$B$34:$B$777,T$119)+'СЕТ СН'!$I$9+СВЦЭМ!$D$10+'СЕТ СН'!$I$6</f>
        <v>1937.1453806300001</v>
      </c>
      <c r="U128" s="37">
        <f>SUMIFS(СВЦЭМ!$C$34:$C$777,СВЦЭМ!$A$34:$A$777,$A128,СВЦЭМ!$B$34:$B$777,U$119)+'СЕТ СН'!$I$9+СВЦЭМ!$D$10+'СЕТ СН'!$I$6</f>
        <v>1931.0565241700001</v>
      </c>
      <c r="V128" s="37">
        <f>SUMIFS(СВЦЭМ!$C$34:$C$777,СВЦЭМ!$A$34:$A$777,$A128,СВЦЭМ!$B$34:$B$777,V$119)+'СЕТ СН'!$I$9+СВЦЭМ!$D$10+'СЕТ СН'!$I$6</f>
        <v>1920.5147303200001</v>
      </c>
      <c r="W128" s="37">
        <f>SUMIFS(СВЦЭМ!$C$34:$C$777,СВЦЭМ!$A$34:$A$777,$A128,СВЦЭМ!$B$34:$B$777,W$119)+'СЕТ СН'!$I$9+СВЦЭМ!$D$10+'СЕТ СН'!$I$6</f>
        <v>1956.75283526</v>
      </c>
      <c r="X128" s="37">
        <f>SUMIFS(СВЦЭМ!$C$34:$C$777,СВЦЭМ!$A$34:$A$777,$A128,СВЦЭМ!$B$34:$B$777,X$119)+'СЕТ СН'!$I$9+СВЦЭМ!$D$10+'СЕТ СН'!$I$6</f>
        <v>2011.9133801200001</v>
      </c>
      <c r="Y128" s="37">
        <f>SUMIFS(СВЦЭМ!$C$34:$C$777,СВЦЭМ!$A$34:$A$777,$A128,СВЦЭМ!$B$34:$B$777,Y$119)+'СЕТ СН'!$I$9+СВЦЭМ!$D$10+'СЕТ СН'!$I$6</f>
        <v>2063.2138837000002</v>
      </c>
    </row>
    <row r="129" spans="1:25" ht="15.75" x14ac:dyDescent="0.2">
      <c r="A129" s="36">
        <f t="shared" si="3"/>
        <v>42653</v>
      </c>
      <c r="B129" s="37">
        <f>SUMIFS(СВЦЭМ!$C$34:$C$777,СВЦЭМ!$A$34:$A$777,$A129,СВЦЭМ!$B$34:$B$777,B$119)+'СЕТ СН'!$I$9+СВЦЭМ!$D$10+'СЕТ СН'!$I$6</f>
        <v>2125.7307665399999</v>
      </c>
      <c r="C129" s="37">
        <f>SUMIFS(СВЦЭМ!$C$34:$C$777,СВЦЭМ!$A$34:$A$777,$A129,СВЦЭМ!$B$34:$B$777,C$119)+'СЕТ СН'!$I$9+СВЦЭМ!$D$10+'СЕТ СН'!$I$6</f>
        <v>2200.3016771499997</v>
      </c>
      <c r="D129" s="37">
        <f>SUMIFS(СВЦЭМ!$C$34:$C$777,СВЦЭМ!$A$34:$A$777,$A129,СВЦЭМ!$B$34:$B$777,D$119)+'СЕТ СН'!$I$9+СВЦЭМ!$D$10+'СЕТ СН'!$I$6</f>
        <v>2191.6953929800002</v>
      </c>
      <c r="E129" s="37">
        <f>SUMIFS(СВЦЭМ!$C$34:$C$777,СВЦЭМ!$A$34:$A$777,$A129,СВЦЭМ!$B$34:$B$777,E$119)+'СЕТ СН'!$I$9+СВЦЭМ!$D$10+'СЕТ СН'!$I$6</f>
        <v>2180.99436633</v>
      </c>
      <c r="F129" s="37">
        <f>SUMIFS(СВЦЭМ!$C$34:$C$777,СВЦЭМ!$A$34:$A$777,$A129,СВЦЭМ!$B$34:$B$777,F$119)+'СЕТ СН'!$I$9+СВЦЭМ!$D$10+'СЕТ СН'!$I$6</f>
        <v>2167.0273883499999</v>
      </c>
      <c r="G129" s="37">
        <f>SUMIFS(СВЦЭМ!$C$34:$C$777,СВЦЭМ!$A$34:$A$777,$A129,СВЦЭМ!$B$34:$B$777,G$119)+'СЕТ СН'!$I$9+СВЦЭМ!$D$10+'СЕТ СН'!$I$6</f>
        <v>2183.7860280599998</v>
      </c>
      <c r="H129" s="37">
        <f>SUMIFS(СВЦЭМ!$C$34:$C$777,СВЦЭМ!$A$34:$A$777,$A129,СВЦЭМ!$B$34:$B$777,H$119)+'СЕТ СН'!$I$9+СВЦЭМ!$D$10+'СЕТ СН'!$I$6</f>
        <v>2235.2594605799995</v>
      </c>
      <c r="I129" s="37">
        <f>SUMIFS(СВЦЭМ!$C$34:$C$777,СВЦЭМ!$A$34:$A$777,$A129,СВЦЭМ!$B$34:$B$777,I$119)+'СЕТ СН'!$I$9+СВЦЭМ!$D$10+'СЕТ СН'!$I$6</f>
        <v>2232.40941122</v>
      </c>
      <c r="J129" s="37">
        <f>SUMIFS(СВЦЭМ!$C$34:$C$777,СВЦЭМ!$A$34:$A$777,$A129,СВЦЭМ!$B$34:$B$777,J$119)+'СЕТ СН'!$I$9+СВЦЭМ!$D$10+'СЕТ СН'!$I$6</f>
        <v>2147.2025832399995</v>
      </c>
      <c r="K129" s="37">
        <f>SUMIFS(СВЦЭМ!$C$34:$C$777,СВЦЭМ!$A$34:$A$777,$A129,СВЦЭМ!$B$34:$B$777,K$119)+'СЕТ СН'!$I$9+СВЦЭМ!$D$10+'СЕТ СН'!$I$6</f>
        <v>1967.84100865</v>
      </c>
      <c r="L129" s="37">
        <f>SUMIFS(СВЦЭМ!$C$34:$C$777,СВЦЭМ!$A$34:$A$777,$A129,СВЦЭМ!$B$34:$B$777,L$119)+'СЕТ СН'!$I$9+СВЦЭМ!$D$10+'СЕТ СН'!$I$6</f>
        <v>1909.0772473000002</v>
      </c>
      <c r="M129" s="37">
        <f>SUMIFS(СВЦЭМ!$C$34:$C$777,СВЦЭМ!$A$34:$A$777,$A129,СВЦЭМ!$B$34:$B$777,M$119)+'СЕТ СН'!$I$9+СВЦЭМ!$D$10+'СЕТ СН'!$I$6</f>
        <v>1893.3087419600001</v>
      </c>
      <c r="N129" s="37">
        <f>SUMIFS(СВЦЭМ!$C$34:$C$777,СВЦЭМ!$A$34:$A$777,$A129,СВЦЭМ!$B$34:$B$777,N$119)+'СЕТ СН'!$I$9+СВЦЭМ!$D$10+'СЕТ СН'!$I$6</f>
        <v>1915.5952561300001</v>
      </c>
      <c r="O129" s="37">
        <f>SUMIFS(СВЦЭМ!$C$34:$C$777,СВЦЭМ!$A$34:$A$777,$A129,СВЦЭМ!$B$34:$B$777,O$119)+'СЕТ СН'!$I$9+СВЦЭМ!$D$10+'СЕТ СН'!$I$6</f>
        <v>1954.76405694</v>
      </c>
      <c r="P129" s="37">
        <f>SUMIFS(СВЦЭМ!$C$34:$C$777,СВЦЭМ!$A$34:$A$777,$A129,СВЦЭМ!$B$34:$B$777,P$119)+'СЕТ СН'!$I$9+СВЦЭМ!$D$10+'СЕТ СН'!$I$6</f>
        <v>1919.22222706</v>
      </c>
      <c r="Q129" s="37">
        <f>SUMIFS(СВЦЭМ!$C$34:$C$777,СВЦЭМ!$A$34:$A$777,$A129,СВЦЭМ!$B$34:$B$777,Q$119)+'СЕТ СН'!$I$9+СВЦЭМ!$D$10+'СЕТ СН'!$I$6</f>
        <v>1948.5846057900001</v>
      </c>
      <c r="R129" s="37">
        <f>SUMIFS(СВЦЭМ!$C$34:$C$777,СВЦЭМ!$A$34:$A$777,$A129,СВЦЭМ!$B$34:$B$777,R$119)+'СЕТ СН'!$I$9+СВЦЭМ!$D$10+'СЕТ СН'!$I$6</f>
        <v>1945.59745318</v>
      </c>
      <c r="S129" s="37">
        <f>SUMIFS(СВЦЭМ!$C$34:$C$777,СВЦЭМ!$A$34:$A$777,$A129,СВЦЭМ!$B$34:$B$777,S$119)+'СЕТ СН'!$I$9+СВЦЭМ!$D$10+'СЕТ СН'!$I$6</f>
        <v>2039.3719980800001</v>
      </c>
      <c r="T129" s="37">
        <f>SUMIFS(СВЦЭМ!$C$34:$C$777,СВЦЭМ!$A$34:$A$777,$A129,СВЦЭМ!$B$34:$B$777,T$119)+'СЕТ СН'!$I$9+СВЦЭМ!$D$10+'СЕТ СН'!$I$6</f>
        <v>2032.95850984</v>
      </c>
      <c r="U129" s="37">
        <f>SUMIFS(СВЦЭМ!$C$34:$C$777,СВЦЭМ!$A$34:$A$777,$A129,СВЦЭМ!$B$34:$B$777,U$119)+'СЕТ СН'!$I$9+СВЦЭМ!$D$10+'СЕТ СН'!$I$6</f>
        <v>2050.6279855299999</v>
      </c>
      <c r="V129" s="37">
        <f>SUMIFS(СВЦЭМ!$C$34:$C$777,СВЦЭМ!$A$34:$A$777,$A129,СВЦЭМ!$B$34:$B$777,V$119)+'СЕТ СН'!$I$9+СВЦЭМ!$D$10+'СЕТ СН'!$I$6</f>
        <v>2098.38727754</v>
      </c>
      <c r="W129" s="37">
        <f>SUMIFS(СВЦЭМ!$C$34:$C$777,СВЦЭМ!$A$34:$A$777,$A129,СВЦЭМ!$B$34:$B$777,W$119)+'СЕТ СН'!$I$9+СВЦЭМ!$D$10+'СЕТ СН'!$I$6</f>
        <v>2021.4185144100002</v>
      </c>
      <c r="X129" s="37">
        <f>SUMIFS(СВЦЭМ!$C$34:$C$777,СВЦЭМ!$A$34:$A$777,$A129,СВЦЭМ!$B$34:$B$777,X$119)+'СЕТ СН'!$I$9+СВЦЭМ!$D$10+'СЕТ СН'!$I$6</f>
        <v>1998.77407133</v>
      </c>
      <c r="Y129" s="37">
        <f>SUMIFS(СВЦЭМ!$C$34:$C$777,СВЦЭМ!$A$34:$A$777,$A129,СВЦЭМ!$B$34:$B$777,Y$119)+'СЕТ СН'!$I$9+СВЦЭМ!$D$10+'СЕТ СН'!$I$6</f>
        <v>2110.4835913799998</v>
      </c>
    </row>
    <row r="130" spans="1:25" ht="15.75" x14ac:dyDescent="0.2">
      <c r="A130" s="36">
        <f t="shared" si="3"/>
        <v>42654</v>
      </c>
      <c r="B130" s="37">
        <f>SUMIFS(СВЦЭМ!$C$34:$C$777,СВЦЭМ!$A$34:$A$777,$A130,СВЦЭМ!$B$34:$B$777,B$119)+'СЕТ СН'!$I$9+СВЦЭМ!$D$10+'СЕТ СН'!$I$6</f>
        <v>2214.0832701700001</v>
      </c>
      <c r="C130" s="37">
        <f>SUMIFS(СВЦЭМ!$C$34:$C$777,СВЦЭМ!$A$34:$A$777,$A130,СВЦЭМ!$B$34:$B$777,C$119)+'СЕТ СН'!$I$9+СВЦЭМ!$D$10+'СЕТ СН'!$I$6</f>
        <v>2304.1178481699999</v>
      </c>
      <c r="D130" s="37">
        <f>SUMIFS(СВЦЭМ!$C$34:$C$777,СВЦЭМ!$A$34:$A$777,$A130,СВЦЭМ!$B$34:$B$777,D$119)+'СЕТ СН'!$I$9+СВЦЭМ!$D$10+'СЕТ СН'!$I$6</f>
        <v>2355.7528730499998</v>
      </c>
      <c r="E130" s="37">
        <f>SUMIFS(СВЦЭМ!$C$34:$C$777,СВЦЭМ!$A$34:$A$777,$A130,СВЦЭМ!$B$34:$B$777,E$119)+'СЕТ СН'!$I$9+СВЦЭМ!$D$10+'СЕТ СН'!$I$6</f>
        <v>2347.7687058800002</v>
      </c>
      <c r="F130" s="37">
        <f>SUMIFS(СВЦЭМ!$C$34:$C$777,СВЦЭМ!$A$34:$A$777,$A130,СВЦЭМ!$B$34:$B$777,F$119)+'СЕТ СН'!$I$9+СВЦЭМ!$D$10+'СЕТ СН'!$I$6</f>
        <v>2341.8240820700003</v>
      </c>
      <c r="G130" s="37">
        <f>SUMIFS(СВЦЭМ!$C$34:$C$777,СВЦЭМ!$A$34:$A$777,$A130,СВЦЭМ!$B$34:$B$777,G$119)+'СЕТ СН'!$I$9+СВЦЭМ!$D$10+'СЕТ СН'!$I$6</f>
        <v>2351.5836516899999</v>
      </c>
      <c r="H130" s="37">
        <f>SUMIFS(СВЦЭМ!$C$34:$C$777,СВЦЭМ!$A$34:$A$777,$A130,СВЦЭМ!$B$34:$B$777,H$119)+'СЕТ СН'!$I$9+СВЦЭМ!$D$10+'СЕТ СН'!$I$6</f>
        <v>2351.55409848</v>
      </c>
      <c r="I130" s="37">
        <f>SUMIFS(СВЦЭМ!$C$34:$C$777,СВЦЭМ!$A$34:$A$777,$A130,СВЦЭМ!$B$34:$B$777,I$119)+'СЕТ СН'!$I$9+СВЦЭМ!$D$10+'СЕТ СН'!$I$6</f>
        <v>2230.1073059700002</v>
      </c>
      <c r="J130" s="37">
        <f>SUMIFS(СВЦЭМ!$C$34:$C$777,СВЦЭМ!$A$34:$A$777,$A130,СВЦЭМ!$B$34:$B$777,J$119)+'СЕТ СН'!$I$9+СВЦЭМ!$D$10+'СЕТ СН'!$I$6</f>
        <v>2158.56880628</v>
      </c>
      <c r="K130" s="37">
        <f>SUMIFS(СВЦЭМ!$C$34:$C$777,СВЦЭМ!$A$34:$A$777,$A130,СВЦЭМ!$B$34:$B$777,K$119)+'СЕТ СН'!$I$9+СВЦЭМ!$D$10+'СЕТ СН'!$I$6</f>
        <v>1969.0398729399999</v>
      </c>
      <c r="L130" s="37">
        <f>SUMIFS(СВЦЭМ!$C$34:$C$777,СВЦЭМ!$A$34:$A$777,$A130,СВЦЭМ!$B$34:$B$777,L$119)+'СЕТ СН'!$I$9+СВЦЭМ!$D$10+'СЕТ СН'!$I$6</f>
        <v>1947.39916376</v>
      </c>
      <c r="M130" s="37">
        <f>SUMIFS(СВЦЭМ!$C$34:$C$777,СВЦЭМ!$A$34:$A$777,$A130,СВЦЭМ!$B$34:$B$777,M$119)+'СЕТ СН'!$I$9+СВЦЭМ!$D$10+'СЕТ СН'!$I$6</f>
        <v>1977.7102579500001</v>
      </c>
      <c r="N130" s="37">
        <f>SUMIFS(СВЦЭМ!$C$34:$C$777,СВЦЭМ!$A$34:$A$777,$A130,СВЦЭМ!$B$34:$B$777,N$119)+'СЕТ СН'!$I$9+СВЦЭМ!$D$10+'СЕТ СН'!$I$6</f>
        <v>1974.10780834</v>
      </c>
      <c r="O130" s="37">
        <f>SUMIFS(СВЦЭМ!$C$34:$C$777,СВЦЭМ!$A$34:$A$777,$A130,СВЦЭМ!$B$34:$B$777,O$119)+'СЕТ СН'!$I$9+СВЦЭМ!$D$10+'СЕТ СН'!$I$6</f>
        <v>2017.04213065</v>
      </c>
      <c r="P130" s="37">
        <f>SUMIFS(СВЦЭМ!$C$34:$C$777,СВЦЭМ!$A$34:$A$777,$A130,СВЦЭМ!$B$34:$B$777,P$119)+'СЕТ СН'!$I$9+СВЦЭМ!$D$10+'СЕТ СН'!$I$6</f>
        <v>2010.82938846</v>
      </c>
      <c r="Q130" s="37">
        <f>SUMIFS(СВЦЭМ!$C$34:$C$777,СВЦЭМ!$A$34:$A$777,$A130,СВЦЭМ!$B$34:$B$777,Q$119)+'СЕТ СН'!$I$9+СВЦЭМ!$D$10+'СЕТ СН'!$I$6</f>
        <v>1950.0041564799999</v>
      </c>
      <c r="R130" s="37">
        <f>SUMIFS(СВЦЭМ!$C$34:$C$777,СВЦЭМ!$A$34:$A$777,$A130,СВЦЭМ!$B$34:$B$777,R$119)+'СЕТ СН'!$I$9+СВЦЭМ!$D$10+'СЕТ СН'!$I$6</f>
        <v>1935.93083022</v>
      </c>
      <c r="S130" s="37">
        <f>SUMIFS(СВЦЭМ!$C$34:$C$777,СВЦЭМ!$A$34:$A$777,$A130,СВЦЭМ!$B$34:$B$777,S$119)+'СЕТ СН'!$I$9+СВЦЭМ!$D$10+'СЕТ СН'!$I$6</f>
        <v>1998.85360287</v>
      </c>
      <c r="T130" s="37">
        <f>SUMIFS(СВЦЭМ!$C$34:$C$777,СВЦЭМ!$A$34:$A$777,$A130,СВЦЭМ!$B$34:$B$777,T$119)+'СЕТ СН'!$I$9+СВЦЭМ!$D$10+'СЕТ СН'!$I$6</f>
        <v>2028.4127430200001</v>
      </c>
      <c r="U130" s="37">
        <f>SUMIFS(СВЦЭМ!$C$34:$C$777,СВЦЭМ!$A$34:$A$777,$A130,СВЦЭМ!$B$34:$B$777,U$119)+'СЕТ СН'!$I$9+СВЦЭМ!$D$10+'СЕТ СН'!$I$6</f>
        <v>2067.7180066999999</v>
      </c>
      <c r="V130" s="37">
        <f>SUMIFS(СВЦЭМ!$C$34:$C$777,СВЦЭМ!$A$34:$A$777,$A130,СВЦЭМ!$B$34:$B$777,V$119)+'СЕТ СН'!$I$9+СВЦЭМ!$D$10+'СЕТ СН'!$I$6</f>
        <v>2083.1425740899999</v>
      </c>
      <c r="W130" s="37">
        <f>SUMIFS(СВЦЭМ!$C$34:$C$777,СВЦЭМ!$A$34:$A$777,$A130,СВЦЭМ!$B$34:$B$777,W$119)+'СЕТ СН'!$I$9+СВЦЭМ!$D$10+'СЕТ СН'!$I$6</f>
        <v>2053.5331329999999</v>
      </c>
      <c r="X130" s="37">
        <f>SUMIFS(СВЦЭМ!$C$34:$C$777,СВЦЭМ!$A$34:$A$777,$A130,СВЦЭМ!$B$34:$B$777,X$119)+'СЕТ СН'!$I$9+СВЦЭМ!$D$10+'СЕТ СН'!$I$6</f>
        <v>2008.5071902499999</v>
      </c>
      <c r="Y130" s="37">
        <f>SUMIFS(СВЦЭМ!$C$34:$C$777,СВЦЭМ!$A$34:$A$777,$A130,СВЦЭМ!$B$34:$B$777,Y$119)+'СЕТ СН'!$I$9+СВЦЭМ!$D$10+'СЕТ СН'!$I$6</f>
        <v>2173.0648643699997</v>
      </c>
    </row>
    <row r="131" spans="1:25" ht="15.75" x14ac:dyDescent="0.2">
      <c r="A131" s="36">
        <f t="shared" si="3"/>
        <v>42655</v>
      </c>
      <c r="B131" s="37">
        <f>SUMIFS(СВЦЭМ!$C$34:$C$777,СВЦЭМ!$A$34:$A$777,$A131,СВЦЭМ!$B$34:$B$777,B$119)+'СЕТ СН'!$I$9+СВЦЭМ!$D$10+'СЕТ СН'!$I$6</f>
        <v>2266.7133795</v>
      </c>
      <c r="C131" s="37">
        <f>SUMIFS(СВЦЭМ!$C$34:$C$777,СВЦЭМ!$A$34:$A$777,$A131,СВЦЭМ!$B$34:$B$777,C$119)+'СЕТ СН'!$I$9+СВЦЭМ!$D$10+'СЕТ СН'!$I$6</f>
        <v>2464.0808191099995</v>
      </c>
      <c r="D131" s="37">
        <f>SUMIFS(СВЦЭМ!$C$34:$C$777,СВЦЭМ!$A$34:$A$777,$A131,СВЦЭМ!$B$34:$B$777,D$119)+'СЕТ СН'!$I$9+СВЦЭМ!$D$10+'СЕТ СН'!$I$6</f>
        <v>2520.0450917600001</v>
      </c>
      <c r="E131" s="37">
        <f>SUMIFS(СВЦЭМ!$C$34:$C$777,СВЦЭМ!$A$34:$A$777,$A131,СВЦЭМ!$B$34:$B$777,E$119)+'СЕТ СН'!$I$9+СВЦЭМ!$D$10+'СЕТ СН'!$I$6</f>
        <v>2471.5397854699995</v>
      </c>
      <c r="F131" s="37">
        <f>SUMIFS(СВЦЭМ!$C$34:$C$777,СВЦЭМ!$A$34:$A$777,$A131,СВЦЭМ!$B$34:$B$777,F$119)+'СЕТ СН'!$I$9+СВЦЭМ!$D$10+'СЕТ СН'!$I$6</f>
        <v>2350.8788248399997</v>
      </c>
      <c r="G131" s="37">
        <f>SUMIFS(СВЦЭМ!$C$34:$C$777,СВЦЭМ!$A$34:$A$777,$A131,СВЦЭМ!$B$34:$B$777,G$119)+'СЕТ СН'!$I$9+СВЦЭМ!$D$10+'СЕТ СН'!$I$6</f>
        <v>2324.3867811199998</v>
      </c>
      <c r="H131" s="37">
        <f>SUMIFS(СВЦЭМ!$C$34:$C$777,СВЦЭМ!$A$34:$A$777,$A131,СВЦЭМ!$B$34:$B$777,H$119)+'СЕТ СН'!$I$9+СВЦЭМ!$D$10+'СЕТ СН'!$I$6</f>
        <v>2246.6767658799999</v>
      </c>
      <c r="I131" s="37">
        <f>SUMIFS(СВЦЭМ!$C$34:$C$777,СВЦЭМ!$A$34:$A$777,$A131,СВЦЭМ!$B$34:$B$777,I$119)+'СЕТ СН'!$I$9+СВЦЭМ!$D$10+'СЕТ СН'!$I$6</f>
        <v>2151.4049177099996</v>
      </c>
      <c r="J131" s="37">
        <f>SUMIFS(СВЦЭМ!$C$34:$C$777,СВЦЭМ!$A$34:$A$777,$A131,СВЦЭМ!$B$34:$B$777,J$119)+'СЕТ СН'!$I$9+СВЦЭМ!$D$10+'СЕТ СН'!$I$6</f>
        <v>2083.0868645199998</v>
      </c>
      <c r="K131" s="37">
        <f>SUMIFS(СВЦЭМ!$C$34:$C$777,СВЦЭМ!$A$34:$A$777,$A131,СВЦЭМ!$B$34:$B$777,K$119)+'СЕТ СН'!$I$9+СВЦЭМ!$D$10+'СЕТ СН'!$I$6</f>
        <v>1912.9978057799999</v>
      </c>
      <c r="L131" s="37">
        <f>SUMIFS(СВЦЭМ!$C$34:$C$777,СВЦЭМ!$A$34:$A$777,$A131,СВЦЭМ!$B$34:$B$777,L$119)+'СЕТ СН'!$I$9+СВЦЭМ!$D$10+'СЕТ СН'!$I$6</f>
        <v>2347.7767404799997</v>
      </c>
      <c r="M131" s="37">
        <f>SUMIFS(СВЦЭМ!$C$34:$C$777,СВЦЭМ!$A$34:$A$777,$A131,СВЦЭМ!$B$34:$B$777,M$119)+'СЕТ СН'!$I$9+СВЦЭМ!$D$10+'СЕТ СН'!$I$6</f>
        <v>2341.7451486800001</v>
      </c>
      <c r="N131" s="37">
        <f>SUMIFS(СВЦЭМ!$C$34:$C$777,СВЦЭМ!$A$34:$A$777,$A131,СВЦЭМ!$B$34:$B$777,N$119)+'СЕТ СН'!$I$9+СВЦЭМ!$D$10+'СЕТ СН'!$I$6</f>
        <v>2325.3130539799999</v>
      </c>
      <c r="O131" s="37">
        <f>SUMIFS(СВЦЭМ!$C$34:$C$777,СВЦЭМ!$A$34:$A$777,$A131,СВЦЭМ!$B$34:$B$777,O$119)+'СЕТ СН'!$I$9+СВЦЭМ!$D$10+'СЕТ СН'!$I$6</f>
        <v>2001.84281562</v>
      </c>
      <c r="P131" s="37">
        <f>SUMIFS(СВЦЭМ!$C$34:$C$777,СВЦЭМ!$A$34:$A$777,$A131,СВЦЭМ!$B$34:$B$777,P$119)+'СЕТ СН'!$I$9+СВЦЭМ!$D$10+'СЕТ СН'!$I$6</f>
        <v>1849.19792781</v>
      </c>
      <c r="Q131" s="37">
        <f>SUMIFS(СВЦЭМ!$C$34:$C$777,СВЦЭМ!$A$34:$A$777,$A131,СВЦЭМ!$B$34:$B$777,Q$119)+'СЕТ СН'!$I$9+СВЦЭМ!$D$10+'СЕТ СН'!$I$6</f>
        <v>1830.0065139100002</v>
      </c>
      <c r="R131" s="37">
        <f>SUMIFS(СВЦЭМ!$C$34:$C$777,СВЦЭМ!$A$34:$A$777,$A131,СВЦЭМ!$B$34:$B$777,R$119)+'СЕТ СН'!$I$9+СВЦЭМ!$D$10+'СЕТ СН'!$I$6</f>
        <v>1825.0063119699998</v>
      </c>
      <c r="S131" s="37">
        <f>SUMIFS(СВЦЭМ!$C$34:$C$777,СВЦЭМ!$A$34:$A$777,$A131,СВЦЭМ!$B$34:$B$777,S$119)+'СЕТ СН'!$I$9+СВЦЭМ!$D$10+'СЕТ СН'!$I$6</f>
        <v>1904.5997850200001</v>
      </c>
      <c r="T131" s="37">
        <f>SUMIFS(СВЦЭМ!$C$34:$C$777,СВЦЭМ!$A$34:$A$777,$A131,СВЦЭМ!$B$34:$B$777,T$119)+'СЕТ СН'!$I$9+СВЦЭМ!$D$10+'СЕТ СН'!$I$6</f>
        <v>1926.86379904</v>
      </c>
      <c r="U131" s="37">
        <f>SUMIFS(СВЦЭМ!$C$34:$C$777,СВЦЭМ!$A$34:$A$777,$A131,СВЦЭМ!$B$34:$B$777,U$119)+'СЕТ СН'!$I$9+СВЦЭМ!$D$10+'СЕТ СН'!$I$6</f>
        <v>1976.5733184800001</v>
      </c>
      <c r="V131" s="37">
        <f>SUMIFS(СВЦЭМ!$C$34:$C$777,СВЦЭМ!$A$34:$A$777,$A131,СВЦЭМ!$B$34:$B$777,V$119)+'СЕТ СН'!$I$9+СВЦЭМ!$D$10+'СЕТ СН'!$I$6</f>
        <v>1981.73540217</v>
      </c>
      <c r="W131" s="37">
        <f>SUMIFS(СВЦЭМ!$C$34:$C$777,СВЦЭМ!$A$34:$A$777,$A131,СВЦЭМ!$B$34:$B$777,W$119)+'СЕТ СН'!$I$9+СВЦЭМ!$D$10+'СЕТ СН'!$I$6</f>
        <v>1960.18637018</v>
      </c>
      <c r="X131" s="37">
        <f>SUMIFS(СВЦЭМ!$C$34:$C$777,СВЦЭМ!$A$34:$A$777,$A131,СВЦЭМ!$B$34:$B$777,X$119)+'СЕТ СН'!$I$9+СВЦЭМ!$D$10+'СЕТ СН'!$I$6</f>
        <v>1927.3573123599999</v>
      </c>
      <c r="Y131" s="37">
        <f>SUMIFS(СВЦЭМ!$C$34:$C$777,СВЦЭМ!$A$34:$A$777,$A131,СВЦЭМ!$B$34:$B$777,Y$119)+'СЕТ СН'!$I$9+СВЦЭМ!$D$10+'СЕТ СН'!$I$6</f>
        <v>2019.91118646</v>
      </c>
    </row>
    <row r="132" spans="1:25" ht="15.75" x14ac:dyDescent="0.2">
      <c r="A132" s="36">
        <f t="shared" si="3"/>
        <v>42656</v>
      </c>
      <c r="B132" s="37">
        <f>SUMIFS(СВЦЭМ!$C$34:$C$777,СВЦЭМ!$A$34:$A$777,$A132,СВЦЭМ!$B$34:$B$777,B$119)+'СЕТ СН'!$I$9+СВЦЭМ!$D$10+'СЕТ СН'!$I$6</f>
        <v>2075.8507253600001</v>
      </c>
      <c r="C132" s="37">
        <f>SUMIFS(СВЦЭМ!$C$34:$C$777,СВЦЭМ!$A$34:$A$777,$A132,СВЦЭМ!$B$34:$B$777,C$119)+'СЕТ СН'!$I$9+СВЦЭМ!$D$10+'СЕТ СН'!$I$6</f>
        <v>2184.2631086599999</v>
      </c>
      <c r="D132" s="37">
        <f>SUMIFS(СВЦЭМ!$C$34:$C$777,СВЦЭМ!$A$34:$A$777,$A132,СВЦЭМ!$B$34:$B$777,D$119)+'СЕТ СН'!$I$9+СВЦЭМ!$D$10+'СЕТ СН'!$I$6</f>
        <v>2204.52261361</v>
      </c>
      <c r="E132" s="37">
        <f>SUMIFS(СВЦЭМ!$C$34:$C$777,СВЦЭМ!$A$34:$A$777,$A132,СВЦЭМ!$B$34:$B$777,E$119)+'СЕТ СН'!$I$9+СВЦЭМ!$D$10+'СЕТ СН'!$I$6</f>
        <v>2206.8045667999995</v>
      </c>
      <c r="F132" s="37">
        <f>SUMIFS(СВЦЭМ!$C$34:$C$777,СВЦЭМ!$A$34:$A$777,$A132,СВЦЭМ!$B$34:$B$777,F$119)+'СЕТ СН'!$I$9+СВЦЭМ!$D$10+'СЕТ СН'!$I$6</f>
        <v>2221.6995224699999</v>
      </c>
      <c r="G132" s="37">
        <f>SUMIFS(СВЦЭМ!$C$34:$C$777,СВЦЭМ!$A$34:$A$777,$A132,СВЦЭМ!$B$34:$B$777,G$119)+'СЕТ СН'!$I$9+СВЦЭМ!$D$10+'СЕТ СН'!$I$6</f>
        <v>2237.0478174899999</v>
      </c>
      <c r="H132" s="37">
        <f>SUMIFS(СВЦЭМ!$C$34:$C$777,СВЦЭМ!$A$34:$A$777,$A132,СВЦЭМ!$B$34:$B$777,H$119)+'СЕТ СН'!$I$9+СВЦЭМ!$D$10+'СЕТ СН'!$I$6</f>
        <v>2218.4749076099997</v>
      </c>
      <c r="I132" s="37">
        <f>SUMIFS(СВЦЭМ!$C$34:$C$777,СВЦЭМ!$A$34:$A$777,$A132,СВЦЭМ!$B$34:$B$777,I$119)+'СЕТ СН'!$I$9+СВЦЭМ!$D$10+'СЕТ СН'!$I$6</f>
        <v>2147.1035662499999</v>
      </c>
      <c r="J132" s="37">
        <f>SUMIFS(СВЦЭМ!$C$34:$C$777,СВЦЭМ!$A$34:$A$777,$A132,СВЦЭМ!$B$34:$B$777,J$119)+'СЕТ СН'!$I$9+СВЦЭМ!$D$10+'СЕТ СН'!$I$6</f>
        <v>2097.43176098</v>
      </c>
      <c r="K132" s="37">
        <f>SUMIFS(СВЦЭМ!$C$34:$C$777,СВЦЭМ!$A$34:$A$777,$A132,СВЦЭМ!$B$34:$B$777,K$119)+'СЕТ СН'!$I$9+СВЦЭМ!$D$10+'СЕТ СН'!$I$6</f>
        <v>1992.05706384</v>
      </c>
      <c r="L132" s="37">
        <f>SUMIFS(СВЦЭМ!$C$34:$C$777,СВЦЭМ!$A$34:$A$777,$A132,СВЦЭМ!$B$34:$B$777,L$119)+'СЕТ СН'!$I$9+СВЦЭМ!$D$10+'СЕТ СН'!$I$6</f>
        <v>1992.5673962599999</v>
      </c>
      <c r="M132" s="37">
        <f>SUMIFS(СВЦЭМ!$C$34:$C$777,СВЦЭМ!$A$34:$A$777,$A132,СВЦЭМ!$B$34:$B$777,M$119)+'СЕТ СН'!$I$9+СВЦЭМ!$D$10+'СЕТ СН'!$I$6</f>
        <v>1957.8709666</v>
      </c>
      <c r="N132" s="37">
        <f>SUMIFS(СВЦЭМ!$C$34:$C$777,СВЦЭМ!$A$34:$A$777,$A132,СВЦЭМ!$B$34:$B$777,N$119)+'СЕТ СН'!$I$9+СВЦЭМ!$D$10+'СЕТ СН'!$I$6</f>
        <v>1965.53033626</v>
      </c>
      <c r="O132" s="37">
        <f>SUMIFS(СВЦЭМ!$C$34:$C$777,СВЦЭМ!$A$34:$A$777,$A132,СВЦЭМ!$B$34:$B$777,O$119)+'СЕТ СН'!$I$9+СВЦЭМ!$D$10+'СЕТ СН'!$I$6</f>
        <v>1922.1280068199999</v>
      </c>
      <c r="P132" s="37">
        <f>SUMIFS(СВЦЭМ!$C$34:$C$777,СВЦЭМ!$A$34:$A$777,$A132,СВЦЭМ!$B$34:$B$777,P$119)+'СЕТ СН'!$I$9+СВЦЭМ!$D$10+'СЕТ СН'!$I$6</f>
        <v>1919.2855189400002</v>
      </c>
      <c r="Q132" s="37">
        <f>SUMIFS(СВЦЭМ!$C$34:$C$777,СВЦЭМ!$A$34:$A$777,$A132,СВЦЭМ!$B$34:$B$777,Q$119)+'СЕТ СН'!$I$9+СВЦЭМ!$D$10+'СЕТ СН'!$I$6</f>
        <v>1912.59953804</v>
      </c>
      <c r="R132" s="37">
        <f>SUMIFS(СВЦЭМ!$C$34:$C$777,СВЦЭМ!$A$34:$A$777,$A132,СВЦЭМ!$B$34:$B$777,R$119)+'СЕТ СН'!$I$9+СВЦЭМ!$D$10+'СЕТ СН'!$I$6</f>
        <v>1862.3422055199999</v>
      </c>
      <c r="S132" s="37">
        <f>SUMIFS(СВЦЭМ!$C$34:$C$777,СВЦЭМ!$A$34:$A$777,$A132,СВЦЭМ!$B$34:$B$777,S$119)+'СЕТ СН'!$I$9+СВЦЭМ!$D$10+'СЕТ СН'!$I$6</f>
        <v>1903.1337388000002</v>
      </c>
      <c r="T132" s="37">
        <f>SUMIFS(СВЦЭМ!$C$34:$C$777,СВЦЭМ!$A$34:$A$777,$A132,СВЦЭМ!$B$34:$B$777,T$119)+'СЕТ СН'!$I$9+СВЦЭМ!$D$10+'СЕТ СН'!$I$6</f>
        <v>1927.4053125</v>
      </c>
      <c r="U132" s="37">
        <f>SUMIFS(СВЦЭМ!$C$34:$C$777,СВЦЭМ!$A$34:$A$777,$A132,СВЦЭМ!$B$34:$B$777,U$119)+'СЕТ СН'!$I$9+СВЦЭМ!$D$10+'СЕТ СН'!$I$6</f>
        <v>1972.5039281300001</v>
      </c>
      <c r="V132" s="37">
        <f>SUMIFS(СВЦЭМ!$C$34:$C$777,СВЦЭМ!$A$34:$A$777,$A132,СВЦЭМ!$B$34:$B$777,V$119)+'СЕТ СН'!$I$9+СВЦЭМ!$D$10+'СЕТ СН'!$I$6</f>
        <v>1966.0643290600001</v>
      </c>
      <c r="W132" s="37">
        <f>SUMIFS(СВЦЭМ!$C$34:$C$777,СВЦЭМ!$A$34:$A$777,$A132,СВЦЭМ!$B$34:$B$777,W$119)+'СЕТ СН'!$I$9+СВЦЭМ!$D$10+'СЕТ СН'!$I$6</f>
        <v>1962.60841351</v>
      </c>
      <c r="X132" s="37">
        <f>SUMIFS(СВЦЭМ!$C$34:$C$777,СВЦЭМ!$A$34:$A$777,$A132,СВЦЭМ!$B$34:$B$777,X$119)+'СЕТ СН'!$I$9+СВЦЭМ!$D$10+'СЕТ СН'!$I$6</f>
        <v>1947.9523165000001</v>
      </c>
      <c r="Y132" s="37">
        <f>SUMIFS(СВЦЭМ!$C$34:$C$777,СВЦЭМ!$A$34:$A$777,$A132,СВЦЭМ!$B$34:$B$777,Y$119)+'СЕТ СН'!$I$9+СВЦЭМ!$D$10+'СЕТ СН'!$I$6</f>
        <v>2041.8295384100002</v>
      </c>
    </row>
    <row r="133" spans="1:25" ht="15.75" x14ac:dyDescent="0.2">
      <c r="A133" s="36">
        <f t="shared" si="3"/>
        <v>42657</v>
      </c>
      <c r="B133" s="37">
        <f>SUMIFS(СВЦЭМ!$C$34:$C$777,СВЦЭМ!$A$34:$A$777,$A133,СВЦЭМ!$B$34:$B$777,B$119)+'СЕТ СН'!$I$9+СВЦЭМ!$D$10+'СЕТ СН'!$I$6</f>
        <v>2069.78391435</v>
      </c>
      <c r="C133" s="37">
        <f>SUMIFS(СВЦЭМ!$C$34:$C$777,СВЦЭМ!$A$34:$A$777,$A133,СВЦЭМ!$B$34:$B$777,C$119)+'СЕТ СН'!$I$9+СВЦЭМ!$D$10+'СЕТ СН'!$I$6</f>
        <v>2181.9548292899999</v>
      </c>
      <c r="D133" s="37">
        <f>SUMIFS(СВЦЭМ!$C$34:$C$777,СВЦЭМ!$A$34:$A$777,$A133,СВЦЭМ!$B$34:$B$777,D$119)+'СЕТ СН'!$I$9+СВЦЭМ!$D$10+'СЕТ СН'!$I$6</f>
        <v>2218.87296092</v>
      </c>
      <c r="E133" s="37">
        <f>SUMIFS(СВЦЭМ!$C$34:$C$777,СВЦЭМ!$A$34:$A$777,$A133,СВЦЭМ!$B$34:$B$777,E$119)+'СЕТ СН'!$I$9+СВЦЭМ!$D$10+'СЕТ СН'!$I$6</f>
        <v>2211.8331843699998</v>
      </c>
      <c r="F133" s="37">
        <f>SUMIFS(СВЦЭМ!$C$34:$C$777,СВЦЭМ!$A$34:$A$777,$A133,СВЦЭМ!$B$34:$B$777,F$119)+'СЕТ СН'!$I$9+СВЦЭМ!$D$10+'СЕТ СН'!$I$6</f>
        <v>2208.1323193500002</v>
      </c>
      <c r="G133" s="37">
        <f>SUMIFS(СВЦЭМ!$C$34:$C$777,СВЦЭМ!$A$34:$A$777,$A133,СВЦЭМ!$B$34:$B$777,G$119)+'СЕТ СН'!$I$9+СВЦЭМ!$D$10+'СЕТ СН'!$I$6</f>
        <v>2296.1061633999998</v>
      </c>
      <c r="H133" s="37">
        <f>SUMIFS(СВЦЭМ!$C$34:$C$777,СВЦЭМ!$A$34:$A$777,$A133,СВЦЭМ!$B$34:$B$777,H$119)+'СЕТ СН'!$I$9+СВЦЭМ!$D$10+'СЕТ СН'!$I$6</f>
        <v>2280.5507582499999</v>
      </c>
      <c r="I133" s="37">
        <f>SUMIFS(СВЦЭМ!$C$34:$C$777,СВЦЭМ!$A$34:$A$777,$A133,СВЦЭМ!$B$34:$B$777,I$119)+'СЕТ СН'!$I$9+СВЦЭМ!$D$10+'СЕТ СН'!$I$6</f>
        <v>2157.3617430200002</v>
      </c>
      <c r="J133" s="37">
        <f>SUMIFS(СВЦЭМ!$C$34:$C$777,СВЦЭМ!$A$34:$A$777,$A133,СВЦЭМ!$B$34:$B$777,J$119)+'СЕТ СН'!$I$9+СВЦЭМ!$D$10+'СЕТ СН'!$I$6</f>
        <v>2070.6253867999999</v>
      </c>
      <c r="K133" s="37">
        <f>SUMIFS(СВЦЭМ!$C$34:$C$777,СВЦЭМ!$A$34:$A$777,$A133,СВЦЭМ!$B$34:$B$777,K$119)+'СЕТ СН'!$I$9+СВЦЭМ!$D$10+'СЕТ СН'!$I$6</f>
        <v>1910.45626294</v>
      </c>
      <c r="L133" s="37">
        <f>SUMIFS(СВЦЭМ!$C$34:$C$777,СВЦЭМ!$A$34:$A$777,$A133,СВЦЭМ!$B$34:$B$777,L$119)+'СЕТ СН'!$I$9+СВЦЭМ!$D$10+'СЕТ СН'!$I$6</f>
        <v>1880.2534187800002</v>
      </c>
      <c r="M133" s="37">
        <f>SUMIFS(СВЦЭМ!$C$34:$C$777,СВЦЭМ!$A$34:$A$777,$A133,СВЦЭМ!$B$34:$B$777,M$119)+'СЕТ СН'!$I$9+СВЦЭМ!$D$10+'СЕТ СН'!$I$6</f>
        <v>1874.9245810100001</v>
      </c>
      <c r="N133" s="37">
        <f>SUMIFS(СВЦЭМ!$C$34:$C$777,СВЦЭМ!$A$34:$A$777,$A133,СВЦЭМ!$B$34:$B$777,N$119)+'СЕТ СН'!$I$9+СВЦЭМ!$D$10+'СЕТ СН'!$I$6</f>
        <v>1877.2593363599999</v>
      </c>
      <c r="O133" s="37">
        <f>SUMIFS(СВЦЭМ!$C$34:$C$777,СВЦЭМ!$A$34:$A$777,$A133,СВЦЭМ!$B$34:$B$777,O$119)+'СЕТ СН'!$I$9+СВЦЭМ!$D$10+'СЕТ СН'!$I$6</f>
        <v>1864.2985938699999</v>
      </c>
      <c r="P133" s="37">
        <f>SUMIFS(СВЦЭМ!$C$34:$C$777,СВЦЭМ!$A$34:$A$777,$A133,СВЦЭМ!$B$34:$B$777,P$119)+'СЕТ СН'!$I$9+СВЦЭМ!$D$10+'СЕТ СН'!$I$6</f>
        <v>1849.7778183999999</v>
      </c>
      <c r="Q133" s="37">
        <f>SUMIFS(СВЦЭМ!$C$34:$C$777,СВЦЭМ!$A$34:$A$777,$A133,СВЦЭМ!$B$34:$B$777,Q$119)+'СЕТ СН'!$I$9+СВЦЭМ!$D$10+'СЕТ СН'!$I$6</f>
        <v>1859.2625430399999</v>
      </c>
      <c r="R133" s="37">
        <f>SUMIFS(СВЦЭМ!$C$34:$C$777,СВЦЭМ!$A$34:$A$777,$A133,СВЦЭМ!$B$34:$B$777,R$119)+'СЕТ СН'!$I$9+СВЦЭМ!$D$10+'СЕТ СН'!$I$6</f>
        <v>1859.7407566400002</v>
      </c>
      <c r="S133" s="37">
        <f>SUMIFS(СВЦЭМ!$C$34:$C$777,СВЦЭМ!$A$34:$A$777,$A133,СВЦЭМ!$B$34:$B$777,S$119)+'СЕТ СН'!$I$9+СВЦЭМ!$D$10+'СЕТ СН'!$I$6</f>
        <v>1918.60730435</v>
      </c>
      <c r="T133" s="37">
        <f>SUMIFS(СВЦЭМ!$C$34:$C$777,СВЦЭМ!$A$34:$A$777,$A133,СВЦЭМ!$B$34:$B$777,T$119)+'СЕТ СН'!$I$9+СВЦЭМ!$D$10+'СЕТ СН'!$I$6</f>
        <v>1889.5753765700001</v>
      </c>
      <c r="U133" s="37">
        <f>SUMIFS(СВЦЭМ!$C$34:$C$777,СВЦЭМ!$A$34:$A$777,$A133,СВЦЭМ!$B$34:$B$777,U$119)+'СЕТ СН'!$I$9+СВЦЭМ!$D$10+'СЕТ СН'!$I$6</f>
        <v>1921.6977082600001</v>
      </c>
      <c r="V133" s="37">
        <f>SUMIFS(СВЦЭМ!$C$34:$C$777,СВЦЭМ!$A$34:$A$777,$A133,СВЦЭМ!$B$34:$B$777,V$119)+'СЕТ СН'!$I$9+СВЦЭМ!$D$10+'СЕТ СН'!$I$6</f>
        <v>1944.5295256700001</v>
      </c>
      <c r="W133" s="37">
        <f>SUMIFS(СВЦЭМ!$C$34:$C$777,СВЦЭМ!$A$34:$A$777,$A133,СВЦЭМ!$B$34:$B$777,W$119)+'СЕТ СН'!$I$9+СВЦЭМ!$D$10+'СЕТ СН'!$I$6</f>
        <v>1941.37431885</v>
      </c>
      <c r="X133" s="37">
        <f>SUMIFS(СВЦЭМ!$C$34:$C$777,СВЦЭМ!$A$34:$A$777,$A133,СВЦЭМ!$B$34:$B$777,X$119)+'СЕТ СН'!$I$9+СВЦЭМ!$D$10+'СЕТ СН'!$I$6</f>
        <v>1931.84186191</v>
      </c>
      <c r="Y133" s="37">
        <f>SUMIFS(СВЦЭМ!$C$34:$C$777,СВЦЭМ!$A$34:$A$777,$A133,СВЦЭМ!$B$34:$B$777,Y$119)+'СЕТ СН'!$I$9+СВЦЭМ!$D$10+'СЕТ СН'!$I$6</f>
        <v>1962.68638495</v>
      </c>
    </row>
    <row r="134" spans="1:25" ht="15.75" x14ac:dyDescent="0.2">
      <c r="A134" s="36">
        <f t="shared" si="3"/>
        <v>42658</v>
      </c>
      <c r="B134" s="37">
        <f>SUMIFS(СВЦЭМ!$C$34:$C$777,СВЦЭМ!$A$34:$A$777,$A134,СВЦЭМ!$B$34:$B$777,B$119)+'СЕТ СН'!$I$9+СВЦЭМ!$D$10+'СЕТ СН'!$I$6</f>
        <v>2095.3401253399998</v>
      </c>
      <c r="C134" s="37">
        <f>SUMIFS(СВЦЭМ!$C$34:$C$777,СВЦЭМ!$A$34:$A$777,$A134,СВЦЭМ!$B$34:$B$777,C$119)+'СЕТ СН'!$I$9+СВЦЭМ!$D$10+'СЕТ СН'!$I$6</f>
        <v>2187.1065483299999</v>
      </c>
      <c r="D134" s="37">
        <f>SUMIFS(СВЦЭМ!$C$34:$C$777,СВЦЭМ!$A$34:$A$777,$A134,СВЦЭМ!$B$34:$B$777,D$119)+'СЕТ СН'!$I$9+СВЦЭМ!$D$10+'СЕТ СН'!$I$6</f>
        <v>2262.65752737</v>
      </c>
      <c r="E134" s="37">
        <f>SUMIFS(СВЦЭМ!$C$34:$C$777,СВЦЭМ!$A$34:$A$777,$A134,СВЦЭМ!$B$34:$B$777,E$119)+'СЕТ СН'!$I$9+СВЦЭМ!$D$10+'СЕТ СН'!$I$6</f>
        <v>2274.1202396899998</v>
      </c>
      <c r="F134" s="37">
        <f>SUMIFS(СВЦЭМ!$C$34:$C$777,СВЦЭМ!$A$34:$A$777,$A134,СВЦЭМ!$B$34:$B$777,F$119)+'СЕТ СН'!$I$9+СВЦЭМ!$D$10+'СЕТ СН'!$I$6</f>
        <v>2278.91659213</v>
      </c>
      <c r="G134" s="37">
        <f>SUMIFS(СВЦЭМ!$C$34:$C$777,СВЦЭМ!$A$34:$A$777,$A134,СВЦЭМ!$B$34:$B$777,G$119)+'СЕТ СН'!$I$9+СВЦЭМ!$D$10+'СЕТ СН'!$I$6</f>
        <v>2294.7138807900001</v>
      </c>
      <c r="H134" s="37">
        <f>SUMIFS(СВЦЭМ!$C$34:$C$777,СВЦЭМ!$A$34:$A$777,$A134,СВЦЭМ!$B$34:$B$777,H$119)+'СЕТ СН'!$I$9+СВЦЭМ!$D$10+'СЕТ СН'!$I$6</f>
        <v>2286.5611181200002</v>
      </c>
      <c r="I134" s="37">
        <f>SUMIFS(СВЦЭМ!$C$34:$C$777,СВЦЭМ!$A$34:$A$777,$A134,СВЦЭМ!$B$34:$B$777,I$119)+'СЕТ СН'!$I$9+СВЦЭМ!$D$10+'СЕТ СН'!$I$6</f>
        <v>2251.0931355499997</v>
      </c>
      <c r="J134" s="37">
        <f>SUMIFS(СВЦЭМ!$C$34:$C$777,СВЦЭМ!$A$34:$A$777,$A134,СВЦЭМ!$B$34:$B$777,J$119)+'СЕТ СН'!$I$9+СВЦЭМ!$D$10+'СЕТ СН'!$I$6</f>
        <v>2082.7258691400002</v>
      </c>
      <c r="K134" s="37">
        <f>SUMIFS(СВЦЭМ!$C$34:$C$777,СВЦЭМ!$A$34:$A$777,$A134,СВЦЭМ!$B$34:$B$777,K$119)+'СЕТ СН'!$I$9+СВЦЭМ!$D$10+'СЕТ СН'!$I$6</f>
        <v>2000.6843312999999</v>
      </c>
      <c r="L134" s="37">
        <f>SUMIFS(СВЦЭМ!$C$34:$C$777,СВЦЭМ!$A$34:$A$777,$A134,СВЦЭМ!$B$34:$B$777,L$119)+'СЕТ СН'!$I$9+СВЦЭМ!$D$10+'СЕТ СН'!$I$6</f>
        <v>1951.7914572899999</v>
      </c>
      <c r="M134" s="37">
        <f>SUMIFS(СВЦЭМ!$C$34:$C$777,СВЦЭМ!$A$34:$A$777,$A134,СВЦЭМ!$B$34:$B$777,M$119)+'СЕТ СН'!$I$9+СВЦЭМ!$D$10+'СЕТ СН'!$I$6</f>
        <v>1943.6273925</v>
      </c>
      <c r="N134" s="37">
        <f>SUMIFS(СВЦЭМ!$C$34:$C$777,СВЦЭМ!$A$34:$A$777,$A134,СВЦЭМ!$B$34:$B$777,N$119)+'СЕТ СН'!$I$9+СВЦЭМ!$D$10+'СЕТ СН'!$I$6</f>
        <v>1926.0851452500001</v>
      </c>
      <c r="O134" s="37">
        <f>SUMIFS(СВЦЭМ!$C$34:$C$777,СВЦЭМ!$A$34:$A$777,$A134,СВЦЭМ!$B$34:$B$777,O$119)+'СЕТ СН'!$I$9+СВЦЭМ!$D$10+'СЕТ СН'!$I$6</f>
        <v>1931.0785978399999</v>
      </c>
      <c r="P134" s="37">
        <f>SUMIFS(СВЦЭМ!$C$34:$C$777,СВЦЭМ!$A$34:$A$777,$A134,СВЦЭМ!$B$34:$B$777,P$119)+'СЕТ СН'!$I$9+СВЦЭМ!$D$10+'СЕТ СН'!$I$6</f>
        <v>1923.8471539900002</v>
      </c>
      <c r="Q134" s="37">
        <f>SUMIFS(СВЦЭМ!$C$34:$C$777,СВЦЭМ!$A$34:$A$777,$A134,СВЦЭМ!$B$34:$B$777,Q$119)+'СЕТ СН'!$I$9+СВЦЭМ!$D$10+'СЕТ СН'!$I$6</f>
        <v>1937.0821323499999</v>
      </c>
      <c r="R134" s="37">
        <f>SUMIFS(СВЦЭМ!$C$34:$C$777,СВЦЭМ!$A$34:$A$777,$A134,СВЦЭМ!$B$34:$B$777,R$119)+'СЕТ СН'!$I$9+СВЦЭМ!$D$10+'СЕТ СН'!$I$6</f>
        <v>1957.8521738100001</v>
      </c>
      <c r="S134" s="37">
        <f>SUMIFS(СВЦЭМ!$C$34:$C$777,СВЦЭМ!$A$34:$A$777,$A134,СВЦЭМ!$B$34:$B$777,S$119)+'СЕТ СН'!$I$9+СВЦЭМ!$D$10+'СЕТ СН'!$I$6</f>
        <v>1995.05231237</v>
      </c>
      <c r="T134" s="37">
        <f>SUMIFS(СВЦЭМ!$C$34:$C$777,СВЦЭМ!$A$34:$A$777,$A134,СВЦЭМ!$B$34:$B$777,T$119)+'СЕТ СН'!$I$9+СВЦЭМ!$D$10+'СЕТ СН'!$I$6</f>
        <v>1991.2045441099999</v>
      </c>
      <c r="U134" s="37">
        <f>SUMIFS(СВЦЭМ!$C$34:$C$777,СВЦЭМ!$A$34:$A$777,$A134,СВЦЭМ!$B$34:$B$777,U$119)+'СЕТ СН'!$I$9+СВЦЭМ!$D$10+'СЕТ СН'!$I$6</f>
        <v>1991.6554911399999</v>
      </c>
      <c r="V134" s="37">
        <f>SUMIFS(СВЦЭМ!$C$34:$C$777,СВЦЭМ!$A$34:$A$777,$A134,СВЦЭМ!$B$34:$B$777,V$119)+'СЕТ СН'!$I$9+СВЦЭМ!$D$10+'СЕТ СН'!$I$6</f>
        <v>1957.63030884</v>
      </c>
      <c r="W134" s="37">
        <f>SUMIFS(СВЦЭМ!$C$34:$C$777,СВЦЭМ!$A$34:$A$777,$A134,СВЦЭМ!$B$34:$B$777,W$119)+'СЕТ СН'!$I$9+СВЦЭМ!$D$10+'СЕТ СН'!$I$6</f>
        <v>1980.00772566</v>
      </c>
      <c r="X134" s="37">
        <f>SUMIFS(СВЦЭМ!$C$34:$C$777,СВЦЭМ!$A$34:$A$777,$A134,СВЦЭМ!$B$34:$B$777,X$119)+'СЕТ СН'!$I$9+СВЦЭМ!$D$10+'СЕТ СН'!$I$6</f>
        <v>1952.35781898</v>
      </c>
      <c r="Y134" s="37">
        <f>SUMIFS(СВЦЭМ!$C$34:$C$777,СВЦЭМ!$A$34:$A$777,$A134,СВЦЭМ!$B$34:$B$777,Y$119)+'СЕТ СН'!$I$9+СВЦЭМ!$D$10+'СЕТ СН'!$I$6</f>
        <v>2002.43762496</v>
      </c>
    </row>
    <row r="135" spans="1:25" ht="15.75" x14ac:dyDescent="0.2">
      <c r="A135" s="36">
        <f t="shared" si="3"/>
        <v>42659</v>
      </c>
      <c r="B135" s="37">
        <f>SUMIFS(СВЦЭМ!$C$34:$C$777,СВЦЭМ!$A$34:$A$777,$A135,СВЦЭМ!$B$34:$B$777,B$119)+'СЕТ СН'!$I$9+СВЦЭМ!$D$10+'СЕТ СН'!$I$6</f>
        <v>2153.3893977999996</v>
      </c>
      <c r="C135" s="37">
        <f>SUMIFS(СВЦЭМ!$C$34:$C$777,СВЦЭМ!$A$34:$A$777,$A135,СВЦЭМ!$B$34:$B$777,C$119)+'СЕТ СН'!$I$9+СВЦЭМ!$D$10+'СЕТ СН'!$I$6</f>
        <v>2396.8248846899996</v>
      </c>
      <c r="D135" s="37">
        <f>SUMIFS(СВЦЭМ!$C$34:$C$777,СВЦЭМ!$A$34:$A$777,$A135,СВЦЭМ!$B$34:$B$777,D$119)+'СЕТ СН'!$I$9+СВЦЭМ!$D$10+'СЕТ СН'!$I$6</f>
        <v>2491.3627266699996</v>
      </c>
      <c r="E135" s="37">
        <f>SUMIFS(СВЦЭМ!$C$34:$C$777,СВЦЭМ!$A$34:$A$777,$A135,СВЦЭМ!$B$34:$B$777,E$119)+'СЕТ СН'!$I$9+СВЦЭМ!$D$10+'СЕТ СН'!$I$6</f>
        <v>2425.6376711499997</v>
      </c>
      <c r="F135" s="37">
        <f>SUMIFS(СВЦЭМ!$C$34:$C$777,СВЦЭМ!$A$34:$A$777,$A135,СВЦЭМ!$B$34:$B$777,F$119)+'СЕТ СН'!$I$9+СВЦЭМ!$D$10+'СЕТ СН'!$I$6</f>
        <v>2294.5202284899997</v>
      </c>
      <c r="G135" s="37">
        <f>SUMIFS(СВЦЭМ!$C$34:$C$777,СВЦЭМ!$A$34:$A$777,$A135,СВЦЭМ!$B$34:$B$777,G$119)+'СЕТ СН'!$I$9+СВЦЭМ!$D$10+'СЕТ СН'!$I$6</f>
        <v>2260.7582748599998</v>
      </c>
      <c r="H135" s="37">
        <f>SUMIFS(СВЦЭМ!$C$34:$C$777,СВЦЭМ!$A$34:$A$777,$A135,СВЦЭМ!$B$34:$B$777,H$119)+'СЕТ СН'!$I$9+СВЦЭМ!$D$10+'СЕТ СН'!$I$6</f>
        <v>2420.2404923599997</v>
      </c>
      <c r="I135" s="37">
        <f>SUMIFS(СВЦЭМ!$C$34:$C$777,СВЦЭМ!$A$34:$A$777,$A135,СВЦЭМ!$B$34:$B$777,I$119)+'СЕТ СН'!$I$9+СВЦЭМ!$D$10+'СЕТ СН'!$I$6</f>
        <v>2286.8879230299999</v>
      </c>
      <c r="J135" s="37">
        <f>SUMIFS(СВЦЭМ!$C$34:$C$777,СВЦЭМ!$A$34:$A$777,$A135,СВЦЭМ!$B$34:$B$777,J$119)+'СЕТ СН'!$I$9+СВЦЭМ!$D$10+'СЕТ СН'!$I$6</f>
        <v>2218.0188968100001</v>
      </c>
      <c r="K135" s="37">
        <f>SUMIFS(СВЦЭМ!$C$34:$C$777,СВЦЭМ!$A$34:$A$777,$A135,СВЦЭМ!$B$34:$B$777,K$119)+'СЕТ СН'!$I$9+СВЦЭМ!$D$10+'СЕТ СН'!$I$6</f>
        <v>2154.8211345299997</v>
      </c>
      <c r="L135" s="37">
        <f>SUMIFS(СВЦЭМ!$C$34:$C$777,СВЦЭМ!$A$34:$A$777,$A135,СВЦЭМ!$B$34:$B$777,L$119)+'СЕТ СН'!$I$9+СВЦЭМ!$D$10+'СЕТ СН'!$I$6</f>
        <v>2048.5234075899998</v>
      </c>
      <c r="M135" s="37">
        <f>SUMIFS(СВЦЭМ!$C$34:$C$777,СВЦЭМ!$A$34:$A$777,$A135,СВЦЭМ!$B$34:$B$777,M$119)+'СЕТ СН'!$I$9+СВЦЭМ!$D$10+'СЕТ СН'!$I$6</f>
        <v>2110.7738843400002</v>
      </c>
      <c r="N135" s="37">
        <f>SUMIFS(СВЦЭМ!$C$34:$C$777,СВЦЭМ!$A$34:$A$777,$A135,СВЦЭМ!$B$34:$B$777,N$119)+'СЕТ СН'!$I$9+СВЦЭМ!$D$10+'СЕТ СН'!$I$6</f>
        <v>2402.82382478</v>
      </c>
      <c r="O135" s="37">
        <f>SUMIFS(СВЦЭМ!$C$34:$C$777,СВЦЭМ!$A$34:$A$777,$A135,СВЦЭМ!$B$34:$B$777,O$119)+'СЕТ СН'!$I$9+СВЦЭМ!$D$10+'СЕТ СН'!$I$6</f>
        <v>2187.8382236899997</v>
      </c>
      <c r="P135" s="37">
        <f>SUMIFS(СВЦЭМ!$C$34:$C$777,СВЦЭМ!$A$34:$A$777,$A135,СВЦЭМ!$B$34:$B$777,P$119)+'СЕТ СН'!$I$9+СВЦЭМ!$D$10+'СЕТ СН'!$I$6</f>
        <v>1988.5063956600002</v>
      </c>
      <c r="Q135" s="37">
        <f>SUMIFS(СВЦЭМ!$C$34:$C$777,СВЦЭМ!$A$34:$A$777,$A135,СВЦЭМ!$B$34:$B$777,Q$119)+'СЕТ СН'!$I$9+СВЦЭМ!$D$10+'СЕТ СН'!$I$6</f>
        <v>1988.7185855100001</v>
      </c>
      <c r="R135" s="37">
        <f>SUMIFS(СВЦЭМ!$C$34:$C$777,СВЦЭМ!$A$34:$A$777,$A135,СВЦЭМ!$B$34:$B$777,R$119)+'СЕТ СН'!$I$9+СВЦЭМ!$D$10+'СЕТ СН'!$I$6</f>
        <v>1993.6268679499999</v>
      </c>
      <c r="S135" s="37">
        <f>SUMIFS(СВЦЭМ!$C$34:$C$777,СВЦЭМ!$A$34:$A$777,$A135,СВЦЭМ!$B$34:$B$777,S$119)+'СЕТ СН'!$I$9+СВЦЭМ!$D$10+'СЕТ СН'!$I$6</f>
        <v>1952.5442748099999</v>
      </c>
      <c r="T135" s="37">
        <f>SUMIFS(СВЦЭМ!$C$34:$C$777,СВЦЭМ!$A$34:$A$777,$A135,СВЦЭМ!$B$34:$B$777,T$119)+'СЕТ СН'!$I$9+СВЦЭМ!$D$10+'СЕТ СН'!$I$6</f>
        <v>1979.55435702</v>
      </c>
      <c r="U135" s="37">
        <f>SUMIFS(СВЦЭМ!$C$34:$C$777,СВЦЭМ!$A$34:$A$777,$A135,СВЦЭМ!$B$34:$B$777,U$119)+'СЕТ СН'!$I$9+СВЦЭМ!$D$10+'СЕТ СН'!$I$6</f>
        <v>2029.331551</v>
      </c>
      <c r="V135" s="37">
        <f>SUMIFS(СВЦЭМ!$C$34:$C$777,СВЦЭМ!$A$34:$A$777,$A135,СВЦЭМ!$B$34:$B$777,V$119)+'СЕТ СН'!$I$9+СВЦЭМ!$D$10+'СЕТ СН'!$I$6</f>
        <v>1998.2525158399999</v>
      </c>
      <c r="W135" s="37">
        <f>SUMIFS(СВЦЭМ!$C$34:$C$777,СВЦЭМ!$A$34:$A$777,$A135,СВЦЭМ!$B$34:$B$777,W$119)+'СЕТ СН'!$I$9+СВЦЭМ!$D$10+'СЕТ СН'!$I$6</f>
        <v>1954.9575338700001</v>
      </c>
      <c r="X135" s="37">
        <f>SUMIFS(СВЦЭМ!$C$34:$C$777,СВЦЭМ!$A$34:$A$777,$A135,СВЦЭМ!$B$34:$B$777,X$119)+'СЕТ СН'!$I$9+СВЦЭМ!$D$10+'СЕТ СН'!$I$6</f>
        <v>1959.7032861799998</v>
      </c>
      <c r="Y135" s="37">
        <f>SUMIFS(СВЦЭМ!$C$34:$C$777,СВЦЭМ!$A$34:$A$777,$A135,СВЦЭМ!$B$34:$B$777,Y$119)+'СЕТ СН'!$I$9+СВЦЭМ!$D$10+'СЕТ СН'!$I$6</f>
        <v>2039.14422769</v>
      </c>
    </row>
    <row r="136" spans="1:25" ht="15.75" x14ac:dyDescent="0.2">
      <c r="A136" s="36">
        <f t="shared" si="3"/>
        <v>42660</v>
      </c>
      <c r="B136" s="37">
        <f>SUMIFS(СВЦЭМ!$C$34:$C$777,СВЦЭМ!$A$34:$A$777,$A136,СВЦЭМ!$B$34:$B$777,B$119)+'СЕТ СН'!$I$9+СВЦЭМ!$D$10+'СЕТ СН'!$I$6</f>
        <v>2045.8618713400001</v>
      </c>
      <c r="C136" s="37">
        <f>SUMIFS(СВЦЭМ!$C$34:$C$777,СВЦЭМ!$A$34:$A$777,$A136,СВЦЭМ!$B$34:$B$777,C$119)+'СЕТ СН'!$I$9+СВЦЭМ!$D$10+'СЕТ СН'!$I$6</f>
        <v>2128.3556706399995</v>
      </c>
      <c r="D136" s="37">
        <f>SUMIFS(СВЦЭМ!$C$34:$C$777,СВЦЭМ!$A$34:$A$777,$A136,СВЦЭМ!$B$34:$B$777,D$119)+'СЕТ СН'!$I$9+СВЦЭМ!$D$10+'СЕТ СН'!$I$6</f>
        <v>2221.6962921799995</v>
      </c>
      <c r="E136" s="37">
        <f>SUMIFS(СВЦЭМ!$C$34:$C$777,СВЦЭМ!$A$34:$A$777,$A136,СВЦЭМ!$B$34:$B$777,E$119)+'СЕТ СН'!$I$9+СВЦЭМ!$D$10+'СЕТ СН'!$I$6</f>
        <v>2380.0620644499995</v>
      </c>
      <c r="F136" s="37">
        <f>SUMIFS(СВЦЭМ!$C$34:$C$777,СВЦЭМ!$A$34:$A$777,$A136,СВЦЭМ!$B$34:$B$777,F$119)+'СЕТ СН'!$I$9+СВЦЭМ!$D$10+'СЕТ СН'!$I$6</f>
        <v>2284.1860096399996</v>
      </c>
      <c r="G136" s="37">
        <f>SUMIFS(СВЦЭМ!$C$34:$C$777,СВЦЭМ!$A$34:$A$777,$A136,СВЦЭМ!$B$34:$B$777,G$119)+'СЕТ СН'!$I$9+СВЦЭМ!$D$10+'СЕТ СН'!$I$6</f>
        <v>2277.8896684399997</v>
      </c>
      <c r="H136" s="37">
        <f>SUMIFS(СВЦЭМ!$C$34:$C$777,СВЦЭМ!$A$34:$A$777,$A136,СВЦЭМ!$B$34:$B$777,H$119)+'СЕТ СН'!$I$9+СВЦЭМ!$D$10+'СЕТ СН'!$I$6</f>
        <v>2190.2448354600001</v>
      </c>
      <c r="I136" s="37">
        <f>SUMIFS(СВЦЭМ!$C$34:$C$777,СВЦЭМ!$A$34:$A$777,$A136,СВЦЭМ!$B$34:$B$777,I$119)+'СЕТ СН'!$I$9+СВЦЭМ!$D$10+'СЕТ СН'!$I$6</f>
        <v>2191.0716391300002</v>
      </c>
      <c r="J136" s="37">
        <f>SUMIFS(СВЦЭМ!$C$34:$C$777,СВЦЭМ!$A$34:$A$777,$A136,СВЦЭМ!$B$34:$B$777,J$119)+'СЕТ СН'!$I$9+СВЦЭМ!$D$10+'СЕТ СН'!$I$6</f>
        <v>2215.49325056</v>
      </c>
      <c r="K136" s="37">
        <f>SUMIFS(СВЦЭМ!$C$34:$C$777,СВЦЭМ!$A$34:$A$777,$A136,СВЦЭМ!$B$34:$B$777,K$119)+'СЕТ СН'!$I$9+СВЦЭМ!$D$10+'СЕТ СН'!$I$6</f>
        <v>2077.3352640200001</v>
      </c>
      <c r="L136" s="37">
        <f>SUMIFS(СВЦЭМ!$C$34:$C$777,СВЦЭМ!$A$34:$A$777,$A136,СВЦЭМ!$B$34:$B$777,L$119)+'СЕТ СН'!$I$9+СВЦЭМ!$D$10+'СЕТ СН'!$I$6</f>
        <v>2286.9176572099996</v>
      </c>
      <c r="M136" s="37">
        <f>SUMIFS(СВЦЭМ!$C$34:$C$777,СВЦЭМ!$A$34:$A$777,$A136,СВЦЭМ!$B$34:$B$777,M$119)+'СЕТ СН'!$I$9+СВЦЭМ!$D$10+'СЕТ СН'!$I$6</f>
        <v>2511.2583044000003</v>
      </c>
      <c r="N136" s="37">
        <f>SUMIFS(СВЦЭМ!$C$34:$C$777,СВЦЭМ!$A$34:$A$777,$A136,СВЦЭМ!$B$34:$B$777,N$119)+'СЕТ СН'!$I$9+СВЦЭМ!$D$10+'СЕТ СН'!$I$6</f>
        <v>2362.9040142100002</v>
      </c>
      <c r="O136" s="37">
        <f>SUMIFS(СВЦЭМ!$C$34:$C$777,СВЦЭМ!$A$34:$A$777,$A136,СВЦЭМ!$B$34:$B$777,O$119)+'СЕТ СН'!$I$9+СВЦЭМ!$D$10+'СЕТ СН'!$I$6</f>
        <v>2370.0778098000001</v>
      </c>
      <c r="P136" s="37">
        <f>SUMIFS(СВЦЭМ!$C$34:$C$777,СВЦЭМ!$A$34:$A$777,$A136,СВЦЭМ!$B$34:$B$777,P$119)+'СЕТ СН'!$I$9+СВЦЭМ!$D$10+'СЕТ СН'!$I$6</f>
        <v>2059.5861647699999</v>
      </c>
      <c r="Q136" s="37">
        <f>SUMIFS(СВЦЭМ!$C$34:$C$777,СВЦЭМ!$A$34:$A$777,$A136,СВЦЭМ!$B$34:$B$777,Q$119)+'СЕТ СН'!$I$9+СВЦЭМ!$D$10+'СЕТ СН'!$I$6</f>
        <v>2007.8398952800001</v>
      </c>
      <c r="R136" s="37">
        <f>SUMIFS(СВЦЭМ!$C$34:$C$777,СВЦЭМ!$A$34:$A$777,$A136,СВЦЭМ!$B$34:$B$777,R$119)+'СЕТ СН'!$I$9+СВЦЭМ!$D$10+'СЕТ СН'!$I$6</f>
        <v>2041.0313201500001</v>
      </c>
      <c r="S136" s="37">
        <f>SUMIFS(СВЦЭМ!$C$34:$C$777,СВЦЭМ!$A$34:$A$777,$A136,СВЦЭМ!$B$34:$B$777,S$119)+'СЕТ СН'!$I$9+СВЦЭМ!$D$10+'СЕТ СН'!$I$6</f>
        <v>2125.7543062799996</v>
      </c>
      <c r="T136" s="37">
        <f>SUMIFS(СВЦЭМ!$C$34:$C$777,СВЦЭМ!$A$34:$A$777,$A136,СВЦЭМ!$B$34:$B$777,T$119)+'СЕТ СН'!$I$9+СВЦЭМ!$D$10+'СЕТ СН'!$I$6</f>
        <v>2136.3038537900002</v>
      </c>
      <c r="U136" s="37">
        <f>SUMIFS(СВЦЭМ!$C$34:$C$777,СВЦЭМ!$A$34:$A$777,$A136,СВЦЭМ!$B$34:$B$777,U$119)+'СЕТ СН'!$I$9+СВЦЭМ!$D$10+'СЕТ СН'!$I$6</f>
        <v>2232.16961756</v>
      </c>
      <c r="V136" s="37">
        <f>SUMIFS(СВЦЭМ!$C$34:$C$777,СВЦЭМ!$A$34:$A$777,$A136,СВЦЭМ!$B$34:$B$777,V$119)+'СЕТ СН'!$I$9+СВЦЭМ!$D$10+'СЕТ СН'!$I$6</f>
        <v>2241.65327235</v>
      </c>
      <c r="W136" s="37">
        <f>SUMIFS(СВЦЭМ!$C$34:$C$777,СВЦЭМ!$A$34:$A$777,$A136,СВЦЭМ!$B$34:$B$777,W$119)+'СЕТ СН'!$I$9+СВЦЭМ!$D$10+'СЕТ СН'!$I$6</f>
        <v>2212.8684055900003</v>
      </c>
      <c r="X136" s="37">
        <f>SUMIFS(СВЦЭМ!$C$34:$C$777,СВЦЭМ!$A$34:$A$777,$A136,СВЦЭМ!$B$34:$B$777,X$119)+'СЕТ СН'!$I$9+СВЦЭМ!$D$10+'СЕТ СН'!$I$6</f>
        <v>2104.10063571</v>
      </c>
      <c r="Y136" s="37">
        <f>SUMIFS(СВЦЭМ!$C$34:$C$777,СВЦЭМ!$A$34:$A$777,$A136,СВЦЭМ!$B$34:$B$777,Y$119)+'СЕТ СН'!$I$9+СВЦЭМ!$D$10+'СЕТ СН'!$I$6</f>
        <v>2062.99011277</v>
      </c>
    </row>
    <row r="137" spans="1:25" ht="15.75" x14ac:dyDescent="0.2">
      <c r="A137" s="36">
        <f t="shared" si="3"/>
        <v>42661</v>
      </c>
      <c r="B137" s="37">
        <f>SUMIFS(СВЦЭМ!$C$34:$C$777,СВЦЭМ!$A$34:$A$777,$A137,СВЦЭМ!$B$34:$B$777,B$119)+'СЕТ СН'!$I$9+СВЦЭМ!$D$10+'СЕТ СН'!$I$6</f>
        <v>2334.8166888199999</v>
      </c>
      <c r="C137" s="37">
        <f>SUMIFS(СВЦЭМ!$C$34:$C$777,СВЦЭМ!$A$34:$A$777,$A137,СВЦЭМ!$B$34:$B$777,C$119)+'СЕТ СН'!$I$9+СВЦЭМ!$D$10+'СЕТ СН'!$I$6</f>
        <v>2521.4631387899999</v>
      </c>
      <c r="D137" s="37">
        <f>SUMIFS(СВЦЭМ!$C$34:$C$777,СВЦЭМ!$A$34:$A$777,$A137,СВЦЭМ!$B$34:$B$777,D$119)+'СЕТ СН'!$I$9+СВЦЭМ!$D$10+'СЕТ СН'!$I$6</f>
        <v>2619.9644778399997</v>
      </c>
      <c r="E137" s="37">
        <f>SUMIFS(СВЦЭМ!$C$34:$C$777,СВЦЭМ!$A$34:$A$777,$A137,СВЦЭМ!$B$34:$B$777,E$119)+'СЕТ СН'!$I$9+СВЦЭМ!$D$10+'СЕТ СН'!$I$6</f>
        <v>2624.2907002399998</v>
      </c>
      <c r="F137" s="37">
        <f>SUMIFS(СВЦЭМ!$C$34:$C$777,СВЦЭМ!$A$34:$A$777,$A137,СВЦЭМ!$B$34:$B$777,F$119)+'СЕТ СН'!$I$9+СВЦЭМ!$D$10+'СЕТ СН'!$I$6</f>
        <v>2598.1348985100003</v>
      </c>
      <c r="G137" s="37">
        <f>SUMIFS(СВЦЭМ!$C$34:$C$777,СВЦЭМ!$A$34:$A$777,$A137,СВЦЭМ!$B$34:$B$777,G$119)+'СЕТ СН'!$I$9+СВЦЭМ!$D$10+'СЕТ СН'!$I$6</f>
        <v>2595.6473259499999</v>
      </c>
      <c r="H137" s="37">
        <f>SUMIFS(СВЦЭМ!$C$34:$C$777,СВЦЭМ!$A$34:$A$777,$A137,СВЦЭМ!$B$34:$B$777,H$119)+'СЕТ СН'!$I$9+СВЦЭМ!$D$10+'СЕТ СН'!$I$6</f>
        <v>2521.0369159800002</v>
      </c>
      <c r="I137" s="37">
        <f>SUMIFS(СВЦЭМ!$C$34:$C$777,СВЦЭМ!$A$34:$A$777,$A137,СВЦЭМ!$B$34:$B$777,I$119)+'СЕТ СН'!$I$9+СВЦЭМ!$D$10+'СЕТ СН'!$I$6</f>
        <v>2453.3414401600003</v>
      </c>
      <c r="J137" s="37">
        <f>SUMIFS(СВЦЭМ!$C$34:$C$777,СВЦЭМ!$A$34:$A$777,$A137,СВЦЭМ!$B$34:$B$777,J$119)+'СЕТ СН'!$I$9+СВЦЭМ!$D$10+'СЕТ СН'!$I$6</f>
        <v>2382.3219550399999</v>
      </c>
      <c r="K137" s="37">
        <f>SUMIFS(СВЦЭМ!$C$34:$C$777,СВЦЭМ!$A$34:$A$777,$A137,СВЦЭМ!$B$34:$B$777,K$119)+'СЕТ СН'!$I$9+СВЦЭМ!$D$10+'СЕТ СН'!$I$6</f>
        <v>2169.5467408799996</v>
      </c>
      <c r="L137" s="37">
        <f>SUMIFS(СВЦЭМ!$C$34:$C$777,СВЦЭМ!$A$34:$A$777,$A137,СВЦЭМ!$B$34:$B$777,L$119)+'СЕТ СН'!$I$9+СВЦЭМ!$D$10+'СЕТ СН'!$I$6</f>
        <v>2051.0032394499999</v>
      </c>
      <c r="M137" s="37">
        <f>SUMIFS(СВЦЭМ!$C$34:$C$777,СВЦЭМ!$A$34:$A$777,$A137,СВЦЭМ!$B$34:$B$777,M$119)+'СЕТ СН'!$I$9+СВЦЭМ!$D$10+'СЕТ СН'!$I$6</f>
        <v>1987.81462465</v>
      </c>
      <c r="N137" s="37">
        <f>SUMIFS(СВЦЭМ!$C$34:$C$777,СВЦЭМ!$A$34:$A$777,$A137,СВЦЭМ!$B$34:$B$777,N$119)+'СЕТ СН'!$I$9+СВЦЭМ!$D$10+'СЕТ СН'!$I$6</f>
        <v>2009.1041190599999</v>
      </c>
      <c r="O137" s="37">
        <f>SUMIFS(СВЦЭМ!$C$34:$C$777,СВЦЭМ!$A$34:$A$777,$A137,СВЦЭМ!$B$34:$B$777,O$119)+'СЕТ СН'!$I$9+СВЦЭМ!$D$10+'СЕТ СН'!$I$6</f>
        <v>2018.6162308299999</v>
      </c>
      <c r="P137" s="37">
        <f>SUMIFS(СВЦЭМ!$C$34:$C$777,СВЦЭМ!$A$34:$A$777,$A137,СВЦЭМ!$B$34:$B$777,P$119)+'СЕТ СН'!$I$9+СВЦЭМ!$D$10+'СЕТ СН'!$I$6</f>
        <v>2063.48651982</v>
      </c>
      <c r="Q137" s="37">
        <f>SUMIFS(СВЦЭМ!$C$34:$C$777,СВЦЭМ!$A$34:$A$777,$A137,СВЦЭМ!$B$34:$B$777,Q$119)+'СЕТ СН'!$I$9+СВЦЭМ!$D$10+'СЕТ СН'!$I$6</f>
        <v>2110.0056749800001</v>
      </c>
      <c r="R137" s="37">
        <f>SUMIFS(СВЦЭМ!$C$34:$C$777,СВЦЭМ!$A$34:$A$777,$A137,СВЦЭМ!$B$34:$B$777,R$119)+'СЕТ СН'!$I$9+СВЦЭМ!$D$10+'СЕТ СН'!$I$6</f>
        <v>2018.0817407099998</v>
      </c>
      <c r="S137" s="37">
        <f>SUMIFS(СВЦЭМ!$C$34:$C$777,СВЦЭМ!$A$34:$A$777,$A137,СВЦЭМ!$B$34:$B$777,S$119)+'СЕТ СН'!$I$9+СВЦЭМ!$D$10+'СЕТ СН'!$I$6</f>
        <v>2114.7625607299997</v>
      </c>
      <c r="T137" s="37">
        <f>SUMIFS(СВЦЭМ!$C$34:$C$777,СВЦЭМ!$A$34:$A$777,$A137,СВЦЭМ!$B$34:$B$777,T$119)+'СЕТ СН'!$I$9+СВЦЭМ!$D$10+'СЕТ СН'!$I$6</f>
        <v>2128.89930835</v>
      </c>
      <c r="U137" s="37">
        <f>SUMIFS(СВЦЭМ!$C$34:$C$777,СВЦЭМ!$A$34:$A$777,$A137,СВЦЭМ!$B$34:$B$777,U$119)+'СЕТ СН'!$I$9+СВЦЭМ!$D$10+'СЕТ СН'!$I$6</f>
        <v>2144.9791308699996</v>
      </c>
      <c r="V137" s="37">
        <f>SUMIFS(СВЦЭМ!$C$34:$C$777,СВЦЭМ!$A$34:$A$777,$A137,СВЦЭМ!$B$34:$B$777,V$119)+'СЕТ СН'!$I$9+СВЦЭМ!$D$10+'СЕТ СН'!$I$6</f>
        <v>2145.8771143200001</v>
      </c>
      <c r="W137" s="37">
        <f>SUMIFS(СВЦЭМ!$C$34:$C$777,СВЦЭМ!$A$34:$A$777,$A137,СВЦЭМ!$B$34:$B$777,W$119)+'СЕТ СН'!$I$9+СВЦЭМ!$D$10+'СЕТ СН'!$I$6</f>
        <v>2149.9931501199999</v>
      </c>
      <c r="X137" s="37">
        <f>SUMIFS(СВЦЭМ!$C$34:$C$777,СВЦЭМ!$A$34:$A$777,$A137,СВЦЭМ!$B$34:$B$777,X$119)+'СЕТ СН'!$I$9+СВЦЭМ!$D$10+'СЕТ СН'!$I$6</f>
        <v>2147.3264687299998</v>
      </c>
      <c r="Y137" s="37">
        <f>SUMIFS(СВЦЭМ!$C$34:$C$777,СВЦЭМ!$A$34:$A$777,$A137,СВЦЭМ!$B$34:$B$777,Y$119)+'СЕТ СН'!$I$9+СВЦЭМ!$D$10+'СЕТ СН'!$I$6</f>
        <v>2212.9085184699998</v>
      </c>
    </row>
    <row r="138" spans="1:25" ht="15.75" x14ac:dyDescent="0.2">
      <c r="A138" s="36">
        <f t="shared" si="3"/>
        <v>42662</v>
      </c>
      <c r="B138" s="37">
        <f>SUMIFS(СВЦЭМ!$C$34:$C$777,СВЦЭМ!$A$34:$A$777,$A138,СВЦЭМ!$B$34:$B$777,B$119)+'СЕТ СН'!$I$9+СВЦЭМ!$D$10+'СЕТ СН'!$I$6</f>
        <v>2212.2323772600002</v>
      </c>
      <c r="C138" s="37">
        <f>SUMIFS(СВЦЭМ!$C$34:$C$777,СВЦЭМ!$A$34:$A$777,$A138,СВЦЭМ!$B$34:$B$777,C$119)+'СЕТ СН'!$I$9+СВЦЭМ!$D$10+'СЕТ СН'!$I$6</f>
        <v>2424.4548804300002</v>
      </c>
      <c r="D138" s="37">
        <f>SUMIFS(СВЦЭМ!$C$34:$C$777,СВЦЭМ!$A$34:$A$777,$A138,СВЦЭМ!$B$34:$B$777,D$119)+'СЕТ СН'!$I$9+СВЦЭМ!$D$10+'СЕТ СН'!$I$6</f>
        <v>2449.5032799399996</v>
      </c>
      <c r="E138" s="37">
        <f>SUMIFS(СВЦЭМ!$C$34:$C$777,СВЦЭМ!$A$34:$A$777,$A138,СВЦЭМ!$B$34:$B$777,E$119)+'СЕТ СН'!$I$9+СВЦЭМ!$D$10+'СЕТ СН'!$I$6</f>
        <v>2396.3377769299996</v>
      </c>
      <c r="F138" s="37">
        <f>SUMIFS(СВЦЭМ!$C$34:$C$777,СВЦЭМ!$A$34:$A$777,$A138,СВЦЭМ!$B$34:$B$777,F$119)+'СЕТ СН'!$I$9+СВЦЭМ!$D$10+'СЕТ СН'!$I$6</f>
        <v>2484.5212999699997</v>
      </c>
      <c r="G138" s="37">
        <f>SUMIFS(СВЦЭМ!$C$34:$C$777,СВЦЭМ!$A$34:$A$777,$A138,СВЦЭМ!$B$34:$B$777,G$119)+'СЕТ СН'!$I$9+СВЦЭМ!$D$10+'СЕТ СН'!$I$6</f>
        <v>2399.6382804899999</v>
      </c>
      <c r="H138" s="37">
        <f>SUMIFS(СВЦЭМ!$C$34:$C$777,СВЦЭМ!$A$34:$A$777,$A138,СВЦЭМ!$B$34:$B$777,H$119)+'СЕТ СН'!$I$9+СВЦЭМ!$D$10+'СЕТ СН'!$I$6</f>
        <v>2339.7375768399997</v>
      </c>
      <c r="I138" s="37">
        <f>SUMIFS(СВЦЭМ!$C$34:$C$777,СВЦЭМ!$A$34:$A$777,$A138,СВЦЭМ!$B$34:$B$777,I$119)+'СЕТ СН'!$I$9+СВЦЭМ!$D$10+'СЕТ СН'!$I$6</f>
        <v>2273.4619972800001</v>
      </c>
      <c r="J138" s="37">
        <f>SUMIFS(СВЦЭМ!$C$34:$C$777,СВЦЭМ!$A$34:$A$777,$A138,СВЦЭМ!$B$34:$B$777,J$119)+'СЕТ СН'!$I$9+СВЦЭМ!$D$10+'СЕТ СН'!$I$6</f>
        <v>2206.1921292299999</v>
      </c>
      <c r="K138" s="37">
        <f>SUMIFS(СВЦЭМ!$C$34:$C$777,СВЦЭМ!$A$34:$A$777,$A138,СВЦЭМ!$B$34:$B$777,K$119)+'СЕТ СН'!$I$9+СВЦЭМ!$D$10+'СЕТ СН'!$I$6</f>
        <v>2154.6363830399996</v>
      </c>
      <c r="L138" s="37">
        <f>SUMIFS(СВЦЭМ!$C$34:$C$777,СВЦЭМ!$A$34:$A$777,$A138,СВЦЭМ!$B$34:$B$777,L$119)+'СЕТ СН'!$I$9+СВЦЭМ!$D$10+'СЕТ СН'!$I$6</f>
        <v>2013.8567879900002</v>
      </c>
      <c r="M138" s="37">
        <f>SUMIFS(СВЦЭМ!$C$34:$C$777,СВЦЭМ!$A$34:$A$777,$A138,СВЦЭМ!$B$34:$B$777,M$119)+'СЕТ СН'!$I$9+СВЦЭМ!$D$10+'СЕТ СН'!$I$6</f>
        <v>1996.89202368</v>
      </c>
      <c r="N138" s="37">
        <f>SUMIFS(СВЦЭМ!$C$34:$C$777,СВЦЭМ!$A$34:$A$777,$A138,СВЦЭМ!$B$34:$B$777,N$119)+'СЕТ СН'!$I$9+СВЦЭМ!$D$10+'СЕТ СН'!$I$6</f>
        <v>2011.27472962</v>
      </c>
      <c r="O138" s="37">
        <f>SUMIFS(СВЦЭМ!$C$34:$C$777,СВЦЭМ!$A$34:$A$777,$A138,СВЦЭМ!$B$34:$B$777,O$119)+'СЕТ СН'!$I$9+СВЦЭМ!$D$10+'СЕТ СН'!$I$6</f>
        <v>2000.42679469</v>
      </c>
      <c r="P138" s="37">
        <f>SUMIFS(СВЦЭМ!$C$34:$C$777,СВЦЭМ!$A$34:$A$777,$A138,СВЦЭМ!$B$34:$B$777,P$119)+'СЕТ СН'!$I$9+СВЦЭМ!$D$10+'СЕТ СН'!$I$6</f>
        <v>1979.3705172499999</v>
      </c>
      <c r="Q138" s="37">
        <f>SUMIFS(СВЦЭМ!$C$34:$C$777,СВЦЭМ!$A$34:$A$777,$A138,СВЦЭМ!$B$34:$B$777,Q$119)+'СЕТ СН'!$I$9+СВЦЭМ!$D$10+'СЕТ СН'!$I$6</f>
        <v>2021.43316979</v>
      </c>
      <c r="R138" s="37">
        <f>SUMIFS(СВЦЭМ!$C$34:$C$777,СВЦЭМ!$A$34:$A$777,$A138,СВЦЭМ!$B$34:$B$777,R$119)+'СЕТ СН'!$I$9+СВЦЭМ!$D$10+'СЕТ СН'!$I$6</f>
        <v>1965.88134509</v>
      </c>
      <c r="S138" s="37">
        <f>SUMIFS(СВЦЭМ!$C$34:$C$777,СВЦЭМ!$A$34:$A$777,$A138,СВЦЭМ!$B$34:$B$777,S$119)+'СЕТ СН'!$I$9+СВЦЭМ!$D$10+'СЕТ СН'!$I$6</f>
        <v>2161.7818719400002</v>
      </c>
      <c r="T138" s="37">
        <f>SUMIFS(СВЦЭМ!$C$34:$C$777,СВЦЭМ!$A$34:$A$777,$A138,СВЦЭМ!$B$34:$B$777,T$119)+'СЕТ СН'!$I$9+СВЦЭМ!$D$10+'СЕТ СН'!$I$6</f>
        <v>2141.3409357800001</v>
      </c>
      <c r="U138" s="37">
        <f>SUMIFS(СВЦЭМ!$C$34:$C$777,СВЦЭМ!$A$34:$A$777,$A138,СВЦЭМ!$B$34:$B$777,U$119)+'СЕТ СН'!$I$9+СВЦЭМ!$D$10+'СЕТ СН'!$I$6</f>
        <v>2089.42117091</v>
      </c>
      <c r="V138" s="37">
        <f>SUMIFS(СВЦЭМ!$C$34:$C$777,СВЦЭМ!$A$34:$A$777,$A138,СВЦЭМ!$B$34:$B$777,V$119)+'СЕТ СН'!$I$9+СВЦЭМ!$D$10+'СЕТ СН'!$I$6</f>
        <v>2084.1997214000003</v>
      </c>
      <c r="W138" s="37">
        <f>SUMIFS(СВЦЭМ!$C$34:$C$777,СВЦЭМ!$A$34:$A$777,$A138,СВЦЭМ!$B$34:$B$777,W$119)+'СЕТ СН'!$I$9+СВЦЭМ!$D$10+'СЕТ СН'!$I$6</f>
        <v>2063.9666072300001</v>
      </c>
      <c r="X138" s="37">
        <f>SUMIFS(СВЦЭМ!$C$34:$C$777,СВЦЭМ!$A$34:$A$777,$A138,СВЦЭМ!$B$34:$B$777,X$119)+'СЕТ СН'!$I$9+СВЦЭМ!$D$10+'СЕТ СН'!$I$6</f>
        <v>1998.2872229099999</v>
      </c>
      <c r="Y138" s="37">
        <f>SUMIFS(СВЦЭМ!$C$34:$C$777,СВЦЭМ!$A$34:$A$777,$A138,СВЦЭМ!$B$34:$B$777,Y$119)+'СЕТ СН'!$I$9+СВЦЭМ!$D$10+'СЕТ СН'!$I$6</f>
        <v>2086.3327902000001</v>
      </c>
    </row>
    <row r="139" spans="1:25" ht="15.75" x14ac:dyDescent="0.2">
      <c r="A139" s="36">
        <f t="shared" si="3"/>
        <v>42663</v>
      </c>
      <c r="B139" s="37">
        <f>SUMIFS(СВЦЭМ!$C$34:$C$777,СВЦЭМ!$A$34:$A$777,$A139,СВЦЭМ!$B$34:$B$777,B$119)+'СЕТ СН'!$I$9+СВЦЭМ!$D$10+'СЕТ СН'!$I$6</f>
        <v>2140.68959051</v>
      </c>
      <c r="C139" s="37">
        <f>SUMIFS(СВЦЭМ!$C$34:$C$777,СВЦЭМ!$A$34:$A$777,$A139,СВЦЭМ!$B$34:$B$777,C$119)+'СЕТ СН'!$I$9+СВЦЭМ!$D$10+'СЕТ СН'!$I$6</f>
        <v>2235.25662895</v>
      </c>
      <c r="D139" s="37">
        <f>SUMIFS(СВЦЭМ!$C$34:$C$777,СВЦЭМ!$A$34:$A$777,$A139,СВЦЭМ!$B$34:$B$777,D$119)+'СЕТ СН'!$I$9+СВЦЭМ!$D$10+'СЕТ СН'!$I$6</f>
        <v>2299.9505843299999</v>
      </c>
      <c r="E139" s="37">
        <f>SUMIFS(СВЦЭМ!$C$34:$C$777,СВЦЭМ!$A$34:$A$777,$A139,СВЦЭМ!$B$34:$B$777,E$119)+'СЕТ СН'!$I$9+СВЦЭМ!$D$10+'СЕТ СН'!$I$6</f>
        <v>2319.6513706199999</v>
      </c>
      <c r="F139" s="37">
        <f>SUMIFS(СВЦЭМ!$C$34:$C$777,СВЦЭМ!$A$34:$A$777,$A139,СВЦЭМ!$B$34:$B$777,F$119)+'СЕТ СН'!$I$9+СВЦЭМ!$D$10+'СЕТ СН'!$I$6</f>
        <v>2256.4037573599999</v>
      </c>
      <c r="G139" s="37">
        <f>SUMIFS(СВЦЭМ!$C$34:$C$777,СВЦЭМ!$A$34:$A$777,$A139,СВЦЭМ!$B$34:$B$777,G$119)+'СЕТ СН'!$I$9+СВЦЭМ!$D$10+'СЕТ СН'!$I$6</f>
        <v>2244.0439905000003</v>
      </c>
      <c r="H139" s="37">
        <f>SUMIFS(СВЦЭМ!$C$34:$C$777,СВЦЭМ!$A$34:$A$777,$A139,СВЦЭМ!$B$34:$B$777,H$119)+'СЕТ СН'!$I$9+СВЦЭМ!$D$10+'СЕТ СН'!$I$6</f>
        <v>2221.7710703100001</v>
      </c>
      <c r="I139" s="37">
        <f>SUMIFS(СВЦЭМ!$C$34:$C$777,СВЦЭМ!$A$34:$A$777,$A139,СВЦЭМ!$B$34:$B$777,I$119)+'СЕТ СН'!$I$9+СВЦЭМ!$D$10+'СЕТ СН'!$I$6</f>
        <v>2121.9131178500002</v>
      </c>
      <c r="J139" s="37">
        <f>SUMIFS(СВЦЭМ!$C$34:$C$777,СВЦЭМ!$A$34:$A$777,$A139,СВЦЭМ!$B$34:$B$777,J$119)+'СЕТ СН'!$I$9+СВЦЭМ!$D$10+'СЕТ СН'!$I$6</f>
        <v>2063.7807630299999</v>
      </c>
      <c r="K139" s="37">
        <f>SUMIFS(СВЦЭМ!$C$34:$C$777,СВЦЭМ!$A$34:$A$777,$A139,СВЦЭМ!$B$34:$B$777,K$119)+'СЕТ СН'!$I$9+СВЦЭМ!$D$10+'СЕТ СН'!$I$6</f>
        <v>1980.3453461300001</v>
      </c>
      <c r="L139" s="37">
        <f>SUMIFS(СВЦЭМ!$C$34:$C$777,СВЦЭМ!$A$34:$A$777,$A139,СВЦЭМ!$B$34:$B$777,L$119)+'СЕТ СН'!$I$9+СВЦЭМ!$D$10+'СЕТ СН'!$I$6</f>
        <v>2432.1518862699995</v>
      </c>
      <c r="M139" s="37">
        <f>SUMIFS(СВЦЭМ!$C$34:$C$777,СВЦЭМ!$A$34:$A$777,$A139,СВЦЭМ!$B$34:$B$777,M$119)+'СЕТ СН'!$I$9+СВЦЭМ!$D$10+'СЕТ СН'!$I$6</f>
        <v>2737.2364155300002</v>
      </c>
      <c r="N139" s="37">
        <f>SUMIFS(СВЦЭМ!$C$34:$C$777,СВЦЭМ!$A$34:$A$777,$A139,СВЦЭМ!$B$34:$B$777,N$119)+'СЕТ СН'!$I$9+СВЦЭМ!$D$10+'СЕТ СН'!$I$6</f>
        <v>2738.9506744800001</v>
      </c>
      <c r="O139" s="37">
        <f>SUMIFS(СВЦЭМ!$C$34:$C$777,СВЦЭМ!$A$34:$A$777,$A139,СВЦЭМ!$B$34:$B$777,O$119)+'СЕТ СН'!$I$9+СВЦЭМ!$D$10+'СЕТ СН'!$I$6</f>
        <v>2550.8193727099997</v>
      </c>
      <c r="P139" s="37">
        <f>SUMIFS(СВЦЭМ!$C$34:$C$777,СВЦЭМ!$A$34:$A$777,$A139,СВЦЭМ!$B$34:$B$777,P$119)+'СЕТ СН'!$I$9+СВЦЭМ!$D$10+'СЕТ СН'!$I$6</f>
        <v>2166.06828692</v>
      </c>
      <c r="Q139" s="37">
        <f>SUMIFS(СВЦЭМ!$C$34:$C$777,СВЦЭМ!$A$34:$A$777,$A139,СВЦЭМ!$B$34:$B$777,Q$119)+'СЕТ СН'!$I$9+СВЦЭМ!$D$10+'СЕТ СН'!$I$6</f>
        <v>2135.2116520899999</v>
      </c>
      <c r="R139" s="37">
        <f>SUMIFS(СВЦЭМ!$C$34:$C$777,СВЦЭМ!$A$34:$A$777,$A139,СВЦЭМ!$B$34:$B$777,R$119)+'СЕТ СН'!$I$9+СВЦЭМ!$D$10+'СЕТ СН'!$I$6</f>
        <v>2136.5058989099998</v>
      </c>
      <c r="S139" s="37">
        <f>SUMIFS(СВЦЭМ!$C$34:$C$777,СВЦЭМ!$A$34:$A$777,$A139,СВЦЭМ!$B$34:$B$777,S$119)+'СЕТ СН'!$I$9+СВЦЭМ!$D$10+'СЕТ СН'!$I$6</f>
        <v>2278.2961901999997</v>
      </c>
      <c r="T139" s="37">
        <f>SUMIFS(СВЦЭМ!$C$34:$C$777,СВЦЭМ!$A$34:$A$777,$A139,СВЦЭМ!$B$34:$B$777,T$119)+'СЕТ СН'!$I$9+СВЦЭМ!$D$10+'СЕТ СН'!$I$6</f>
        <v>2233.95380415</v>
      </c>
      <c r="U139" s="37">
        <f>SUMIFS(СВЦЭМ!$C$34:$C$777,СВЦЭМ!$A$34:$A$777,$A139,СВЦЭМ!$B$34:$B$777,U$119)+'СЕТ СН'!$I$9+СВЦЭМ!$D$10+'СЕТ СН'!$I$6</f>
        <v>2117.1384876499997</v>
      </c>
      <c r="V139" s="37">
        <f>SUMIFS(СВЦЭМ!$C$34:$C$777,СВЦЭМ!$A$34:$A$777,$A139,СВЦЭМ!$B$34:$B$777,V$119)+'СЕТ СН'!$I$9+СВЦЭМ!$D$10+'СЕТ СН'!$I$6</f>
        <v>2057.39884785</v>
      </c>
      <c r="W139" s="37">
        <f>SUMIFS(СВЦЭМ!$C$34:$C$777,СВЦЭМ!$A$34:$A$777,$A139,СВЦЭМ!$B$34:$B$777,W$119)+'СЕТ СН'!$I$9+СВЦЭМ!$D$10+'СЕТ СН'!$I$6</f>
        <v>2118.4497362699999</v>
      </c>
      <c r="X139" s="37">
        <f>SUMIFS(СВЦЭМ!$C$34:$C$777,СВЦЭМ!$A$34:$A$777,$A139,СВЦЭМ!$B$34:$B$777,X$119)+'СЕТ СН'!$I$9+СВЦЭМ!$D$10+'СЕТ СН'!$I$6</f>
        <v>2130.3210289399999</v>
      </c>
      <c r="Y139" s="37">
        <f>SUMIFS(СВЦЭМ!$C$34:$C$777,СВЦЭМ!$A$34:$A$777,$A139,СВЦЭМ!$B$34:$B$777,Y$119)+'СЕТ СН'!$I$9+СВЦЭМ!$D$10+'СЕТ СН'!$I$6</f>
        <v>2160.4403893999997</v>
      </c>
    </row>
    <row r="140" spans="1:25" ht="15.75" x14ac:dyDescent="0.2">
      <c r="A140" s="36">
        <f t="shared" si="3"/>
        <v>42664</v>
      </c>
      <c r="B140" s="37">
        <f>SUMIFS(СВЦЭМ!$C$34:$C$777,СВЦЭМ!$A$34:$A$777,$A140,СВЦЭМ!$B$34:$B$777,B$119)+'СЕТ СН'!$I$9+СВЦЭМ!$D$10+'СЕТ СН'!$I$6</f>
        <v>2176.1051910300002</v>
      </c>
      <c r="C140" s="37">
        <f>SUMIFS(СВЦЭМ!$C$34:$C$777,СВЦЭМ!$A$34:$A$777,$A140,СВЦЭМ!$B$34:$B$777,C$119)+'СЕТ СН'!$I$9+СВЦЭМ!$D$10+'СЕТ СН'!$I$6</f>
        <v>2296.53020724</v>
      </c>
      <c r="D140" s="37">
        <f>SUMIFS(СВЦЭМ!$C$34:$C$777,СВЦЭМ!$A$34:$A$777,$A140,СВЦЭМ!$B$34:$B$777,D$119)+'СЕТ СН'!$I$9+СВЦЭМ!$D$10+'СЕТ СН'!$I$6</f>
        <v>2349.9957803799998</v>
      </c>
      <c r="E140" s="37">
        <f>SUMIFS(СВЦЭМ!$C$34:$C$777,СВЦЭМ!$A$34:$A$777,$A140,СВЦЭМ!$B$34:$B$777,E$119)+'СЕТ СН'!$I$9+СВЦЭМ!$D$10+'СЕТ СН'!$I$6</f>
        <v>2387.4183161399997</v>
      </c>
      <c r="F140" s="37">
        <f>SUMIFS(СВЦЭМ!$C$34:$C$777,СВЦЭМ!$A$34:$A$777,$A140,СВЦЭМ!$B$34:$B$777,F$119)+'СЕТ СН'!$I$9+СВЦЭМ!$D$10+'СЕТ СН'!$I$6</f>
        <v>2422.5618674299999</v>
      </c>
      <c r="G140" s="37">
        <f>SUMIFS(СВЦЭМ!$C$34:$C$777,СВЦЭМ!$A$34:$A$777,$A140,СВЦЭМ!$B$34:$B$777,G$119)+'СЕТ СН'!$I$9+СВЦЭМ!$D$10+'СЕТ СН'!$I$6</f>
        <v>2364.8212415099997</v>
      </c>
      <c r="H140" s="37">
        <f>SUMIFS(СВЦЭМ!$C$34:$C$777,СВЦЭМ!$A$34:$A$777,$A140,СВЦЭМ!$B$34:$B$777,H$119)+'СЕТ СН'!$I$9+СВЦЭМ!$D$10+'СЕТ СН'!$I$6</f>
        <v>2361.1929011599996</v>
      </c>
      <c r="I140" s="37">
        <f>SUMIFS(СВЦЭМ!$C$34:$C$777,СВЦЭМ!$A$34:$A$777,$A140,СВЦЭМ!$B$34:$B$777,I$119)+'СЕТ СН'!$I$9+СВЦЭМ!$D$10+'СЕТ СН'!$I$6</f>
        <v>2233.6121883199999</v>
      </c>
      <c r="J140" s="37">
        <f>SUMIFS(СВЦЭМ!$C$34:$C$777,СВЦЭМ!$A$34:$A$777,$A140,СВЦЭМ!$B$34:$B$777,J$119)+'СЕТ СН'!$I$9+СВЦЭМ!$D$10+'СЕТ СН'!$I$6</f>
        <v>2161.0188005999998</v>
      </c>
      <c r="K140" s="37">
        <f>SUMIFS(СВЦЭМ!$C$34:$C$777,СВЦЭМ!$A$34:$A$777,$A140,СВЦЭМ!$B$34:$B$777,K$119)+'СЕТ СН'!$I$9+СВЦЭМ!$D$10+'СЕТ СН'!$I$6</f>
        <v>1972.8773129599999</v>
      </c>
      <c r="L140" s="37">
        <f>SUMIFS(СВЦЭМ!$C$34:$C$777,СВЦЭМ!$A$34:$A$777,$A140,СВЦЭМ!$B$34:$B$777,L$119)+'СЕТ СН'!$I$9+СВЦЭМ!$D$10+'СЕТ СН'!$I$6</f>
        <v>1925.0327609800001</v>
      </c>
      <c r="M140" s="37">
        <f>SUMIFS(СВЦЭМ!$C$34:$C$777,СВЦЭМ!$A$34:$A$777,$A140,СВЦЭМ!$B$34:$B$777,M$119)+'СЕТ СН'!$I$9+СВЦЭМ!$D$10+'СЕТ СН'!$I$6</f>
        <v>1894.3786878999999</v>
      </c>
      <c r="N140" s="37">
        <f>SUMIFS(СВЦЭМ!$C$34:$C$777,СВЦЭМ!$A$34:$A$777,$A140,СВЦЭМ!$B$34:$B$777,N$119)+'СЕТ СН'!$I$9+СВЦЭМ!$D$10+'СЕТ СН'!$I$6</f>
        <v>1893.5710488499999</v>
      </c>
      <c r="O140" s="37">
        <f>SUMIFS(СВЦЭМ!$C$34:$C$777,СВЦЭМ!$A$34:$A$777,$A140,СВЦЭМ!$B$34:$B$777,O$119)+'СЕТ СН'!$I$9+СВЦЭМ!$D$10+'СЕТ СН'!$I$6</f>
        <v>1869.8697973399999</v>
      </c>
      <c r="P140" s="37">
        <f>SUMIFS(СВЦЭМ!$C$34:$C$777,СВЦЭМ!$A$34:$A$777,$A140,СВЦЭМ!$B$34:$B$777,P$119)+'СЕТ СН'!$I$9+СВЦЭМ!$D$10+'СЕТ СН'!$I$6</f>
        <v>1854.38458158</v>
      </c>
      <c r="Q140" s="37">
        <f>SUMIFS(СВЦЭМ!$C$34:$C$777,СВЦЭМ!$A$34:$A$777,$A140,СВЦЭМ!$B$34:$B$777,Q$119)+'СЕТ СН'!$I$9+СВЦЭМ!$D$10+'СЕТ СН'!$I$6</f>
        <v>1870.8057963199999</v>
      </c>
      <c r="R140" s="37">
        <f>SUMIFS(СВЦЭМ!$C$34:$C$777,СВЦЭМ!$A$34:$A$777,$A140,СВЦЭМ!$B$34:$B$777,R$119)+'СЕТ СН'!$I$9+СВЦЭМ!$D$10+'СЕТ СН'!$I$6</f>
        <v>1877.0673966899999</v>
      </c>
      <c r="S140" s="37">
        <f>SUMIFS(СВЦЭМ!$C$34:$C$777,СВЦЭМ!$A$34:$A$777,$A140,СВЦЭМ!$B$34:$B$777,S$119)+'СЕТ СН'!$I$9+СВЦЭМ!$D$10+'СЕТ СН'!$I$6</f>
        <v>1948.20112038</v>
      </c>
      <c r="T140" s="37">
        <f>SUMIFS(СВЦЭМ!$C$34:$C$777,СВЦЭМ!$A$34:$A$777,$A140,СВЦЭМ!$B$34:$B$777,T$119)+'СЕТ СН'!$I$9+СВЦЭМ!$D$10+'СЕТ СН'!$I$6</f>
        <v>1950.32909094</v>
      </c>
      <c r="U140" s="37">
        <f>SUMIFS(СВЦЭМ!$C$34:$C$777,СВЦЭМ!$A$34:$A$777,$A140,СВЦЭМ!$B$34:$B$777,U$119)+'СЕТ СН'!$I$9+СВЦЭМ!$D$10+'СЕТ СН'!$I$6</f>
        <v>1971.8551331200001</v>
      </c>
      <c r="V140" s="37">
        <f>SUMIFS(СВЦЭМ!$C$34:$C$777,СВЦЭМ!$A$34:$A$777,$A140,СВЦЭМ!$B$34:$B$777,V$119)+'СЕТ СН'!$I$9+СВЦЭМ!$D$10+'СЕТ СН'!$I$6</f>
        <v>1966.9229242900001</v>
      </c>
      <c r="W140" s="37">
        <f>SUMIFS(СВЦЭМ!$C$34:$C$777,СВЦЭМ!$A$34:$A$777,$A140,СВЦЭМ!$B$34:$B$777,W$119)+'СЕТ СН'!$I$9+СВЦЭМ!$D$10+'СЕТ СН'!$I$6</f>
        <v>1956.68609384</v>
      </c>
      <c r="X140" s="37">
        <f>SUMIFS(СВЦЭМ!$C$34:$C$777,СВЦЭМ!$A$34:$A$777,$A140,СВЦЭМ!$B$34:$B$777,X$119)+'СЕТ СН'!$I$9+СВЦЭМ!$D$10+'СЕТ СН'!$I$6</f>
        <v>1942.1385238799999</v>
      </c>
      <c r="Y140" s="37">
        <f>SUMIFS(СВЦЭМ!$C$34:$C$777,СВЦЭМ!$A$34:$A$777,$A140,СВЦЭМ!$B$34:$B$777,Y$119)+'СЕТ СН'!$I$9+СВЦЭМ!$D$10+'СЕТ СН'!$I$6</f>
        <v>2001.62414801</v>
      </c>
    </row>
    <row r="141" spans="1:25" ht="15.75" x14ac:dyDescent="0.2">
      <c r="A141" s="36">
        <f t="shared" si="3"/>
        <v>42665</v>
      </c>
      <c r="B141" s="37">
        <f>SUMIFS(СВЦЭМ!$C$34:$C$777,СВЦЭМ!$A$34:$A$777,$A141,СВЦЭМ!$B$34:$B$777,B$119)+'СЕТ СН'!$I$9+СВЦЭМ!$D$10+'СЕТ СН'!$I$6</f>
        <v>2064.76254118</v>
      </c>
      <c r="C141" s="37">
        <f>SUMIFS(СВЦЭМ!$C$34:$C$777,СВЦЭМ!$A$34:$A$777,$A141,СВЦЭМ!$B$34:$B$777,C$119)+'СЕТ СН'!$I$9+СВЦЭМ!$D$10+'СЕТ СН'!$I$6</f>
        <v>2195.9835540100003</v>
      </c>
      <c r="D141" s="37">
        <f>SUMIFS(СВЦЭМ!$C$34:$C$777,СВЦЭМ!$A$34:$A$777,$A141,СВЦЭМ!$B$34:$B$777,D$119)+'СЕТ СН'!$I$9+СВЦЭМ!$D$10+'СЕТ СН'!$I$6</f>
        <v>2241.18844666</v>
      </c>
      <c r="E141" s="37">
        <f>SUMIFS(СВЦЭМ!$C$34:$C$777,СВЦЭМ!$A$34:$A$777,$A141,СВЦЭМ!$B$34:$B$777,E$119)+'СЕТ СН'!$I$9+СВЦЭМ!$D$10+'СЕТ СН'!$I$6</f>
        <v>2255.7125572200002</v>
      </c>
      <c r="F141" s="37">
        <f>SUMIFS(СВЦЭМ!$C$34:$C$777,СВЦЭМ!$A$34:$A$777,$A141,СВЦЭМ!$B$34:$B$777,F$119)+'СЕТ СН'!$I$9+СВЦЭМ!$D$10+'СЕТ СН'!$I$6</f>
        <v>2299.5546039700002</v>
      </c>
      <c r="G141" s="37">
        <f>SUMIFS(СВЦЭМ!$C$34:$C$777,СВЦЭМ!$A$34:$A$777,$A141,СВЦЭМ!$B$34:$B$777,G$119)+'СЕТ СН'!$I$9+СВЦЭМ!$D$10+'СЕТ СН'!$I$6</f>
        <v>2308.2169159300001</v>
      </c>
      <c r="H141" s="37">
        <f>SUMIFS(СВЦЭМ!$C$34:$C$777,СВЦЭМ!$A$34:$A$777,$A141,СВЦЭМ!$B$34:$B$777,H$119)+'СЕТ СН'!$I$9+СВЦЭМ!$D$10+'СЕТ СН'!$I$6</f>
        <v>2290.0364630599997</v>
      </c>
      <c r="I141" s="37">
        <f>SUMIFS(СВЦЭМ!$C$34:$C$777,СВЦЭМ!$A$34:$A$777,$A141,СВЦЭМ!$B$34:$B$777,I$119)+'СЕТ СН'!$I$9+СВЦЭМ!$D$10+'СЕТ СН'!$I$6</f>
        <v>2227.0398142699996</v>
      </c>
      <c r="J141" s="37">
        <f>SUMIFS(СВЦЭМ!$C$34:$C$777,СВЦЭМ!$A$34:$A$777,$A141,СВЦЭМ!$B$34:$B$777,J$119)+'СЕТ СН'!$I$9+СВЦЭМ!$D$10+'СЕТ СН'!$I$6</f>
        <v>2147.2956885900003</v>
      </c>
      <c r="K141" s="37">
        <f>SUMIFS(СВЦЭМ!$C$34:$C$777,СВЦЭМ!$A$34:$A$777,$A141,СВЦЭМ!$B$34:$B$777,K$119)+'СЕТ СН'!$I$9+СВЦЭМ!$D$10+'СЕТ СН'!$I$6</f>
        <v>2079.5268403700002</v>
      </c>
      <c r="L141" s="37">
        <f>SUMIFS(СВЦЭМ!$C$34:$C$777,СВЦЭМ!$A$34:$A$777,$A141,СВЦЭМ!$B$34:$B$777,L$119)+'СЕТ СН'!$I$9+СВЦЭМ!$D$10+'СЕТ СН'!$I$6</f>
        <v>2040.20613411</v>
      </c>
      <c r="M141" s="37">
        <f>SUMIFS(СВЦЭМ!$C$34:$C$777,СВЦЭМ!$A$34:$A$777,$A141,СВЦЭМ!$B$34:$B$777,M$119)+'СЕТ СН'!$I$9+СВЦЭМ!$D$10+'СЕТ СН'!$I$6</f>
        <v>2016.1089716699998</v>
      </c>
      <c r="N141" s="37">
        <f>SUMIFS(СВЦЭМ!$C$34:$C$777,СВЦЭМ!$A$34:$A$777,$A141,СВЦЭМ!$B$34:$B$777,N$119)+'СЕТ СН'!$I$9+СВЦЭМ!$D$10+'СЕТ СН'!$I$6</f>
        <v>2006.4268190600001</v>
      </c>
      <c r="O141" s="37">
        <f>SUMIFS(СВЦЭМ!$C$34:$C$777,СВЦЭМ!$A$34:$A$777,$A141,СВЦЭМ!$B$34:$B$777,O$119)+'СЕТ СН'!$I$9+СВЦЭМ!$D$10+'СЕТ СН'!$I$6</f>
        <v>2042.44702437</v>
      </c>
      <c r="P141" s="37">
        <f>SUMIFS(СВЦЭМ!$C$34:$C$777,СВЦЭМ!$A$34:$A$777,$A141,СВЦЭМ!$B$34:$B$777,P$119)+'СЕТ СН'!$I$9+СВЦЭМ!$D$10+'СЕТ СН'!$I$6</f>
        <v>2065.6925062800001</v>
      </c>
      <c r="Q141" s="37">
        <f>SUMIFS(СВЦЭМ!$C$34:$C$777,СВЦЭМ!$A$34:$A$777,$A141,СВЦЭМ!$B$34:$B$777,Q$119)+'СЕТ СН'!$I$9+СВЦЭМ!$D$10+'СЕТ СН'!$I$6</f>
        <v>2054.6381546500002</v>
      </c>
      <c r="R141" s="37">
        <f>SUMIFS(СВЦЭМ!$C$34:$C$777,СВЦЭМ!$A$34:$A$777,$A141,СВЦЭМ!$B$34:$B$777,R$119)+'СЕТ СН'!$I$9+СВЦЭМ!$D$10+'СЕТ СН'!$I$6</f>
        <v>2039.78446581</v>
      </c>
      <c r="S141" s="37">
        <f>SUMIFS(СВЦЭМ!$C$34:$C$777,СВЦЭМ!$A$34:$A$777,$A141,СВЦЭМ!$B$34:$B$777,S$119)+'СЕТ СН'!$I$9+СВЦЭМ!$D$10+'СЕТ СН'!$I$6</f>
        <v>2035.35971384</v>
      </c>
      <c r="T141" s="37">
        <f>SUMIFS(СВЦЭМ!$C$34:$C$777,СВЦЭМ!$A$34:$A$777,$A141,СВЦЭМ!$B$34:$B$777,T$119)+'СЕТ СН'!$I$9+СВЦЭМ!$D$10+'СЕТ СН'!$I$6</f>
        <v>1989.70834203</v>
      </c>
      <c r="U141" s="37">
        <f>SUMIFS(СВЦЭМ!$C$34:$C$777,СВЦЭМ!$A$34:$A$777,$A141,СВЦЭМ!$B$34:$B$777,U$119)+'СЕТ СН'!$I$9+СВЦЭМ!$D$10+'СЕТ СН'!$I$6</f>
        <v>1967.8974119</v>
      </c>
      <c r="V141" s="37">
        <f>SUMIFS(СВЦЭМ!$C$34:$C$777,СВЦЭМ!$A$34:$A$777,$A141,СВЦЭМ!$B$34:$B$777,V$119)+'СЕТ СН'!$I$9+СВЦЭМ!$D$10+'СЕТ СН'!$I$6</f>
        <v>1952.7604399100001</v>
      </c>
      <c r="W141" s="37">
        <f>SUMIFS(СВЦЭМ!$C$34:$C$777,СВЦЭМ!$A$34:$A$777,$A141,СВЦЭМ!$B$34:$B$777,W$119)+'СЕТ СН'!$I$9+СВЦЭМ!$D$10+'СЕТ СН'!$I$6</f>
        <v>1985.8252001999999</v>
      </c>
      <c r="X141" s="37">
        <f>SUMIFS(СВЦЭМ!$C$34:$C$777,СВЦЭМ!$A$34:$A$777,$A141,СВЦЭМ!$B$34:$B$777,X$119)+'СЕТ СН'!$I$9+СВЦЭМ!$D$10+'СЕТ СН'!$I$6</f>
        <v>1973.19951279</v>
      </c>
      <c r="Y141" s="37">
        <f>SUMIFS(СВЦЭМ!$C$34:$C$777,СВЦЭМ!$A$34:$A$777,$A141,СВЦЭМ!$B$34:$B$777,Y$119)+'СЕТ СН'!$I$9+СВЦЭМ!$D$10+'СЕТ СН'!$I$6</f>
        <v>2069.9755456900002</v>
      </c>
    </row>
    <row r="142" spans="1:25" ht="15.75" x14ac:dyDescent="0.2">
      <c r="A142" s="36">
        <f t="shared" si="3"/>
        <v>42666</v>
      </c>
      <c r="B142" s="37">
        <f>SUMIFS(СВЦЭМ!$C$34:$C$777,СВЦЭМ!$A$34:$A$777,$A142,СВЦЭМ!$B$34:$B$777,B$119)+'СЕТ СН'!$I$9+СВЦЭМ!$D$10+'СЕТ СН'!$I$6</f>
        <v>2136.89505603</v>
      </c>
      <c r="C142" s="37">
        <f>SUMIFS(СВЦЭМ!$C$34:$C$777,СВЦЭМ!$A$34:$A$777,$A142,СВЦЭМ!$B$34:$B$777,C$119)+'СЕТ СН'!$I$9+СВЦЭМ!$D$10+'СЕТ СН'!$I$6</f>
        <v>2239.1593909599997</v>
      </c>
      <c r="D142" s="37">
        <f>SUMIFS(СВЦЭМ!$C$34:$C$777,СВЦЭМ!$A$34:$A$777,$A142,СВЦЭМ!$B$34:$B$777,D$119)+'СЕТ СН'!$I$9+СВЦЭМ!$D$10+'СЕТ СН'!$I$6</f>
        <v>2311.6277788799998</v>
      </c>
      <c r="E142" s="37">
        <f>SUMIFS(СВЦЭМ!$C$34:$C$777,СВЦЭМ!$A$34:$A$777,$A142,СВЦЭМ!$B$34:$B$777,E$119)+'СЕТ СН'!$I$9+СВЦЭМ!$D$10+'СЕТ СН'!$I$6</f>
        <v>2327.7395076000003</v>
      </c>
      <c r="F142" s="37">
        <f>SUMIFS(СВЦЭМ!$C$34:$C$777,СВЦЭМ!$A$34:$A$777,$A142,СВЦЭМ!$B$34:$B$777,F$119)+'СЕТ СН'!$I$9+СВЦЭМ!$D$10+'СЕТ СН'!$I$6</f>
        <v>2307.5881070799996</v>
      </c>
      <c r="G142" s="37">
        <f>SUMIFS(СВЦЭМ!$C$34:$C$777,СВЦЭМ!$A$34:$A$777,$A142,СВЦЭМ!$B$34:$B$777,G$119)+'СЕТ СН'!$I$9+СВЦЭМ!$D$10+'СЕТ СН'!$I$6</f>
        <v>2310.8489043099999</v>
      </c>
      <c r="H142" s="37">
        <f>SUMIFS(СВЦЭМ!$C$34:$C$777,СВЦЭМ!$A$34:$A$777,$A142,СВЦЭМ!$B$34:$B$777,H$119)+'СЕТ СН'!$I$9+СВЦЭМ!$D$10+'СЕТ СН'!$I$6</f>
        <v>2291.62245265</v>
      </c>
      <c r="I142" s="37">
        <f>SUMIFS(СВЦЭМ!$C$34:$C$777,СВЦЭМ!$A$34:$A$777,$A142,СВЦЭМ!$B$34:$B$777,I$119)+'СЕТ СН'!$I$9+СВЦЭМ!$D$10+'СЕТ СН'!$I$6</f>
        <v>2219.8726378599999</v>
      </c>
      <c r="J142" s="37">
        <f>SUMIFS(СВЦЭМ!$C$34:$C$777,СВЦЭМ!$A$34:$A$777,$A142,СВЦЭМ!$B$34:$B$777,J$119)+'СЕТ СН'!$I$9+СВЦЭМ!$D$10+'СЕТ СН'!$I$6</f>
        <v>2127.5086256699997</v>
      </c>
      <c r="K142" s="37">
        <f>SUMIFS(СВЦЭМ!$C$34:$C$777,СВЦЭМ!$A$34:$A$777,$A142,СВЦЭМ!$B$34:$B$777,K$119)+'СЕТ СН'!$I$9+СВЦЭМ!$D$10+'СЕТ СН'!$I$6</f>
        <v>2055.3630852699998</v>
      </c>
      <c r="L142" s="37">
        <f>SUMIFS(СВЦЭМ!$C$34:$C$777,СВЦЭМ!$A$34:$A$777,$A142,СВЦЭМ!$B$34:$B$777,L$119)+'СЕТ СН'!$I$9+СВЦЭМ!$D$10+'СЕТ СН'!$I$6</f>
        <v>2013.3253161799998</v>
      </c>
      <c r="M142" s="37">
        <f>SUMIFS(СВЦЭМ!$C$34:$C$777,СВЦЭМ!$A$34:$A$777,$A142,СВЦЭМ!$B$34:$B$777,M$119)+'СЕТ СН'!$I$9+СВЦЭМ!$D$10+'СЕТ СН'!$I$6</f>
        <v>2038.64244396</v>
      </c>
      <c r="N142" s="37">
        <f>SUMIFS(СВЦЭМ!$C$34:$C$777,СВЦЭМ!$A$34:$A$777,$A142,СВЦЭМ!$B$34:$B$777,N$119)+'СЕТ СН'!$I$9+СВЦЭМ!$D$10+'СЕТ СН'!$I$6</f>
        <v>2007.431073</v>
      </c>
      <c r="O142" s="37">
        <f>SUMIFS(СВЦЭМ!$C$34:$C$777,СВЦЭМ!$A$34:$A$777,$A142,СВЦЭМ!$B$34:$B$777,O$119)+'СЕТ СН'!$I$9+СВЦЭМ!$D$10+'СЕТ СН'!$I$6</f>
        <v>1985.2976549499999</v>
      </c>
      <c r="P142" s="37">
        <f>SUMIFS(СВЦЭМ!$C$34:$C$777,СВЦЭМ!$A$34:$A$777,$A142,СВЦЭМ!$B$34:$B$777,P$119)+'СЕТ СН'!$I$9+СВЦЭМ!$D$10+'СЕТ СН'!$I$6</f>
        <v>1990.8125218300002</v>
      </c>
      <c r="Q142" s="37">
        <f>SUMIFS(СВЦЭМ!$C$34:$C$777,СВЦЭМ!$A$34:$A$777,$A142,СВЦЭМ!$B$34:$B$777,Q$119)+'СЕТ СН'!$I$9+СВЦЭМ!$D$10+'СЕТ СН'!$I$6</f>
        <v>2043.3238522000001</v>
      </c>
      <c r="R142" s="37">
        <f>SUMIFS(СВЦЭМ!$C$34:$C$777,СВЦЭМ!$A$34:$A$777,$A142,СВЦЭМ!$B$34:$B$777,R$119)+'СЕТ СН'!$I$9+СВЦЭМ!$D$10+'СЕТ СН'!$I$6</f>
        <v>2064.04369232</v>
      </c>
      <c r="S142" s="37">
        <f>SUMIFS(СВЦЭМ!$C$34:$C$777,СВЦЭМ!$A$34:$A$777,$A142,СВЦЭМ!$B$34:$B$777,S$119)+'СЕТ СН'!$I$9+СВЦЭМ!$D$10+'СЕТ СН'!$I$6</f>
        <v>2225.5448347699999</v>
      </c>
      <c r="T142" s="37">
        <f>SUMIFS(СВЦЭМ!$C$34:$C$777,СВЦЭМ!$A$34:$A$777,$A142,СВЦЭМ!$B$34:$B$777,T$119)+'СЕТ СН'!$I$9+СВЦЭМ!$D$10+'СЕТ СН'!$I$6</f>
        <v>2256.6113417799997</v>
      </c>
      <c r="U142" s="37">
        <f>SUMIFS(СВЦЭМ!$C$34:$C$777,СВЦЭМ!$A$34:$A$777,$A142,СВЦЭМ!$B$34:$B$777,U$119)+'СЕТ СН'!$I$9+СВЦЭМ!$D$10+'СЕТ СН'!$I$6</f>
        <v>2093.24920754</v>
      </c>
      <c r="V142" s="37">
        <f>SUMIFS(СВЦЭМ!$C$34:$C$777,СВЦЭМ!$A$34:$A$777,$A142,СВЦЭМ!$B$34:$B$777,V$119)+'СЕТ СН'!$I$9+СВЦЭМ!$D$10+'СЕТ СН'!$I$6</f>
        <v>1996.2747754100001</v>
      </c>
      <c r="W142" s="37">
        <f>SUMIFS(СВЦЭМ!$C$34:$C$777,СВЦЭМ!$A$34:$A$777,$A142,СВЦЭМ!$B$34:$B$777,W$119)+'СЕТ СН'!$I$9+СВЦЭМ!$D$10+'СЕТ СН'!$I$6</f>
        <v>1992.9443744099999</v>
      </c>
      <c r="X142" s="37">
        <f>SUMIFS(СВЦЭМ!$C$34:$C$777,СВЦЭМ!$A$34:$A$777,$A142,СВЦЭМ!$B$34:$B$777,X$119)+'СЕТ СН'!$I$9+СВЦЭМ!$D$10+'СЕТ СН'!$I$6</f>
        <v>1982.25290789</v>
      </c>
      <c r="Y142" s="37">
        <f>SUMIFS(СВЦЭМ!$C$34:$C$777,СВЦЭМ!$A$34:$A$777,$A142,СВЦЭМ!$B$34:$B$777,Y$119)+'СЕТ СН'!$I$9+СВЦЭМ!$D$10+'СЕТ СН'!$I$6</f>
        <v>2036.2051423</v>
      </c>
    </row>
    <row r="143" spans="1:25" ht="15.75" x14ac:dyDescent="0.2">
      <c r="A143" s="36">
        <f t="shared" si="3"/>
        <v>42667</v>
      </c>
      <c r="B143" s="37">
        <f>SUMIFS(СВЦЭМ!$C$34:$C$777,СВЦЭМ!$A$34:$A$777,$A143,СВЦЭМ!$B$34:$B$777,B$119)+'СЕТ СН'!$I$9+СВЦЭМ!$D$10+'СЕТ СН'!$I$6</f>
        <v>2118.9228168199998</v>
      </c>
      <c r="C143" s="37">
        <f>SUMIFS(СВЦЭМ!$C$34:$C$777,СВЦЭМ!$A$34:$A$777,$A143,СВЦЭМ!$B$34:$B$777,C$119)+'СЕТ СН'!$I$9+СВЦЭМ!$D$10+'СЕТ СН'!$I$6</f>
        <v>2218.1384391199999</v>
      </c>
      <c r="D143" s="37">
        <f>SUMIFS(СВЦЭМ!$C$34:$C$777,СВЦЭМ!$A$34:$A$777,$A143,СВЦЭМ!$B$34:$B$777,D$119)+'СЕТ СН'!$I$9+СВЦЭМ!$D$10+'СЕТ СН'!$I$6</f>
        <v>2282.3688662300001</v>
      </c>
      <c r="E143" s="37">
        <f>SUMIFS(СВЦЭМ!$C$34:$C$777,СВЦЭМ!$A$34:$A$777,$A143,СВЦЭМ!$B$34:$B$777,E$119)+'СЕТ СН'!$I$9+СВЦЭМ!$D$10+'СЕТ СН'!$I$6</f>
        <v>2293.3097148099996</v>
      </c>
      <c r="F143" s="37">
        <f>SUMIFS(СВЦЭМ!$C$34:$C$777,СВЦЭМ!$A$34:$A$777,$A143,СВЦЭМ!$B$34:$B$777,F$119)+'СЕТ СН'!$I$9+СВЦЭМ!$D$10+'СЕТ СН'!$I$6</f>
        <v>2300.1427518800001</v>
      </c>
      <c r="G143" s="37">
        <f>SUMIFS(СВЦЭМ!$C$34:$C$777,СВЦЭМ!$A$34:$A$777,$A143,СВЦЭМ!$B$34:$B$777,G$119)+'СЕТ СН'!$I$9+СВЦЭМ!$D$10+'СЕТ СН'!$I$6</f>
        <v>2284.1749908599995</v>
      </c>
      <c r="H143" s="37">
        <f>SUMIFS(СВЦЭМ!$C$34:$C$777,СВЦЭМ!$A$34:$A$777,$A143,СВЦЭМ!$B$34:$B$777,H$119)+'СЕТ СН'!$I$9+СВЦЭМ!$D$10+'СЕТ СН'!$I$6</f>
        <v>2237.2736078299999</v>
      </c>
      <c r="I143" s="37">
        <f>SUMIFS(СВЦЭМ!$C$34:$C$777,СВЦЭМ!$A$34:$A$777,$A143,СВЦЭМ!$B$34:$B$777,I$119)+'СЕТ СН'!$I$9+СВЦЭМ!$D$10+'СЕТ СН'!$I$6</f>
        <v>2198.6920551599997</v>
      </c>
      <c r="J143" s="37">
        <f>SUMIFS(СВЦЭМ!$C$34:$C$777,СВЦЭМ!$A$34:$A$777,$A143,СВЦЭМ!$B$34:$B$777,J$119)+'СЕТ СН'!$I$9+СВЦЭМ!$D$10+'СЕТ СН'!$I$6</f>
        <v>2142.47730293</v>
      </c>
      <c r="K143" s="37">
        <f>SUMIFS(СВЦЭМ!$C$34:$C$777,СВЦЭМ!$A$34:$A$777,$A143,СВЦЭМ!$B$34:$B$777,K$119)+'СЕТ СН'!$I$9+СВЦЭМ!$D$10+'СЕТ СН'!$I$6</f>
        <v>1978.46341267</v>
      </c>
      <c r="L143" s="37">
        <f>SUMIFS(СВЦЭМ!$C$34:$C$777,СВЦЭМ!$A$34:$A$777,$A143,СВЦЭМ!$B$34:$B$777,L$119)+'СЕТ СН'!$I$9+СВЦЭМ!$D$10+'СЕТ СН'!$I$6</f>
        <v>1953.4126558299999</v>
      </c>
      <c r="M143" s="37">
        <f>SUMIFS(СВЦЭМ!$C$34:$C$777,СВЦЭМ!$A$34:$A$777,$A143,СВЦЭМ!$B$34:$B$777,M$119)+'СЕТ СН'!$I$9+СВЦЭМ!$D$10+'СЕТ СН'!$I$6</f>
        <v>2005.3508824300002</v>
      </c>
      <c r="N143" s="37">
        <f>SUMIFS(СВЦЭМ!$C$34:$C$777,СВЦЭМ!$A$34:$A$777,$A143,СВЦЭМ!$B$34:$B$777,N$119)+'СЕТ СН'!$I$9+СВЦЭМ!$D$10+'СЕТ СН'!$I$6</f>
        <v>2005.09291781</v>
      </c>
      <c r="O143" s="37">
        <f>SUMIFS(СВЦЭМ!$C$34:$C$777,СВЦЭМ!$A$34:$A$777,$A143,СВЦЭМ!$B$34:$B$777,O$119)+'СЕТ СН'!$I$9+СВЦЭМ!$D$10+'СЕТ СН'!$I$6</f>
        <v>2002.32249359</v>
      </c>
      <c r="P143" s="37">
        <f>SUMIFS(СВЦЭМ!$C$34:$C$777,СВЦЭМ!$A$34:$A$777,$A143,СВЦЭМ!$B$34:$B$777,P$119)+'СЕТ СН'!$I$9+СВЦЭМ!$D$10+'СЕТ СН'!$I$6</f>
        <v>2005.9486948399999</v>
      </c>
      <c r="Q143" s="37">
        <f>SUMIFS(СВЦЭМ!$C$34:$C$777,СВЦЭМ!$A$34:$A$777,$A143,СВЦЭМ!$B$34:$B$777,Q$119)+'СЕТ СН'!$I$9+СВЦЭМ!$D$10+'СЕТ СН'!$I$6</f>
        <v>2017.05516799</v>
      </c>
      <c r="R143" s="37">
        <f>SUMIFS(СВЦЭМ!$C$34:$C$777,СВЦЭМ!$A$34:$A$777,$A143,СВЦЭМ!$B$34:$B$777,R$119)+'СЕТ СН'!$I$9+СВЦЭМ!$D$10+'СЕТ СН'!$I$6</f>
        <v>2025.8916660499999</v>
      </c>
      <c r="S143" s="37">
        <f>SUMIFS(СВЦЭМ!$C$34:$C$777,СВЦЭМ!$A$34:$A$777,$A143,СВЦЭМ!$B$34:$B$777,S$119)+'СЕТ СН'!$I$9+СВЦЭМ!$D$10+'СЕТ СН'!$I$6</f>
        <v>2106.0232920799999</v>
      </c>
      <c r="T143" s="37">
        <f>SUMIFS(СВЦЭМ!$C$34:$C$777,СВЦЭМ!$A$34:$A$777,$A143,СВЦЭМ!$B$34:$B$777,T$119)+'СЕТ СН'!$I$9+СВЦЭМ!$D$10+'СЕТ СН'!$I$6</f>
        <v>2123.5237011299996</v>
      </c>
      <c r="U143" s="37">
        <f>SUMIFS(СВЦЭМ!$C$34:$C$777,СВЦЭМ!$A$34:$A$777,$A143,СВЦЭМ!$B$34:$B$777,U$119)+'СЕТ СН'!$I$9+СВЦЭМ!$D$10+'СЕТ СН'!$I$6</f>
        <v>2113.3497835399999</v>
      </c>
      <c r="V143" s="37">
        <f>SUMIFS(СВЦЭМ!$C$34:$C$777,СВЦЭМ!$A$34:$A$777,$A143,СВЦЭМ!$B$34:$B$777,V$119)+'СЕТ СН'!$I$9+СВЦЭМ!$D$10+'СЕТ СН'!$I$6</f>
        <v>2055.50572263</v>
      </c>
      <c r="W143" s="37">
        <f>SUMIFS(СВЦЭМ!$C$34:$C$777,СВЦЭМ!$A$34:$A$777,$A143,СВЦЭМ!$B$34:$B$777,W$119)+'СЕТ СН'!$I$9+СВЦЭМ!$D$10+'СЕТ СН'!$I$6</f>
        <v>2052.39210602</v>
      </c>
      <c r="X143" s="37">
        <f>SUMIFS(СВЦЭМ!$C$34:$C$777,СВЦЭМ!$A$34:$A$777,$A143,СВЦЭМ!$B$34:$B$777,X$119)+'СЕТ СН'!$I$9+СВЦЭМ!$D$10+'СЕТ СН'!$I$6</f>
        <v>2007.5280818599999</v>
      </c>
      <c r="Y143" s="37">
        <f>SUMIFS(СВЦЭМ!$C$34:$C$777,СВЦЭМ!$A$34:$A$777,$A143,СВЦЭМ!$B$34:$B$777,Y$119)+'СЕТ СН'!$I$9+СВЦЭМ!$D$10+'СЕТ СН'!$I$6</f>
        <v>2092.0743776700001</v>
      </c>
    </row>
    <row r="144" spans="1:25" ht="15.75" x14ac:dyDescent="0.2">
      <c r="A144" s="36">
        <f t="shared" si="3"/>
        <v>42668</v>
      </c>
      <c r="B144" s="37">
        <f>SUMIFS(СВЦЭМ!$C$34:$C$777,СВЦЭМ!$A$34:$A$777,$A144,СВЦЭМ!$B$34:$B$777,B$119)+'СЕТ СН'!$I$9+СВЦЭМ!$D$10+'СЕТ СН'!$I$6</f>
        <v>2208.7306221600002</v>
      </c>
      <c r="C144" s="37">
        <f>SUMIFS(СВЦЭМ!$C$34:$C$777,СВЦЭМ!$A$34:$A$777,$A144,СВЦЭМ!$B$34:$B$777,C$119)+'СЕТ СН'!$I$9+СВЦЭМ!$D$10+'СЕТ СН'!$I$6</f>
        <v>2323.5641316399997</v>
      </c>
      <c r="D144" s="37">
        <f>SUMIFS(СВЦЭМ!$C$34:$C$777,СВЦЭМ!$A$34:$A$777,$A144,СВЦЭМ!$B$34:$B$777,D$119)+'СЕТ СН'!$I$9+СВЦЭМ!$D$10+'СЕТ СН'!$I$6</f>
        <v>2436.8047537900002</v>
      </c>
      <c r="E144" s="37">
        <f>SUMIFS(СВЦЭМ!$C$34:$C$777,СВЦЭМ!$A$34:$A$777,$A144,СВЦЭМ!$B$34:$B$777,E$119)+'СЕТ СН'!$I$9+СВЦЭМ!$D$10+'СЕТ СН'!$I$6</f>
        <v>2454.6962550899998</v>
      </c>
      <c r="F144" s="37">
        <f>SUMIFS(СВЦЭМ!$C$34:$C$777,СВЦЭМ!$A$34:$A$777,$A144,СВЦЭМ!$B$34:$B$777,F$119)+'СЕТ СН'!$I$9+СВЦЭМ!$D$10+'СЕТ СН'!$I$6</f>
        <v>2431.9271010800003</v>
      </c>
      <c r="G144" s="37">
        <f>SUMIFS(СВЦЭМ!$C$34:$C$777,СВЦЭМ!$A$34:$A$777,$A144,СВЦЭМ!$B$34:$B$777,G$119)+'СЕТ СН'!$I$9+СВЦЭМ!$D$10+'СЕТ СН'!$I$6</f>
        <v>2403.14861217</v>
      </c>
      <c r="H144" s="37">
        <f>SUMIFS(СВЦЭМ!$C$34:$C$777,СВЦЭМ!$A$34:$A$777,$A144,СВЦЭМ!$B$34:$B$777,H$119)+'СЕТ СН'!$I$9+СВЦЭМ!$D$10+'СЕТ СН'!$I$6</f>
        <v>2324.5134987800002</v>
      </c>
      <c r="I144" s="37">
        <f>SUMIFS(СВЦЭМ!$C$34:$C$777,СВЦЭМ!$A$34:$A$777,$A144,СВЦЭМ!$B$34:$B$777,I$119)+'СЕТ СН'!$I$9+СВЦЭМ!$D$10+'СЕТ СН'!$I$6</f>
        <v>2325.2458569700002</v>
      </c>
      <c r="J144" s="37">
        <f>SUMIFS(СВЦЭМ!$C$34:$C$777,СВЦЭМ!$A$34:$A$777,$A144,СВЦЭМ!$B$34:$B$777,J$119)+'СЕТ СН'!$I$9+СВЦЭМ!$D$10+'СЕТ СН'!$I$6</f>
        <v>2262.8616701499996</v>
      </c>
      <c r="K144" s="37">
        <f>SUMIFS(СВЦЭМ!$C$34:$C$777,СВЦЭМ!$A$34:$A$777,$A144,СВЦЭМ!$B$34:$B$777,K$119)+'СЕТ СН'!$I$9+СВЦЭМ!$D$10+'СЕТ СН'!$I$6</f>
        <v>2092.3999335899998</v>
      </c>
      <c r="L144" s="37">
        <f>SUMIFS(СВЦЭМ!$C$34:$C$777,СВЦЭМ!$A$34:$A$777,$A144,СВЦЭМ!$B$34:$B$777,L$119)+'СЕТ СН'!$I$9+СВЦЭМ!$D$10+'СЕТ СН'!$I$6</f>
        <v>2005.5064209</v>
      </c>
      <c r="M144" s="37">
        <f>SUMIFS(СВЦЭМ!$C$34:$C$777,СВЦЭМ!$A$34:$A$777,$A144,СВЦЭМ!$B$34:$B$777,M$119)+'СЕТ СН'!$I$9+СВЦЭМ!$D$10+'СЕТ СН'!$I$6</f>
        <v>1990.4815282499999</v>
      </c>
      <c r="N144" s="37">
        <f>SUMIFS(СВЦЭМ!$C$34:$C$777,СВЦЭМ!$A$34:$A$777,$A144,СВЦЭМ!$B$34:$B$777,N$119)+'СЕТ СН'!$I$9+СВЦЭМ!$D$10+'СЕТ СН'!$I$6</f>
        <v>1929.89939596</v>
      </c>
      <c r="O144" s="37">
        <f>SUMIFS(СВЦЭМ!$C$34:$C$777,СВЦЭМ!$A$34:$A$777,$A144,СВЦЭМ!$B$34:$B$777,O$119)+'СЕТ СН'!$I$9+СВЦЭМ!$D$10+'СЕТ СН'!$I$6</f>
        <v>1883.4225309399999</v>
      </c>
      <c r="P144" s="37">
        <f>SUMIFS(СВЦЭМ!$C$34:$C$777,СВЦЭМ!$A$34:$A$777,$A144,СВЦЭМ!$B$34:$B$777,P$119)+'СЕТ СН'!$I$9+СВЦЭМ!$D$10+'СЕТ СН'!$I$6</f>
        <v>1874.7527996600002</v>
      </c>
      <c r="Q144" s="37">
        <f>SUMIFS(СВЦЭМ!$C$34:$C$777,СВЦЭМ!$A$34:$A$777,$A144,СВЦЭМ!$B$34:$B$777,Q$119)+'СЕТ СН'!$I$9+СВЦЭМ!$D$10+'СЕТ СН'!$I$6</f>
        <v>1895.0399619099999</v>
      </c>
      <c r="R144" s="37">
        <f>SUMIFS(СВЦЭМ!$C$34:$C$777,СВЦЭМ!$A$34:$A$777,$A144,СВЦЭМ!$B$34:$B$777,R$119)+'СЕТ СН'!$I$9+СВЦЭМ!$D$10+'СЕТ СН'!$I$6</f>
        <v>1884.42918764</v>
      </c>
      <c r="S144" s="37">
        <f>SUMIFS(СВЦЭМ!$C$34:$C$777,СВЦЭМ!$A$34:$A$777,$A144,СВЦЭМ!$B$34:$B$777,S$119)+'СЕТ СН'!$I$9+СВЦЭМ!$D$10+'СЕТ СН'!$I$6</f>
        <v>1984.5312816599999</v>
      </c>
      <c r="T144" s="37">
        <f>SUMIFS(СВЦЭМ!$C$34:$C$777,СВЦЭМ!$A$34:$A$777,$A144,СВЦЭМ!$B$34:$B$777,T$119)+'СЕТ СН'!$I$9+СВЦЭМ!$D$10+'СЕТ СН'!$I$6</f>
        <v>1993.78630077</v>
      </c>
      <c r="U144" s="37">
        <f>SUMIFS(СВЦЭМ!$C$34:$C$777,СВЦЭМ!$A$34:$A$777,$A144,СВЦЭМ!$B$34:$B$777,U$119)+'СЕТ СН'!$I$9+СВЦЭМ!$D$10+'СЕТ СН'!$I$6</f>
        <v>1988.6051531399999</v>
      </c>
      <c r="V144" s="37">
        <f>SUMIFS(СВЦЭМ!$C$34:$C$777,СВЦЭМ!$A$34:$A$777,$A144,СВЦЭМ!$B$34:$B$777,V$119)+'СЕТ СН'!$I$9+СВЦЭМ!$D$10+'СЕТ СН'!$I$6</f>
        <v>1978.97663115</v>
      </c>
      <c r="W144" s="37">
        <f>SUMIFS(СВЦЭМ!$C$34:$C$777,СВЦЭМ!$A$34:$A$777,$A144,СВЦЭМ!$B$34:$B$777,W$119)+'СЕТ СН'!$I$9+СВЦЭМ!$D$10+'СЕТ СН'!$I$6</f>
        <v>1995.4096926699999</v>
      </c>
      <c r="X144" s="37">
        <f>SUMIFS(СВЦЭМ!$C$34:$C$777,СВЦЭМ!$A$34:$A$777,$A144,СВЦЭМ!$B$34:$B$777,X$119)+'СЕТ СН'!$I$9+СВЦЭМ!$D$10+'СЕТ СН'!$I$6</f>
        <v>1994.9206251599999</v>
      </c>
      <c r="Y144" s="37">
        <f>SUMIFS(СВЦЭМ!$C$34:$C$777,СВЦЭМ!$A$34:$A$777,$A144,СВЦЭМ!$B$34:$B$777,Y$119)+'СЕТ СН'!$I$9+СВЦЭМ!$D$10+'СЕТ СН'!$I$6</f>
        <v>2066.9965754200002</v>
      </c>
    </row>
    <row r="145" spans="1:26" ht="15.75" x14ac:dyDescent="0.2">
      <c r="A145" s="36">
        <f t="shared" si="3"/>
        <v>42669</v>
      </c>
      <c r="B145" s="37">
        <f>SUMIFS(СВЦЭМ!$C$34:$C$777,СВЦЭМ!$A$34:$A$777,$A145,СВЦЭМ!$B$34:$B$777,B$119)+'СЕТ СН'!$I$9+СВЦЭМ!$D$10+'СЕТ СН'!$I$6</f>
        <v>2130.3907443399999</v>
      </c>
      <c r="C145" s="37">
        <f>SUMIFS(СВЦЭМ!$C$34:$C$777,СВЦЭМ!$A$34:$A$777,$A145,СВЦЭМ!$B$34:$B$777,C$119)+'СЕТ СН'!$I$9+СВЦЭМ!$D$10+'СЕТ СН'!$I$6</f>
        <v>2228.8597438400002</v>
      </c>
      <c r="D145" s="37">
        <f>SUMIFS(СВЦЭМ!$C$34:$C$777,СВЦЭМ!$A$34:$A$777,$A145,СВЦЭМ!$B$34:$B$777,D$119)+'СЕТ СН'!$I$9+СВЦЭМ!$D$10+'СЕТ СН'!$I$6</f>
        <v>2295.04634197</v>
      </c>
      <c r="E145" s="37">
        <f>SUMIFS(СВЦЭМ!$C$34:$C$777,СВЦЭМ!$A$34:$A$777,$A145,СВЦЭМ!$B$34:$B$777,E$119)+'СЕТ СН'!$I$9+СВЦЭМ!$D$10+'СЕТ СН'!$I$6</f>
        <v>2292.6938961099995</v>
      </c>
      <c r="F145" s="37">
        <f>SUMIFS(СВЦЭМ!$C$34:$C$777,СВЦЭМ!$A$34:$A$777,$A145,СВЦЭМ!$B$34:$B$777,F$119)+'СЕТ СН'!$I$9+СВЦЭМ!$D$10+'СЕТ СН'!$I$6</f>
        <v>2297.9782422399999</v>
      </c>
      <c r="G145" s="37">
        <f>SUMIFS(СВЦЭМ!$C$34:$C$777,СВЦЭМ!$A$34:$A$777,$A145,СВЦЭМ!$B$34:$B$777,G$119)+'СЕТ СН'!$I$9+СВЦЭМ!$D$10+'СЕТ СН'!$I$6</f>
        <v>2326.7870764999998</v>
      </c>
      <c r="H145" s="37">
        <f>SUMIFS(СВЦЭМ!$C$34:$C$777,СВЦЭМ!$A$34:$A$777,$A145,СВЦЭМ!$B$34:$B$777,H$119)+'СЕТ СН'!$I$9+СВЦЭМ!$D$10+'СЕТ СН'!$I$6</f>
        <v>2253.1863638200002</v>
      </c>
      <c r="I145" s="37">
        <f>SUMIFS(СВЦЭМ!$C$34:$C$777,СВЦЭМ!$A$34:$A$777,$A145,СВЦЭМ!$B$34:$B$777,I$119)+'СЕТ СН'!$I$9+СВЦЭМ!$D$10+'СЕТ СН'!$I$6</f>
        <v>2208.0481343499996</v>
      </c>
      <c r="J145" s="37">
        <f>SUMIFS(СВЦЭМ!$C$34:$C$777,СВЦЭМ!$A$34:$A$777,$A145,СВЦЭМ!$B$34:$B$777,J$119)+'СЕТ СН'!$I$9+СВЦЭМ!$D$10+'СЕТ СН'!$I$6</f>
        <v>2147.5662393799998</v>
      </c>
      <c r="K145" s="37">
        <f>SUMIFS(СВЦЭМ!$C$34:$C$777,СВЦЭМ!$A$34:$A$777,$A145,СВЦЭМ!$B$34:$B$777,K$119)+'СЕТ СН'!$I$9+СВЦЭМ!$D$10+'СЕТ СН'!$I$6</f>
        <v>1986.9492651999999</v>
      </c>
      <c r="L145" s="37">
        <f>SUMIFS(СВЦЭМ!$C$34:$C$777,СВЦЭМ!$A$34:$A$777,$A145,СВЦЭМ!$B$34:$B$777,L$119)+'СЕТ СН'!$I$9+СВЦЭМ!$D$10+'СЕТ СН'!$I$6</f>
        <v>1933.1860410499999</v>
      </c>
      <c r="M145" s="37">
        <f>SUMIFS(СВЦЭМ!$C$34:$C$777,СВЦЭМ!$A$34:$A$777,$A145,СВЦЭМ!$B$34:$B$777,M$119)+'СЕТ СН'!$I$9+СВЦЭМ!$D$10+'СЕТ СН'!$I$6</f>
        <v>1901.0611917400001</v>
      </c>
      <c r="N145" s="37">
        <f>SUMIFS(СВЦЭМ!$C$34:$C$777,СВЦЭМ!$A$34:$A$777,$A145,СВЦЭМ!$B$34:$B$777,N$119)+'СЕТ СН'!$I$9+СВЦЭМ!$D$10+'СЕТ СН'!$I$6</f>
        <v>1913.11260262</v>
      </c>
      <c r="O145" s="37">
        <f>SUMIFS(СВЦЭМ!$C$34:$C$777,СВЦЭМ!$A$34:$A$777,$A145,СВЦЭМ!$B$34:$B$777,O$119)+'СЕТ СН'!$I$9+СВЦЭМ!$D$10+'СЕТ СН'!$I$6</f>
        <v>1922.6491442500001</v>
      </c>
      <c r="P145" s="37">
        <f>SUMIFS(СВЦЭМ!$C$34:$C$777,СВЦЭМ!$A$34:$A$777,$A145,СВЦЭМ!$B$34:$B$777,P$119)+'СЕТ СН'!$I$9+СВЦЭМ!$D$10+'СЕТ СН'!$I$6</f>
        <v>1904.17130307</v>
      </c>
      <c r="Q145" s="37">
        <f>SUMIFS(СВЦЭМ!$C$34:$C$777,СВЦЭМ!$A$34:$A$777,$A145,СВЦЭМ!$B$34:$B$777,Q$119)+'СЕТ СН'!$I$9+СВЦЭМ!$D$10+'СЕТ СН'!$I$6</f>
        <v>1901.2651217</v>
      </c>
      <c r="R145" s="37">
        <f>SUMIFS(СВЦЭМ!$C$34:$C$777,СВЦЭМ!$A$34:$A$777,$A145,СВЦЭМ!$B$34:$B$777,R$119)+'СЕТ СН'!$I$9+СВЦЭМ!$D$10+'СЕТ СН'!$I$6</f>
        <v>1881.064895</v>
      </c>
      <c r="S145" s="37">
        <f>SUMIFS(СВЦЭМ!$C$34:$C$777,СВЦЭМ!$A$34:$A$777,$A145,СВЦЭМ!$B$34:$B$777,S$119)+'СЕТ СН'!$I$9+СВЦЭМ!$D$10+'СЕТ СН'!$I$6</f>
        <v>1991.52643048</v>
      </c>
      <c r="T145" s="37">
        <f>SUMIFS(СВЦЭМ!$C$34:$C$777,СВЦЭМ!$A$34:$A$777,$A145,СВЦЭМ!$B$34:$B$777,T$119)+'СЕТ СН'!$I$9+СВЦЭМ!$D$10+'СЕТ СН'!$I$6</f>
        <v>1966.00416197</v>
      </c>
      <c r="U145" s="37">
        <f>SUMIFS(СВЦЭМ!$C$34:$C$777,СВЦЭМ!$A$34:$A$777,$A145,СВЦЭМ!$B$34:$B$777,U$119)+'СЕТ СН'!$I$9+СВЦЭМ!$D$10+'СЕТ СН'!$I$6</f>
        <v>1978.3884987400002</v>
      </c>
      <c r="V145" s="37">
        <f>SUMIFS(СВЦЭМ!$C$34:$C$777,СВЦЭМ!$A$34:$A$777,$A145,СВЦЭМ!$B$34:$B$777,V$119)+'СЕТ СН'!$I$9+СВЦЭМ!$D$10+'СЕТ СН'!$I$6</f>
        <v>1997.4470005600001</v>
      </c>
      <c r="W145" s="37">
        <f>SUMIFS(СВЦЭМ!$C$34:$C$777,СВЦЭМ!$A$34:$A$777,$A145,СВЦЭМ!$B$34:$B$777,W$119)+'СЕТ СН'!$I$9+СВЦЭМ!$D$10+'СЕТ СН'!$I$6</f>
        <v>2009.3154898</v>
      </c>
      <c r="X145" s="37">
        <f>SUMIFS(СВЦЭМ!$C$34:$C$777,СВЦЭМ!$A$34:$A$777,$A145,СВЦЭМ!$B$34:$B$777,X$119)+'СЕТ СН'!$I$9+СВЦЭМ!$D$10+'СЕТ СН'!$I$6</f>
        <v>2025.5796217500001</v>
      </c>
      <c r="Y145" s="37">
        <f>SUMIFS(СВЦЭМ!$C$34:$C$777,СВЦЭМ!$A$34:$A$777,$A145,СВЦЭМ!$B$34:$B$777,Y$119)+'СЕТ СН'!$I$9+СВЦЭМ!$D$10+'СЕТ СН'!$I$6</f>
        <v>2067.4686842900001</v>
      </c>
    </row>
    <row r="146" spans="1:26" ht="15.75" x14ac:dyDescent="0.2">
      <c r="A146" s="36">
        <f t="shared" si="3"/>
        <v>42670</v>
      </c>
      <c r="B146" s="37">
        <f>SUMIFS(СВЦЭМ!$C$34:$C$777,СВЦЭМ!$A$34:$A$777,$A146,СВЦЭМ!$B$34:$B$777,B$119)+'СЕТ СН'!$I$9+СВЦЭМ!$D$10+'СЕТ СН'!$I$6</f>
        <v>2187.3974458900002</v>
      </c>
      <c r="C146" s="37">
        <f>SUMIFS(СВЦЭМ!$C$34:$C$777,СВЦЭМ!$A$34:$A$777,$A146,СВЦЭМ!$B$34:$B$777,C$119)+'СЕТ СН'!$I$9+СВЦЭМ!$D$10+'СЕТ СН'!$I$6</f>
        <v>2265.5476726799998</v>
      </c>
      <c r="D146" s="37">
        <f>SUMIFS(СВЦЭМ!$C$34:$C$777,СВЦЭМ!$A$34:$A$777,$A146,СВЦЭМ!$B$34:$B$777,D$119)+'СЕТ СН'!$I$9+СВЦЭМ!$D$10+'СЕТ СН'!$I$6</f>
        <v>2338.22187407</v>
      </c>
      <c r="E146" s="37">
        <f>SUMIFS(СВЦЭМ!$C$34:$C$777,СВЦЭМ!$A$34:$A$777,$A146,СВЦЭМ!$B$34:$B$777,E$119)+'СЕТ СН'!$I$9+СВЦЭМ!$D$10+'СЕТ СН'!$I$6</f>
        <v>2351.2482018399996</v>
      </c>
      <c r="F146" s="37">
        <f>SUMIFS(СВЦЭМ!$C$34:$C$777,СВЦЭМ!$A$34:$A$777,$A146,СВЦЭМ!$B$34:$B$777,F$119)+'СЕТ СН'!$I$9+СВЦЭМ!$D$10+'СЕТ СН'!$I$6</f>
        <v>2344.9383931000002</v>
      </c>
      <c r="G146" s="37">
        <f>SUMIFS(СВЦЭМ!$C$34:$C$777,СВЦЭМ!$A$34:$A$777,$A146,СВЦЭМ!$B$34:$B$777,G$119)+'СЕТ СН'!$I$9+СВЦЭМ!$D$10+'СЕТ СН'!$I$6</f>
        <v>2388.7289299899999</v>
      </c>
      <c r="H146" s="37">
        <f>SUMIFS(СВЦЭМ!$C$34:$C$777,СВЦЭМ!$A$34:$A$777,$A146,СВЦЭМ!$B$34:$B$777,H$119)+'СЕТ СН'!$I$9+СВЦЭМ!$D$10+'СЕТ СН'!$I$6</f>
        <v>2312.1465550100002</v>
      </c>
      <c r="I146" s="37">
        <f>SUMIFS(СВЦЭМ!$C$34:$C$777,СВЦЭМ!$A$34:$A$777,$A146,СВЦЭМ!$B$34:$B$777,I$119)+'СЕТ СН'!$I$9+СВЦЭМ!$D$10+'СЕТ СН'!$I$6</f>
        <v>2295.66925429</v>
      </c>
      <c r="J146" s="37">
        <f>SUMIFS(СВЦЭМ!$C$34:$C$777,СВЦЭМ!$A$34:$A$777,$A146,СВЦЭМ!$B$34:$B$777,J$119)+'СЕТ СН'!$I$9+СВЦЭМ!$D$10+'СЕТ СН'!$I$6</f>
        <v>2231.8259517899996</v>
      </c>
      <c r="K146" s="37">
        <f>SUMIFS(СВЦЭМ!$C$34:$C$777,СВЦЭМ!$A$34:$A$777,$A146,СВЦЭМ!$B$34:$B$777,K$119)+'СЕТ СН'!$I$9+СВЦЭМ!$D$10+'СЕТ СН'!$I$6</f>
        <v>2083.6385208699999</v>
      </c>
      <c r="L146" s="37">
        <f>SUMIFS(СВЦЭМ!$C$34:$C$777,СВЦЭМ!$A$34:$A$777,$A146,СВЦЭМ!$B$34:$B$777,L$119)+'СЕТ СН'!$I$9+СВЦЭМ!$D$10+'СЕТ СН'!$I$6</f>
        <v>2035.1988632</v>
      </c>
      <c r="M146" s="37">
        <f>SUMIFS(СВЦЭМ!$C$34:$C$777,СВЦЭМ!$A$34:$A$777,$A146,СВЦЭМ!$B$34:$B$777,M$119)+'СЕТ СН'!$I$9+СВЦЭМ!$D$10+'СЕТ СН'!$I$6</f>
        <v>2037.93469383</v>
      </c>
      <c r="N146" s="37">
        <f>SUMIFS(СВЦЭМ!$C$34:$C$777,СВЦЭМ!$A$34:$A$777,$A146,СВЦЭМ!$B$34:$B$777,N$119)+'СЕТ СН'!$I$9+СВЦЭМ!$D$10+'СЕТ СН'!$I$6</f>
        <v>2038.5566618299999</v>
      </c>
      <c r="O146" s="37">
        <f>SUMIFS(СВЦЭМ!$C$34:$C$777,СВЦЭМ!$A$34:$A$777,$A146,СВЦЭМ!$B$34:$B$777,O$119)+'СЕТ СН'!$I$9+СВЦЭМ!$D$10+'СЕТ СН'!$I$6</f>
        <v>2031.29312157</v>
      </c>
      <c r="P146" s="37">
        <f>SUMIFS(СВЦЭМ!$C$34:$C$777,СВЦЭМ!$A$34:$A$777,$A146,СВЦЭМ!$B$34:$B$777,P$119)+'СЕТ СН'!$I$9+СВЦЭМ!$D$10+'СЕТ СН'!$I$6</f>
        <v>1949.3399071700001</v>
      </c>
      <c r="Q146" s="37">
        <f>SUMIFS(СВЦЭМ!$C$34:$C$777,СВЦЭМ!$A$34:$A$777,$A146,СВЦЭМ!$B$34:$B$777,Q$119)+'СЕТ СН'!$I$9+СВЦЭМ!$D$10+'СЕТ СН'!$I$6</f>
        <v>1927.46240147</v>
      </c>
      <c r="R146" s="37">
        <f>SUMIFS(СВЦЭМ!$C$34:$C$777,СВЦЭМ!$A$34:$A$777,$A146,СВЦЭМ!$B$34:$B$777,R$119)+'СЕТ СН'!$I$9+СВЦЭМ!$D$10+'СЕТ СН'!$I$6</f>
        <v>1943.1024780500002</v>
      </c>
      <c r="S146" s="37">
        <f>SUMIFS(СВЦЭМ!$C$34:$C$777,СВЦЭМ!$A$34:$A$777,$A146,СВЦЭМ!$B$34:$B$777,S$119)+'СЕТ СН'!$I$9+СВЦЭМ!$D$10+'СЕТ СН'!$I$6</f>
        <v>2047.5790603</v>
      </c>
      <c r="T146" s="37">
        <f>SUMIFS(СВЦЭМ!$C$34:$C$777,СВЦЭМ!$A$34:$A$777,$A146,СВЦЭМ!$B$34:$B$777,T$119)+'СЕТ СН'!$I$9+СВЦЭМ!$D$10+'СЕТ СН'!$I$6</f>
        <v>2020.8555548300001</v>
      </c>
      <c r="U146" s="37">
        <f>SUMIFS(СВЦЭМ!$C$34:$C$777,СВЦЭМ!$A$34:$A$777,$A146,СВЦЭМ!$B$34:$B$777,U$119)+'СЕТ СН'!$I$9+СВЦЭМ!$D$10+'СЕТ СН'!$I$6</f>
        <v>2028.57177202</v>
      </c>
      <c r="V146" s="37">
        <f>SUMIFS(СВЦЭМ!$C$34:$C$777,СВЦЭМ!$A$34:$A$777,$A146,СВЦЭМ!$B$34:$B$777,V$119)+'СЕТ СН'!$I$9+СВЦЭМ!$D$10+'СЕТ СН'!$I$6</f>
        <v>2033.8614877</v>
      </c>
      <c r="W146" s="37">
        <f>SUMIFS(СВЦЭМ!$C$34:$C$777,СВЦЭМ!$A$34:$A$777,$A146,СВЦЭМ!$B$34:$B$777,W$119)+'СЕТ СН'!$I$9+СВЦЭМ!$D$10+'СЕТ СН'!$I$6</f>
        <v>2049.49636177</v>
      </c>
      <c r="X146" s="37">
        <f>SUMIFS(СВЦЭМ!$C$34:$C$777,СВЦЭМ!$A$34:$A$777,$A146,СВЦЭМ!$B$34:$B$777,X$119)+'СЕТ СН'!$I$9+СВЦЭМ!$D$10+'СЕТ СН'!$I$6</f>
        <v>2062.9715915900001</v>
      </c>
      <c r="Y146" s="37">
        <f>SUMIFS(СВЦЭМ!$C$34:$C$777,СВЦЭМ!$A$34:$A$777,$A146,СВЦЭМ!$B$34:$B$777,Y$119)+'СЕТ СН'!$I$9+СВЦЭМ!$D$10+'СЕТ СН'!$I$6</f>
        <v>2151.0185739500002</v>
      </c>
    </row>
    <row r="147" spans="1:26" ht="15.75" x14ac:dyDescent="0.2">
      <c r="A147" s="36">
        <f t="shared" si="3"/>
        <v>42671</v>
      </c>
      <c r="B147" s="37">
        <f>SUMIFS(СВЦЭМ!$C$34:$C$777,СВЦЭМ!$A$34:$A$777,$A147,СВЦЭМ!$B$34:$B$777,B$119)+'СЕТ СН'!$I$9+СВЦЭМ!$D$10+'СЕТ СН'!$I$6</f>
        <v>2086.53194072</v>
      </c>
      <c r="C147" s="37">
        <f>SUMIFS(СВЦЭМ!$C$34:$C$777,СВЦЭМ!$A$34:$A$777,$A147,СВЦЭМ!$B$34:$B$777,C$119)+'СЕТ СН'!$I$9+СВЦЭМ!$D$10+'СЕТ СН'!$I$6</f>
        <v>2172.4513539299996</v>
      </c>
      <c r="D147" s="37">
        <f>SUMIFS(СВЦЭМ!$C$34:$C$777,СВЦЭМ!$A$34:$A$777,$A147,СВЦЭМ!$B$34:$B$777,D$119)+'СЕТ СН'!$I$9+СВЦЭМ!$D$10+'СЕТ СН'!$I$6</f>
        <v>2268.1180653599999</v>
      </c>
      <c r="E147" s="37">
        <f>SUMIFS(СВЦЭМ!$C$34:$C$777,СВЦЭМ!$A$34:$A$777,$A147,СВЦЭМ!$B$34:$B$777,E$119)+'СЕТ СН'!$I$9+СВЦЭМ!$D$10+'СЕТ СН'!$I$6</f>
        <v>2279.8724679999996</v>
      </c>
      <c r="F147" s="37">
        <f>SUMIFS(СВЦЭМ!$C$34:$C$777,СВЦЭМ!$A$34:$A$777,$A147,СВЦЭМ!$B$34:$B$777,F$119)+'СЕТ СН'!$I$9+СВЦЭМ!$D$10+'СЕТ СН'!$I$6</f>
        <v>2271.9963228500001</v>
      </c>
      <c r="G147" s="37">
        <f>SUMIFS(СВЦЭМ!$C$34:$C$777,СВЦЭМ!$A$34:$A$777,$A147,СВЦЭМ!$B$34:$B$777,G$119)+'СЕТ СН'!$I$9+СВЦЭМ!$D$10+'СЕТ СН'!$I$6</f>
        <v>2275.5130011399997</v>
      </c>
      <c r="H147" s="37">
        <f>SUMIFS(СВЦЭМ!$C$34:$C$777,СВЦЭМ!$A$34:$A$777,$A147,СВЦЭМ!$B$34:$B$777,H$119)+'СЕТ СН'!$I$9+СВЦЭМ!$D$10+'СЕТ СН'!$I$6</f>
        <v>2234.6897546999999</v>
      </c>
      <c r="I147" s="37">
        <f>SUMIFS(СВЦЭМ!$C$34:$C$777,СВЦЭМ!$A$34:$A$777,$A147,СВЦЭМ!$B$34:$B$777,I$119)+'СЕТ СН'!$I$9+СВЦЭМ!$D$10+'СЕТ СН'!$I$6</f>
        <v>2314.4901005199999</v>
      </c>
      <c r="J147" s="37">
        <f>SUMIFS(СВЦЭМ!$C$34:$C$777,СВЦЭМ!$A$34:$A$777,$A147,СВЦЭМ!$B$34:$B$777,J$119)+'СЕТ СН'!$I$9+СВЦЭМ!$D$10+'СЕТ СН'!$I$6</f>
        <v>2383.2704656300002</v>
      </c>
      <c r="K147" s="37">
        <f>SUMIFS(СВЦЭМ!$C$34:$C$777,СВЦЭМ!$A$34:$A$777,$A147,СВЦЭМ!$B$34:$B$777,K$119)+'СЕТ СН'!$I$9+СВЦЭМ!$D$10+'СЕТ СН'!$I$6</f>
        <v>2276.7614298899998</v>
      </c>
      <c r="L147" s="37">
        <f>SUMIFS(СВЦЭМ!$C$34:$C$777,СВЦЭМ!$A$34:$A$777,$A147,СВЦЭМ!$B$34:$B$777,L$119)+'СЕТ СН'!$I$9+СВЦЭМ!$D$10+'СЕТ СН'!$I$6</f>
        <v>2735.8379989599998</v>
      </c>
      <c r="M147" s="37">
        <f>SUMIFS(СВЦЭМ!$C$34:$C$777,СВЦЭМ!$A$34:$A$777,$A147,СВЦЭМ!$B$34:$B$777,M$119)+'СЕТ СН'!$I$9+СВЦЭМ!$D$10+'СЕТ СН'!$I$6</f>
        <v>2628.7467753299998</v>
      </c>
      <c r="N147" s="37">
        <f>SUMIFS(СВЦЭМ!$C$34:$C$777,СВЦЭМ!$A$34:$A$777,$A147,СВЦЭМ!$B$34:$B$777,N$119)+'СЕТ СН'!$I$9+СВЦЭМ!$D$10+'СЕТ СН'!$I$6</f>
        <v>2455.3691722499998</v>
      </c>
      <c r="O147" s="37">
        <f>SUMIFS(СВЦЭМ!$C$34:$C$777,СВЦЭМ!$A$34:$A$777,$A147,СВЦЭМ!$B$34:$B$777,O$119)+'СЕТ СН'!$I$9+СВЦЭМ!$D$10+'СЕТ СН'!$I$6</f>
        <v>2272.6127621599999</v>
      </c>
      <c r="P147" s="37">
        <f>SUMIFS(СВЦЭМ!$C$34:$C$777,СВЦЭМ!$A$34:$A$777,$A147,СВЦЭМ!$B$34:$B$777,P$119)+'СЕТ СН'!$I$9+СВЦЭМ!$D$10+'СЕТ СН'!$I$6</f>
        <v>2242.6271223599997</v>
      </c>
      <c r="Q147" s="37">
        <f>SUMIFS(СВЦЭМ!$C$34:$C$777,СВЦЭМ!$A$34:$A$777,$A147,СВЦЭМ!$B$34:$B$777,Q$119)+'СЕТ СН'!$I$9+СВЦЭМ!$D$10+'СЕТ СН'!$I$6</f>
        <v>2207.6279953900003</v>
      </c>
      <c r="R147" s="37">
        <f>SUMIFS(СВЦЭМ!$C$34:$C$777,СВЦЭМ!$A$34:$A$777,$A147,СВЦЭМ!$B$34:$B$777,R$119)+'СЕТ СН'!$I$9+СВЦЭМ!$D$10+'СЕТ СН'!$I$6</f>
        <v>2149.8472917700001</v>
      </c>
      <c r="S147" s="37">
        <f>SUMIFS(СВЦЭМ!$C$34:$C$777,СВЦЭМ!$A$34:$A$777,$A147,СВЦЭМ!$B$34:$B$777,S$119)+'СЕТ СН'!$I$9+СВЦЭМ!$D$10+'СЕТ СН'!$I$6</f>
        <v>2247.2728187100001</v>
      </c>
      <c r="T147" s="37">
        <f>SUMIFS(СВЦЭМ!$C$34:$C$777,СВЦЭМ!$A$34:$A$777,$A147,СВЦЭМ!$B$34:$B$777,T$119)+'СЕТ СН'!$I$9+СВЦЭМ!$D$10+'СЕТ СН'!$I$6</f>
        <v>2287.7265522400003</v>
      </c>
      <c r="U147" s="37">
        <f>SUMIFS(СВЦЭМ!$C$34:$C$777,СВЦЭМ!$A$34:$A$777,$A147,СВЦЭМ!$B$34:$B$777,U$119)+'СЕТ СН'!$I$9+СВЦЭМ!$D$10+'СЕТ СН'!$I$6</f>
        <v>2312.1243428799999</v>
      </c>
      <c r="V147" s="37">
        <f>SUMIFS(СВЦЭМ!$C$34:$C$777,СВЦЭМ!$A$34:$A$777,$A147,СВЦЭМ!$B$34:$B$777,V$119)+'СЕТ СН'!$I$9+СВЦЭМ!$D$10+'СЕТ СН'!$I$6</f>
        <v>2329.0822863100002</v>
      </c>
      <c r="W147" s="37">
        <f>SUMIFS(СВЦЭМ!$C$34:$C$777,СВЦЭМ!$A$34:$A$777,$A147,СВЦЭМ!$B$34:$B$777,W$119)+'СЕТ СН'!$I$9+СВЦЭМ!$D$10+'СЕТ СН'!$I$6</f>
        <v>2246.5465664599997</v>
      </c>
      <c r="X147" s="37">
        <f>SUMIFS(СВЦЭМ!$C$34:$C$777,СВЦЭМ!$A$34:$A$777,$A147,СВЦЭМ!$B$34:$B$777,X$119)+'СЕТ СН'!$I$9+СВЦЭМ!$D$10+'СЕТ СН'!$I$6</f>
        <v>2154.0790251799999</v>
      </c>
      <c r="Y147" s="37">
        <f>SUMIFS(СВЦЭМ!$C$34:$C$777,СВЦЭМ!$A$34:$A$777,$A147,СВЦЭМ!$B$34:$B$777,Y$119)+'СЕТ СН'!$I$9+СВЦЭМ!$D$10+'СЕТ СН'!$I$6</f>
        <v>2164.3971130600003</v>
      </c>
    </row>
    <row r="148" spans="1:26" ht="15.75" x14ac:dyDescent="0.2">
      <c r="A148" s="36">
        <f t="shared" si="3"/>
        <v>42672</v>
      </c>
      <c r="B148" s="37">
        <f>SUMIFS(СВЦЭМ!$C$34:$C$777,СВЦЭМ!$A$34:$A$777,$A148,СВЦЭМ!$B$34:$B$777,B$119)+'СЕТ СН'!$I$9+СВЦЭМ!$D$10+'СЕТ СН'!$I$6</f>
        <v>2256.3421089699996</v>
      </c>
      <c r="C148" s="37">
        <f>SUMIFS(СВЦЭМ!$C$34:$C$777,СВЦЭМ!$A$34:$A$777,$A148,СВЦЭМ!$B$34:$B$777,C$119)+'СЕТ СН'!$I$9+СВЦЭМ!$D$10+'СЕТ СН'!$I$6</f>
        <v>2363.5811775299999</v>
      </c>
      <c r="D148" s="37">
        <f>SUMIFS(СВЦЭМ!$C$34:$C$777,СВЦЭМ!$A$34:$A$777,$A148,СВЦЭМ!$B$34:$B$777,D$119)+'СЕТ СН'!$I$9+СВЦЭМ!$D$10+'СЕТ СН'!$I$6</f>
        <v>2483.3198422200003</v>
      </c>
      <c r="E148" s="37">
        <f>SUMIFS(СВЦЭМ!$C$34:$C$777,СВЦЭМ!$A$34:$A$777,$A148,СВЦЭМ!$B$34:$B$777,E$119)+'СЕТ СН'!$I$9+СВЦЭМ!$D$10+'СЕТ СН'!$I$6</f>
        <v>2475.9804648600002</v>
      </c>
      <c r="F148" s="37">
        <f>SUMIFS(СВЦЭМ!$C$34:$C$777,СВЦЭМ!$A$34:$A$777,$A148,СВЦЭМ!$B$34:$B$777,F$119)+'СЕТ СН'!$I$9+СВЦЭМ!$D$10+'СЕТ СН'!$I$6</f>
        <v>2573.6067852099995</v>
      </c>
      <c r="G148" s="37">
        <f>SUMIFS(СВЦЭМ!$C$34:$C$777,СВЦЭМ!$A$34:$A$777,$A148,СВЦЭМ!$B$34:$B$777,G$119)+'СЕТ СН'!$I$9+СВЦЭМ!$D$10+'СЕТ СН'!$I$6</f>
        <v>2622.8699836099995</v>
      </c>
      <c r="H148" s="37">
        <f>SUMIFS(СВЦЭМ!$C$34:$C$777,СВЦЭМ!$A$34:$A$777,$A148,СВЦЭМ!$B$34:$B$777,H$119)+'СЕТ СН'!$I$9+СВЦЭМ!$D$10+'СЕТ СН'!$I$6</f>
        <v>2435.0631550400003</v>
      </c>
      <c r="I148" s="37">
        <f>SUMIFS(СВЦЭМ!$C$34:$C$777,СВЦЭМ!$A$34:$A$777,$A148,СВЦЭМ!$B$34:$B$777,I$119)+'СЕТ СН'!$I$9+СВЦЭМ!$D$10+'СЕТ СН'!$I$6</f>
        <v>2300.9587070299999</v>
      </c>
      <c r="J148" s="37">
        <f>SUMIFS(СВЦЭМ!$C$34:$C$777,СВЦЭМ!$A$34:$A$777,$A148,СВЦЭМ!$B$34:$B$777,J$119)+'СЕТ СН'!$I$9+СВЦЭМ!$D$10+'СЕТ СН'!$I$6</f>
        <v>2202.90268259</v>
      </c>
      <c r="K148" s="37">
        <f>SUMIFS(СВЦЭМ!$C$34:$C$777,СВЦЭМ!$A$34:$A$777,$A148,СВЦЭМ!$B$34:$B$777,K$119)+'СЕТ СН'!$I$9+СВЦЭМ!$D$10+'СЕТ СН'!$I$6</f>
        <v>2145.55279711</v>
      </c>
      <c r="L148" s="37">
        <f>SUMIFS(СВЦЭМ!$C$34:$C$777,СВЦЭМ!$A$34:$A$777,$A148,СВЦЭМ!$B$34:$B$777,L$119)+'СЕТ СН'!$I$9+СВЦЭМ!$D$10+'СЕТ СН'!$I$6</f>
        <v>2087.4258985199999</v>
      </c>
      <c r="M148" s="37">
        <f>SUMIFS(СВЦЭМ!$C$34:$C$777,СВЦЭМ!$A$34:$A$777,$A148,СВЦЭМ!$B$34:$B$777,M$119)+'СЕТ СН'!$I$9+СВЦЭМ!$D$10+'СЕТ СН'!$I$6</f>
        <v>2044.3713175100002</v>
      </c>
      <c r="N148" s="37">
        <f>SUMIFS(СВЦЭМ!$C$34:$C$777,СВЦЭМ!$A$34:$A$777,$A148,СВЦЭМ!$B$34:$B$777,N$119)+'СЕТ СН'!$I$9+СВЦЭМ!$D$10+'СЕТ СН'!$I$6</f>
        <v>2032.7620456099999</v>
      </c>
      <c r="O148" s="37">
        <f>SUMIFS(СВЦЭМ!$C$34:$C$777,СВЦЭМ!$A$34:$A$777,$A148,СВЦЭМ!$B$34:$B$777,O$119)+'СЕТ СН'!$I$9+СВЦЭМ!$D$10+'СЕТ СН'!$I$6</f>
        <v>2023.2352523899999</v>
      </c>
      <c r="P148" s="37">
        <f>SUMIFS(СВЦЭМ!$C$34:$C$777,СВЦЭМ!$A$34:$A$777,$A148,СВЦЭМ!$B$34:$B$777,P$119)+'СЕТ СН'!$I$9+СВЦЭМ!$D$10+'СЕТ СН'!$I$6</f>
        <v>2032.03522871</v>
      </c>
      <c r="Q148" s="37">
        <f>SUMIFS(СВЦЭМ!$C$34:$C$777,СВЦЭМ!$A$34:$A$777,$A148,СВЦЭМ!$B$34:$B$777,Q$119)+'СЕТ СН'!$I$9+СВЦЭМ!$D$10+'СЕТ СН'!$I$6</f>
        <v>2041.3374077399999</v>
      </c>
      <c r="R148" s="37">
        <f>SUMIFS(СВЦЭМ!$C$34:$C$777,СВЦЭМ!$A$34:$A$777,$A148,СВЦЭМ!$B$34:$B$777,R$119)+'СЕТ СН'!$I$9+СВЦЭМ!$D$10+'СЕТ СН'!$I$6</f>
        <v>2103.9592626100002</v>
      </c>
      <c r="S148" s="37">
        <f>SUMIFS(СВЦЭМ!$C$34:$C$777,СВЦЭМ!$A$34:$A$777,$A148,СВЦЭМ!$B$34:$B$777,S$119)+'СЕТ СН'!$I$9+СВЦЭМ!$D$10+'СЕТ СН'!$I$6</f>
        <v>2087.2851620900001</v>
      </c>
      <c r="T148" s="37">
        <f>SUMIFS(СВЦЭМ!$C$34:$C$777,СВЦЭМ!$A$34:$A$777,$A148,СВЦЭМ!$B$34:$B$777,T$119)+'СЕТ СН'!$I$9+СВЦЭМ!$D$10+'СЕТ СН'!$I$6</f>
        <v>2096.55125985</v>
      </c>
      <c r="U148" s="37">
        <f>SUMIFS(СВЦЭМ!$C$34:$C$777,СВЦЭМ!$A$34:$A$777,$A148,СВЦЭМ!$B$34:$B$777,U$119)+'СЕТ СН'!$I$9+СВЦЭМ!$D$10+'СЕТ СН'!$I$6</f>
        <v>2119.9408986199996</v>
      </c>
      <c r="V148" s="37">
        <f>SUMIFS(СВЦЭМ!$C$34:$C$777,СВЦЭМ!$A$34:$A$777,$A148,СВЦЭМ!$B$34:$B$777,V$119)+'СЕТ СН'!$I$9+СВЦЭМ!$D$10+'СЕТ СН'!$I$6</f>
        <v>2108.3694079000002</v>
      </c>
      <c r="W148" s="37">
        <f>SUMIFS(СВЦЭМ!$C$34:$C$777,СВЦЭМ!$A$34:$A$777,$A148,СВЦЭМ!$B$34:$B$777,W$119)+'СЕТ СН'!$I$9+СВЦЭМ!$D$10+'СЕТ СН'!$I$6</f>
        <v>2118.8186433999999</v>
      </c>
      <c r="X148" s="37">
        <f>SUMIFS(СВЦЭМ!$C$34:$C$777,СВЦЭМ!$A$34:$A$777,$A148,СВЦЭМ!$B$34:$B$777,X$119)+'СЕТ СН'!$I$9+СВЦЭМ!$D$10+'СЕТ СН'!$I$6</f>
        <v>2136.9548452899999</v>
      </c>
      <c r="Y148" s="37">
        <f>SUMIFS(СВЦЭМ!$C$34:$C$777,СВЦЭМ!$A$34:$A$777,$A148,СВЦЭМ!$B$34:$B$777,Y$119)+'СЕТ СН'!$I$9+СВЦЭМ!$D$10+'СЕТ СН'!$I$6</f>
        <v>2312.1141811500001</v>
      </c>
    </row>
    <row r="149" spans="1:26" ht="15.75" x14ac:dyDescent="0.2">
      <c r="A149" s="36">
        <f t="shared" si="3"/>
        <v>42673</v>
      </c>
      <c r="B149" s="37">
        <f>SUMIFS(СВЦЭМ!$C$34:$C$777,СВЦЭМ!$A$34:$A$777,$A149,СВЦЭМ!$B$34:$B$777,B$119)+'СЕТ СН'!$I$9+СВЦЭМ!$D$10+'СЕТ СН'!$I$6</f>
        <v>2217.58400652</v>
      </c>
      <c r="C149" s="37">
        <f>SUMIFS(СВЦЭМ!$C$34:$C$777,СВЦЭМ!$A$34:$A$777,$A149,СВЦЭМ!$B$34:$B$777,C$119)+'СЕТ СН'!$I$9+СВЦЭМ!$D$10+'СЕТ СН'!$I$6</f>
        <v>2355.3687470200002</v>
      </c>
      <c r="D149" s="37">
        <f>SUMIFS(СВЦЭМ!$C$34:$C$777,СВЦЭМ!$A$34:$A$777,$A149,СВЦЭМ!$B$34:$B$777,D$119)+'СЕТ СН'!$I$9+СВЦЭМ!$D$10+'СЕТ СН'!$I$6</f>
        <v>2459.3513324599999</v>
      </c>
      <c r="E149" s="37">
        <f>SUMIFS(СВЦЭМ!$C$34:$C$777,СВЦЭМ!$A$34:$A$777,$A149,СВЦЭМ!$B$34:$B$777,E$119)+'СЕТ СН'!$I$9+СВЦЭМ!$D$10+'СЕТ СН'!$I$6</f>
        <v>2374.8409804599996</v>
      </c>
      <c r="F149" s="37">
        <f>SUMIFS(СВЦЭМ!$C$34:$C$777,СВЦЭМ!$A$34:$A$777,$A149,СВЦЭМ!$B$34:$B$777,F$119)+'СЕТ СН'!$I$9+СВЦЭМ!$D$10+'СЕТ СН'!$I$6</f>
        <v>2319.7013934899996</v>
      </c>
      <c r="G149" s="37">
        <f>SUMIFS(СВЦЭМ!$C$34:$C$777,СВЦЭМ!$A$34:$A$777,$A149,СВЦЭМ!$B$34:$B$777,G$119)+'СЕТ СН'!$I$9+СВЦЭМ!$D$10+'СЕТ СН'!$I$6</f>
        <v>2314.3221845600001</v>
      </c>
      <c r="H149" s="37">
        <f>SUMIFS(СВЦЭМ!$C$34:$C$777,СВЦЭМ!$A$34:$A$777,$A149,СВЦЭМ!$B$34:$B$777,H$119)+'СЕТ СН'!$I$9+СВЦЭМ!$D$10+'СЕТ СН'!$I$6</f>
        <v>2336.34936776</v>
      </c>
      <c r="I149" s="37">
        <f>SUMIFS(СВЦЭМ!$C$34:$C$777,СВЦЭМ!$A$34:$A$777,$A149,СВЦЭМ!$B$34:$B$777,I$119)+'СЕТ СН'!$I$9+СВЦЭМ!$D$10+'СЕТ СН'!$I$6</f>
        <v>2382.3375964699999</v>
      </c>
      <c r="J149" s="37">
        <f>SUMIFS(СВЦЭМ!$C$34:$C$777,СВЦЭМ!$A$34:$A$777,$A149,СВЦЭМ!$B$34:$B$777,J$119)+'СЕТ СН'!$I$9+СВЦЭМ!$D$10+'СЕТ СН'!$I$6</f>
        <v>2184.5440728100002</v>
      </c>
      <c r="K149" s="37">
        <f>SUMIFS(СВЦЭМ!$C$34:$C$777,СВЦЭМ!$A$34:$A$777,$A149,СВЦЭМ!$B$34:$B$777,K$119)+'СЕТ СН'!$I$9+СВЦЭМ!$D$10+'СЕТ СН'!$I$6</f>
        <v>2092.6283422799997</v>
      </c>
      <c r="L149" s="37">
        <f>SUMIFS(СВЦЭМ!$C$34:$C$777,СВЦЭМ!$A$34:$A$777,$A149,СВЦЭМ!$B$34:$B$777,L$119)+'СЕТ СН'!$I$9+СВЦЭМ!$D$10+'СЕТ СН'!$I$6</f>
        <v>2043.4340513</v>
      </c>
      <c r="M149" s="37">
        <f>SUMIFS(СВЦЭМ!$C$34:$C$777,СВЦЭМ!$A$34:$A$777,$A149,СВЦЭМ!$B$34:$B$777,M$119)+'СЕТ СН'!$I$9+СВЦЭМ!$D$10+'СЕТ СН'!$I$6</f>
        <v>2080.83078329</v>
      </c>
      <c r="N149" s="37">
        <f>SUMIFS(СВЦЭМ!$C$34:$C$777,СВЦЭМ!$A$34:$A$777,$A149,СВЦЭМ!$B$34:$B$777,N$119)+'СЕТ СН'!$I$9+СВЦЭМ!$D$10+'СЕТ СН'!$I$6</f>
        <v>2086.23359751</v>
      </c>
      <c r="O149" s="37">
        <f>SUMIFS(СВЦЭМ!$C$34:$C$777,СВЦЭМ!$A$34:$A$777,$A149,СВЦЭМ!$B$34:$B$777,O$119)+'СЕТ СН'!$I$9+СВЦЭМ!$D$10+'СЕТ СН'!$I$6</f>
        <v>2004.5919827799999</v>
      </c>
      <c r="P149" s="37">
        <f>SUMIFS(СВЦЭМ!$C$34:$C$777,СВЦЭМ!$A$34:$A$777,$A149,СВЦЭМ!$B$34:$B$777,P$119)+'СЕТ СН'!$I$9+СВЦЭМ!$D$10+'СЕТ СН'!$I$6</f>
        <v>2019.1160686200001</v>
      </c>
      <c r="Q149" s="37">
        <f>SUMIFS(СВЦЭМ!$C$34:$C$777,СВЦЭМ!$A$34:$A$777,$A149,СВЦЭМ!$B$34:$B$777,Q$119)+'СЕТ СН'!$I$9+СВЦЭМ!$D$10+'СЕТ СН'!$I$6</f>
        <v>2020.37966381</v>
      </c>
      <c r="R149" s="37">
        <f>SUMIFS(СВЦЭМ!$C$34:$C$777,СВЦЭМ!$A$34:$A$777,$A149,СВЦЭМ!$B$34:$B$777,R$119)+'СЕТ СН'!$I$9+СВЦЭМ!$D$10+'СЕТ СН'!$I$6</f>
        <v>2015.06748681</v>
      </c>
      <c r="S149" s="37">
        <f>SUMIFS(СВЦЭМ!$C$34:$C$777,СВЦЭМ!$A$34:$A$777,$A149,СВЦЭМ!$B$34:$B$777,S$119)+'СЕТ СН'!$I$9+СВЦЭМ!$D$10+'СЕТ СН'!$I$6</f>
        <v>1989.8060881199999</v>
      </c>
      <c r="T149" s="37">
        <f>SUMIFS(СВЦЭМ!$C$34:$C$777,СВЦЭМ!$A$34:$A$777,$A149,СВЦЭМ!$B$34:$B$777,T$119)+'СЕТ СН'!$I$9+СВЦЭМ!$D$10+'СЕТ СН'!$I$6</f>
        <v>2004.9858672099999</v>
      </c>
      <c r="U149" s="37">
        <f>SUMIFS(СВЦЭМ!$C$34:$C$777,СВЦЭМ!$A$34:$A$777,$A149,СВЦЭМ!$B$34:$B$777,U$119)+'СЕТ СН'!$I$9+СВЦЭМ!$D$10+'СЕТ СН'!$I$6</f>
        <v>2027.2426362900001</v>
      </c>
      <c r="V149" s="37">
        <f>SUMIFS(СВЦЭМ!$C$34:$C$777,СВЦЭМ!$A$34:$A$777,$A149,СВЦЭМ!$B$34:$B$777,V$119)+'СЕТ СН'!$I$9+СВЦЭМ!$D$10+'СЕТ СН'!$I$6</f>
        <v>2030.35458647</v>
      </c>
      <c r="W149" s="37">
        <f>SUMIFS(СВЦЭМ!$C$34:$C$777,СВЦЭМ!$A$34:$A$777,$A149,СВЦЭМ!$B$34:$B$777,W$119)+'СЕТ СН'!$I$9+СВЦЭМ!$D$10+'СЕТ СН'!$I$6</f>
        <v>2014.5458076</v>
      </c>
      <c r="X149" s="37">
        <f>SUMIFS(СВЦЭМ!$C$34:$C$777,СВЦЭМ!$A$34:$A$777,$A149,СВЦЭМ!$B$34:$B$777,X$119)+'СЕТ СН'!$I$9+СВЦЭМ!$D$10+'СЕТ СН'!$I$6</f>
        <v>1969.5465841800001</v>
      </c>
      <c r="Y149" s="37">
        <f>SUMIFS(СВЦЭМ!$C$34:$C$777,СВЦЭМ!$A$34:$A$777,$A149,СВЦЭМ!$B$34:$B$777,Y$119)+'СЕТ СН'!$I$9+СВЦЭМ!$D$10+'СЕТ СН'!$I$6</f>
        <v>2028.6040103099999</v>
      </c>
    </row>
    <row r="150" spans="1:26" ht="15.75" x14ac:dyDescent="0.2">
      <c r="A150" s="36">
        <f t="shared" si="3"/>
        <v>42674</v>
      </c>
      <c r="B150" s="37">
        <f>SUMIFS(СВЦЭМ!$C$34:$C$777,СВЦЭМ!$A$34:$A$777,$A150,СВЦЭМ!$B$34:$B$777,B$119)+'СЕТ СН'!$I$9+СВЦЭМ!$D$10+'СЕТ СН'!$I$6</f>
        <v>2132.4707986900003</v>
      </c>
      <c r="C150" s="37">
        <f>SUMIFS(СВЦЭМ!$C$34:$C$777,СВЦЭМ!$A$34:$A$777,$A150,СВЦЭМ!$B$34:$B$777,C$119)+'СЕТ СН'!$I$9+СВЦЭМ!$D$10+'СЕТ СН'!$I$6</f>
        <v>2245.1586433900002</v>
      </c>
      <c r="D150" s="37">
        <f>SUMIFS(СВЦЭМ!$C$34:$C$777,СВЦЭМ!$A$34:$A$777,$A150,СВЦЭМ!$B$34:$B$777,D$119)+'СЕТ СН'!$I$9+СВЦЭМ!$D$10+'СЕТ СН'!$I$6</f>
        <v>2358.5883332200001</v>
      </c>
      <c r="E150" s="37">
        <f>SUMIFS(СВЦЭМ!$C$34:$C$777,СВЦЭМ!$A$34:$A$777,$A150,СВЦЭМ!$B$34:$B$777,E$119)+'СЕТ СН'!$I$9+СВЦЭМ!$D$10+'СЕТ СН'!$I$6</f>
        <v>2350.9530728600002</v>
      </c>
      <c r="F150" s="37">
        <f>SUMIFS(СВЦЭМ!$C$34:$C$777,СВЦЭМ!$A$34:$A$777,$A150,СВЦЭМ!$B$34:$B$777,F$119)+'СЕТ СН'!$I$9+СВЦЭМ!$D$10+'СЕТ СН'!$I$6</f>
        <v>2338.9404789</v>
      </c>
      <c r="G150" s="37">
        <f>SUMIFS(СВЦЭМ!$C$34:$C$777,СВЦЭМ!$A$34:$A$777,$A150,СВЦЭМ!$B$34:$B$777,G$119)+'СЕТ СН'!$I$9+СВЦЭМ!$D$10+'СЕТ СН'!$I$6</f>
        <v>2343.1966441099999</v>
      </c>
      <c r="H150" s="37">
        <f>SUMIFS(СВЦЭМ!$C$34:$C$777,СВЦЭМ!$A$34:$A$777,$A150,СВЦЭМ!$B$34:$B$777,H$119)+'СЕТ СН'!$I$9+СВЦЭМ!$D$10+'СЕТ СН'!$I$6</f>
        <v>2336.3225973299996</v>
      </c>
      <c r="I150" s="37">
        <f>SUMIFS(СВЦЭМ!$C$34:$C$777,СВЦЭМ!$A$34:$A$777,$A150,СВЦЭМ!$B$34:$B$777,I$119)+'СЕТ СН'!$I$9+СВЦЭМ!$D$10+'СЕТ СН'!$I$6</f>
        <v>2289.5644787499996</v>
      </c>
      <c r="J150" s="37">
        <f>SUMIFS(СВЦЭМ!$C$34:$C$777,СВЦЭМ!$A$34:$A$777,$A150,СВЦЭМ!$B$34:$B$777,J$119)+'СЕТ СН'!$I$9+СВЦЭМ!$D$10+'СЕТ СН'!$I$6</f>
        <v>2199.0286264699998</v>
      </c>
      <c r="K150" s="37">
        <f>SUMIFS(СВЦЭМ!$C$34:$C$777,СВЦЭМ!$A$34:$A$777,$A150,СВЦЭМ!$B$34:$B$777,K$119)+'СЕТ СН'!$I$9+СВЦЭМ!$D$10+'СЕТ СН'!$I$6</f>
        <v>2040.4215132300001</v>
      </c>
      <c r="L150" s="37">
        <f>SUMIFS(СВЦЭМ!$C$34:$C$777,СВЦЭМ!$A$34:$A$777,$A150,СВЦЭМ!$B$34:$B$777,L$119)+'СЕТ СН'!$I$9+СВЦЭМ!$D$10+'СЕТ СН'!$I$6</f>
        <v>2085.08413238</v>
      </c>
      <c r="M150" s="37">
        <f>SUMIFS(СВЦЭМ!$C$34:$C$777,СВЦЭМ!$A$34:$A$777,$A150,СВЦЭМ!$B$34:$B$777,M$119)+'СЕТ СН'!$I$9+СВЦЭМ!$D$10+'СЕТ СН'!$I$6</f>
        <v>2040.46761481</v>
      </c>
      <c r="N150" s="37">
        <f>SUMIFS(СВЦЭМ!$C$34:$C$777,СВЦЭМ!$A$34:$A$777,$A150,СВЦЭМ!$B$34:$B$777,N$119)+'СЕТ СН'!$I$9+СВЦЭМ!$D$10+'СЕТ СН'!$I$6</f>
        <v>2006.582083</v>
      </c>
      <c r="O150" s="37">
        <f>SUMIFS(СВЦЭМ!$C$34:$C$777,СВЦЭМ!$A$34:$A$777,$A150,СВЦЭМ!$B$34:$B$777,O$119)+'СЕТ СН'!$I$9+СВЦЭМ!$D$10+'СЕТ СН'!$I$6</f>
        <v>1980.99143273</v>
      </c>
      <c r="P150" s="37">
        <f>SUMIFS(СВЦЭМ!$C$34:$C$777,СВЦЭМ!$A$34:$A$777,$A150,СВЦЭМ!$B$34:$B$777,P$119)+'СЕТ СН'!$I$9+СВЦЭМ!$D$10+'СЕТ СН'!$I$6</f>
        <v>2040.2434480699999</v>
      </c>
      <c r="Q150" s="37">
        <f>SUMIFS(СВЦЭМ!$C$34:$C$777,СВЦЭМ!$A$34:$A$777,$A150,СВЦЭМ!$B$34:$B$777,Q$119)+'СЕТ СН'!$I$9+СВЦЭМ!$D$10+'СЕТ СН'!$I$6</f>
        <v>2059.69995118</v>
      </c>
      <c r="R150" s="37">
        <f>SUMIFS(СВЦЭМ!$C$34:$C$777,СВЦЭМ!$A$34:$A$777,$A150,СВЦЭМ!$B$34:$B$777,R$119)+'СЕТ СН'!$I$9+СВЦЭМ!$D$10+'СЕТ СН'!$I$6</f>
        <v>2055.0844418500001</v>
      </c>
      <c r="S150" s="37">
        <f>SUMIFS(СВЦЭМ!$C$34:$C$777,СВЦЭМ!$A$34:$A$777,$A150,СВЦЭМ!$B$34:$B$777,S$119)+'СЕТ СН'!$I$9+СВЦЭМ!$D$10+'СЕТ СН'!$I$6</f>
        <v>2170.9334858800003</v>
      </c>
      <c r="T150" s="37">
        <f>SUMIFS(СВЦЭМ!$C$34:$C$777,СВЦЭМ!$A$34:$A$777,$A150,СВЦЭМ!$B$34:$B$777,T$119)+'СЕТ СН'!$I$9+СВЦЭМ!$D$10+'СЕТ СН'!$I$6</f>
        <v>2071.00711512</v>
      </c>
      <c r="U150" s="37">
        <f>SUMIFS(СВЦЭМ!$C$34:$C$777,СВЦЭМ!$A$34:$A$777,$A150,СВЦЭМ!$B$34:$B$777,U$119)+'СЕТ СН'!$I$9+СВЦЭМ!$D$10+'СЕТ СН'!$I$6</f>
        <v>2091.60612649</v>
      </c>
      <c r="V150" s="37">
        <f>SUMIFS(СВЦЭМ!$C$34:$C$777,СВЦЭМ!$A$34:$A$777,$A150,СВЦЭМ!$B$34:$B$777,V$119)+'СЕТ СН'!$I$9+СВЦЭМ!$D$10+'СЕТ СН'!$I$6</f>
        <v>2101.2875505299999</v>
      </c>
      <c r="W150" s="37">
        <f>SUMIFS(СВЦЭМ!$C$34:$C$777,СВЦЭМ!$A$34:$A$777,$A150,СВЦЭМ!$B$34:$B$777,W$119)+'СЕТ СН'!$I$9+СВЦЭМ!$D$10+'СЕТ СН'!$I$6</f>
        <v>2083.5922701</v>
      </c>
      <c r="X150" s="37">
        <f>SUMIFS(СВЦЭМ!$C$34:$C$777,СВЦЭМ!$A$34:$A$777,$A150,СВЦЭМ!$B$34:$B$777,X$119)+'СЕТ СН'!$I$9+СВЦЭМ!$D$10+'СЕТ СН'!$I$6</f>
        <v>2071.4411164900002</v>
      </c>
      <c r="Y150" s="37">
        <f>SUMIFS(СВЦЭМ!$C$34:$C$777,СВЦЭМ!$A$34:$A$777,$A150,СВЦЭМ!$B$34:$B$777,Y$119)+'СЕТ СН'!$I$9+СВЦЭМ!$D$10+'СЕТ СН'!$I$6</f>
        <v>2138.8693228299999</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6" ht="30.75" customHeight="1" x14ac:dyDescent="0.2">
      <c r="A153" s="122" t="s">
        <v>77</v>
      </c>
      <c r="B153" s="123"/>
      <c r="C153" s="123"/>
      <c r="D153" s="123"/>
      <c r="E153" s="123"/>
      <c r="F153" s="123"/>
      <c r="G153" s="123"/>
      <c r="H153" s="123"/>
      <c r="I153" s="123"/>
      <c r="J153" s="123"/>
      <c r="K153" s="123"/>
      <c r="L153" s="123"/>
      <c r="M153" s="124"/>
      <c r="N153" s="111">
        <f>СВЦЭМ!$D$12+'СЕТ СН'!$F$10</f>
        <v>408211.13088119478</v>
      </c>
      <c r="O153" s="112"/>
      <c r="P153" s="41"/>
      <c r="Q153" s="41"/>
      <c r="R153" s="41"/>
      <c r="S153" s="41"/>
      <c r="T153" s="41"/>
      <c r="U153" s="41"/>
      <c r="V153" s="41"/>
      <c r="W153" s="41"/>
      <c r="X153" s="41"/>
      <c r="Y153" s="41"/>
    </row>
    <row r="154" spans="1:26" x14ac:dyDescent="0.25">
      <c r="A154" s="128"/>
      <c r="B154" s="128"/>
      <c r="C154" s="128"/>
      <c r="D154" s="128"/>
      <c r="E154" s="128"/>
      <c r="F154" s="126"/>
      <c r="G154" s="126"/>
      <c r="H154" s="126"/>
      <c r="I154" s="126"/>
      <c r="J154" s="126"/>
      <c r="K154" s="126"/>
      <c r="L154" s="126"/>
      <c r="M154" s="126"/>
    </row>
    <row r="155" spans="1:26" ht="15.75" x14ac:dyDescent="0.25">
      <c r="A155" s="132" t="s">
        <v>78</v>
      </c>
      <c r="B155" s="133"/>
      <c r="C155" s="133"/>
      <c r="D155" s="133"/>
      <c r="E155" s="133"/>
      <c r="F155" s="133"/>
      <c r="G155" s="133"/>
      <c r="H155" s="133"/>
      <c r="I155" s="133"/>
      <c r="J155" s="133"/>
      <c r="K155" s="133"/>
      <c r="L155" s="133"/>
      <c r="M155" s="134"/>
      <c r="N155" s="141" t="s">
        <v>29</v>
      </c>
      <c r="O155" s="141"/>
      <c r="P155" s="141"/>
      <c r="Q155" s="141"/>
      <c r="R155" s="141"/>
      <c r="S155" s="141"/>
      <c r="T155" s="141"/>
      <c r="U155" s="141"/>
    </row>
    <row r="156" spans="1:26" ht="15.75" x14ac:dyDescent="0.25">
      <c r="A156" s="135"/>
      <c r="B156" s="136"/>
      <c r="C156" s="136"/>
      <c r="D156" s="136"/>
      <c r="E156" s="136"/>
      <c r="F156" s="136"/>
      <c r="G156" s="136"/>
      <c r="H156" s="136"/>
      <c r="I156" s="136"/>
      <c r="J156" s="136"/>
      <c r="K156" s="136"/>
      <c r="L156" s="136"/>
      <c r="M156" s="137"/>
      <c r="N156" s="142" t="s">
        <v>0</v>
      </c>
      <c r="O156" s="142"/>
      <c r="P156" s="142" t="s">
        <v>1</v>
      </c>
      <c r="Q156" s="142"/>
      <c r="R156" s="142" t="s">
        <v>2</v>
      </c>
      <c r="S156" s="142"/>
      <c r="T156" s="142" t="s">
        <v>3</v>
      </c>
      <c r="U156" s="142"/>
    </row>
    <row r="157" spans="1:26" ht="15.75" x14ac:dyDescent="0.25">
      <c r="A157" s="138"/>
      <c r="B157" s="139"/>
      <c r="C157" s="139"/>
      <c r="D157" s="139"/>
      <c r="E157" s="139"/>
      <c r="F157" s="139"/>
      <c r="G157" s="139"/>
      <c r="H157" s="139"/>
      <c r="I157" s="139"/>
      <c r="J157" s="139"/>
      <c r="K157" s="139"/>
      <c r="L157" s="139"/>
      <c r="M157" s="140"/>
      <c r="N157" s="131">
        <f>'СЕТ СН'!$F$7</f>
        <v>1543764.35</v>
      </c>
      <c r="O157" s="131"/>
      <c r="P157" s="131">
        <f>'СЕТ СН'!$G$7</f>
        <v>1250321.42</v>
      </c>
      <c r="Q157" s="131"/>
      <c r="R157" s="131">
        <f>'СЕТ СН'!$H$7</f>
        <v>1465381.6</v>
      </c>
      <c r="S157" s="131"/>
      <c r="T157" s="131">
        <f>'СЕТ СН'!$I$7</f>
        <v>12313775.779999999</v>
      </c>
      <c r="U157" s="131"/>
    </row>
  </sheetData>
  <sheetProtection algorithmName="SHA-512" hashValue="1VUatN1xlnonDKboyGrIEG16AMk3iz+6DQhF++LfNmO61hs0phFuT4bRp66dtje6QZBoyl9HdNZm3YRxzz40Iw==" saltValue="tGeT4hwTcCmXzrUY5lQDqw==" spinCount="100000" sheet="1" objects="1" scenarios="1" formatCells="0" formatColumns="0" formatRows="0" insertColumns="0" insertRows="0" insertHyperlinks="0" deleteColumns="0" deleteRows="0" sort="0" autoFilter="0" pivotTables="0"/>
  <mergeCells count="28">
    <mergeCell ref="A1:Y1"/>
    <mergeCell ref="A3:Y3"/>
    <mergeCell ref="A4:Y4"/>
    <mergeCell ref="A9:A11"/>
    <mergeCell ref="B9:Y10"/>
    <mergeCell ref="A117:A119"/>
    <mergeCell ref="B117:Y118"/>
    <mergeCell ref="A81:A83"/>
    <mergeCell ref="B81:Y82"/>
    <mergeCell ref="A45:A47"/>
    <mergeCell ref="B45:Y46"/>
    <mergeCell ref="A153:M153"/>
    <mergeCell ref="N153:O153"/>
    <mergeCell ref="A154:E154"/>
    <mergeCell ref="F154:G154"/>
    <mergeCell ref="H154:I154"/>
    <mergeCell ref="J154:K154"/>
    <mergeCell ref="L154:M154"/>
    <mergeCell ref="N157:O157"/>
    <mergeCell ref="P157:Q157"/>
    <mergeCell ref="R157:S157"/>
    <mergeCell ref="T157:U157"/>
    <mergeCell ref="A155:M157"/>
    <mergeCell ref="N155:U155"/>
    <mergeCell ref="N156:O156"/>
    <mergeCell ref="P156:Q156"/>
    <mergeCell ref="R156:S156"/>
    <mergeCell ref="T156:U156"/>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activeCell="I27" sqref="I27"/>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октябре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30" t="s">
        <v>40</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32.25" customHeight="1" x14ac:dyDescent="0.2">
      <c r="A4" s="130" t="s">
        <v>10</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customHeight="1"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01.10.2016</v>
      </c>
      <c r="B12" s="37">
        <f>SUMIFS(СВЦЭМ!$D$34:$D$777,СВЦЭМ!$A$34:$A$777,$A12,СВЦЭМ!$B$34:$B$777,B$11)+'СЕТ СН'!$F$11+СВЦЭМ!$D$10+'СЕТ СН'!$F$5</f>
        <v>4234.9488686300001</v>
      </c>
      <c r="C12" s="37">
        <f>SUMIFS(СВЦЭМ!$D$34:$D$777,СВЦЭМ!$A$34:$A$777,$A12,СВЦЭМ!$B$34:$B$777,C$11)+'СЕТ СН'!$F$11+СВЦЭМ!$D$10+'СЕТ СН'!$F$5</f>
        <v>4346.33693571</v>
      </c>
      <c r="D12" s="37">
        <f>SUMIFS(СВЦЭМ!$D$34:$D$777,СВЦЭМ!$A$34:$A$777,$A12,СВЦЭМ!$B$34:$B$777,D$11)+'СЕТ СН'!$F$11+СВЦЭМ!$D$10+'СЕТ СН'!$F$5</f>
        <v>4422.4285483000003</v>
      </c>
      <c r="E12" s="37">
        <f>SUMIFS(СВЦЭМ!$D$34:$D$777,СВЦЭМ!$A$34:$A$777,$A12,СВЦЭМ!$B$34:$B$777,E$11)+'СЕТ СН'!$F$11+СВЦЭМ!$D$10+'СЕТ СН'!$F$5</f>
        <v>4439.3832200500001</v>
      </c>
      <c r="F12" s="37">
        <f>SUMIFS(СВЦЭМ!$D$34:$D$777,СВЦЭМ!$A$34:$A$777,$A12,СВЦЭМ!$B$34:$B$777,F$11)+'СЕТ СН'!$F$11+СВЦЭМ!$D$10+'СЕТ СН'!$F$5</f>
        <v>4441.0541865899995</v>
      </c>
      <c r="G12" s="37">
        <f>SUMIFS(СВЦЭМ!$D$34:$D$777,СВЦЭМ!$A$34:$A$777,$A12,СВЦЭМ!$B$34:$B$777,G$11)+'СЕТ СН'!$F$11+СВЦЭМ!$D$10+'СЕТ СН'!$F$5</f>
        <v>4433.53974518</v>
      </c>
      <c r="H12" s="37">
        <f>SUMIFS(СВЦЭМ!$D$34:$D$777,СВЦЭМ!$A$34:$A$777,$A12,СВЦЭМ!$B$34:$B$777,H$11)+'СЕТ СН'!$F$11+СВЦЭМ!$D$10+'СЕТ СН'!$F$5</f>
        <v>4416.2405046399999</v>
      </c>
      <c r="I12" s="37">
        <f>SUMIFS(СВЦЭМ!$D$34:$D$777,СВЦЭМ!$A$34:$A$777,$A12,СВЦЭМ!$B$34:$B$777,I$11)+'СЕТ СН'!$F$11+СВЦЭМ!$D$10+'СЕТ СН'!$F$5</f>
        <v>4361.7157452000001</v>
      </c>
      <c r="J12" s="37">
        <f>SUMIFS(СВЦЭМ!$D$34:$D$777,СВЦЭМ!$A$34:$A$777,$A12,СВЦЭМ!$B$34:$B$777,J$11)+'СЕТ СН'!$F$11+СВЦЭМ!$D$10+'СЕТ СН'!$F$5</f>
        <v>4289.2205254199998</v>
      </c>
      <c r="K12" s="37">
        <f>SUMIFS(СВЦЭМ!$D$34:$D$777,СВЦЭМ!$A$34:$A$777,$A12,СВЦЭМ!$B$34:$B$777,K$11)+'СЕТ СН'!$F$11+СВЦЭМ!$D$10+'СЕТ СН'!$F$5</f>
        <v>4536.7947349999995</v>
      </c>
      <c r="L12" s="37">
        <f>SUMIFS(СВЦЭМ!$D$34:$D$777,СВЦЭМ!$A$34:$A$777,$A12,СВЦЭМ!$B$34:$B$777,L$11)+'СЕТ СН'!$F$11+СВЦЭМ!$D$10+'СЕТ СН'!$F$5</f>
        <v>4504.2767395800001</v>
      </c>
      <c r="M12" s="37">
        <f>SUMIFS(СВЦЭМ!$D$34:$D$777,СВЦЭМ!$A$34:$A$777,$A12,СВЦЭМ!$B$34:$B$777,M$11)+'СЕТ СН'!$F$11+СВЦЭМ!$D$10+'СЕТ СН'!$F$5</f>
        <v>4449.4510067499996</v>
      </c>
      <c r="N12" s="37">
        <f>SUMIFS(СВЦЭМ!$D$34:$D$777,СВЦЭМ!$A$34:$A$777,$A12,СВЦЭМ!$B$34:$B$777,N$11)+'СЕТ СН'!$F$11+СВЦЭМ!$D$10+'СЕТ СН'!$F$5</f>
        <v>4143.3244033299998</v>
      </c>
      <c r="O12" s="37">
        <f>SUMIFS(СВЦЭМ!$D$34:$D$777,СВЦЭМ!$A$34:$A$777,$A12,СВЦЭМ!$B$34:$B$777,O$11)+'СЕТ СН'!$F$11+СВЦЭМ!$D$10+'СЕТ СН'!$F$5</f>
        <v>4057.4772837100004</v>
      </c>
      <c r="P12" s="37">
        <f>SUMIFS(СВЦЭМ!$D$34:$D$777,СВЦЭМ!$A$34:$A$777,$A12,СВЦЭМ!$B$34:$B$777,P$11)+'СЕТ СН'!$F$11+СВЦЭМ!$D$10+'СЕТ СН'!$F$5</f>
        <v>4062.5219444000004</v>
      </c>
      <c r="Q12" s="37">
        <f>SUMIFS(СВЦЭМ!$D$34:$D$777,СВЦЭМ!$A$34:$A$777,$A12,СВЦЭМ!$B$34:$B$777,Q$11)+'СЕТ СН'!$F$11+СВЦЭМ!$D$10+'СЕТ СН'!$F$5</f>
        <v>4096.5661848500004</v>
      </c>
      <c r="R12" s="37">
        <f>SUMIFS(СВЦЭМ!$D$34:$D$777,СВЦЭМ!$A$34:$A$777,$A12,СВЦЭМ!$B$34:$B$777,R$11)+'СЕТ СН'!$F$11+СВЦЭМ!$D$10+'СЕТ СН'!$F$5</f>
        <v>4115.12309078</v>
      </c>
      <c r="S12" s="37">
        <f>SUMIFS(СВЦЭМ!$D$34:$D$777,СВЦЭМ!$A$34:$A$777,$A12,СВЦЭМ!$B$34:$B$777,S$11)+'СЕТ СН'!$F$11+СВЦЭМ!$D$10+'СЕТ СН'!$F$5</f>
        <v>4118.3214048500004</v>
      </c>
      <c r="T12" s="37">
        <f>SUMIFS(СВЦЭМ!$D$34:$D$777,СВЦЭМ!$A$34:$A$777,$A12,СВЦЭМ!$B$34:$B$777,T$11)+'СЕТ СН'!$F$11+СВЦЭМ!$D$10+'СЕТ СН'!$F$5</f>
        <v>4092.1365020200001</v>
      </c>
      <c r="U12" s="37">
        <f>SUMIFS(СВЦЭМ!$D$34:$D$777,СВЦЭМ!$A$34:$A$777,$A12,СВЦЭМ!$B$34:$B$777,U$11)+'СЕТ СН'!$F$11+СВЦЭМ!$D$10+'СЕТ СН'!$F$5</f>
        <v>4062.2527391200001</v>
      </c>
      <c r="V12" s="37">
        <f>SUMIFS(СВЦЭМ!$D$34:$D$777,СВЦЭМ!$A$34:$A$777,$A12,СВЦЭМ!$B$34:$B$777,V$11)+'СЕТ СН'!$F$11+СВЦЭМ!$D$10+'СЕТ СН'!$F$5</f>
        <v>4084.74055911</v>
      </c>
      <c r="W12" s="37">
        <f>SUMIFS(СВЦЭМ!$D$34:$D$777,СВЦЭМ!$A$34:$A$777,$A12,СВЦЭМ!$B$34:$B$777,W$11)+'СЕТ СН'!$F$11+СВЦЭМ!$D$10+'СЕТ СН'!$F$5</f>
        <v>4127.9123594299999</v>
      </c>
      <c r="X12" s="37">
        <f>SUMIFS(СВЦЭМ!$D$34:$D$777,СВЦЭМ!$A$34:$A$777,$A12,СВЦЭМ!$B$34:$B$777,X$11)+'СЕТ СН'!$F$11+СВЦЭМ!$D$10+'СЕТ СН'!$F$5</f>
        <v>4111.00994876</v>
      </c>
      <c r="Y12" s="37">
        <f>SUMIFS(СВЦЭМ!$D$34:$D$777,СВЦЭМ!$A$34:$A$777,$A12,СВЦЭМ!$B$34:$B$777,Y$11)+'СЕТ СН'!$F$11+СВЦЭМ!$D$10+'СЕТ СН'!$F$5</f>
        <v>4182.9885614300001</v>
      </c>
      <c r="AA12" s="46"/>
    </row>
    <row r="13" spans="1:27" ht="15.75" x14ac:dyDescent="0.2">
      <c r="A13" s="36">
        <f>A12+1</f>
        <v>42645</v>
      </c>
      <c r="B13" s="37">
        <f>SUMIFS(СВЦЭМ!$D$34:$D$777,СВЦЭМ!$A$34:$A$777,$A13,СВЦЭМ!$B$34:$B$777,B$11)+'СЕТ СН'!$F$11+СВЦЭМ!$D$10+'СЕТ СН'!$F$5</f>
        <v>4215.0460330700007</v>
      </c>
      <c r="C13" s="37">
        <f>SUMIFS(СВЦЭМ!$D$34:$D$777,СВЦЭМ!$A$34:$A$777,$A13,СВЦЭМ!$B$34:$B$777,C$11)+'СЕТ СН'!$F$11+СВЦЭМ!$D$10+'СЕТ СН'!$F$5</f>
        <v>4330.0183490099998</v>
      </c>
      <c r="D13" s="37">
        <f>SUMIFS(СВЦЭМ!$D$34:$D$777,СВЦЭМ!$A$34:$A$777,$A13,СВЦЭМ!$B$34:$B$777,D$11)+'СЕТ СН'!$F$11+СВЦЭМ!$D$10+'СЕТ СН'!$F$5</f>
        <v>4396.3174538000003</v>
      </c>
      <c r="E13" s="37">
        <f>SUMIFS(СВЦЭМ!$D$34:$D$777,СВЦЭМ!$A$34:$A$777,$A13,СВЦЭМ!$B$34:$B$777,E$11)+'СЕТ СН'!$F$11+СВЦЭМ!$D$10+'СЕТ СН'!$F$5</f>
        <v>4391.9188682700005</v>
      </c>
      <c r="F13" s="37">
        <f>SUMIFS(СВЦЭМ!$D$34:$D$777,СВЦЭМ!$A$34:$A$777,$A13,СВЦЭМ!$B$34:$B$777,F$11)+'СЕТ СН'!$F$11+СВЦЭМ!$D$10+'СЕТ СН'!$F$5</f>
        <v>4373.3742984800001</v>
      </c>
      <c r="G13" s="37">
        <f>SUMIFS(СВЦЭМ!$D$34:$D$777,СВЦЭМ!$A$34:$A$777,$A13,СВЦЭМ!$B$34:$B$777,G$11)+'СЕТ СН'!$F$11+СВЦЭМ!$D$10+'СЕТ СН'!$F$5</f>
        <v>4377.1575598700001</v>
      </c>
      <c r="H13" s="37">
        <f>SUMIFS(СВЦЭМ!$D$34:$D$777,СВЦЭМ!$A$34:$A$777,$A13,СВЦЭМ!$B$34:$B$777,H$11)+'СЕТ СН'!$F$11+СВЦЭМ!$D$10+'СЕТ СН'!$F$5</f>
        <v>4343.2300714900002</v>
      </c>
      <c r="I13" s="37">
        <f>SUMIFS(СВЦЭМ!$D$34:$D$777,СВЦЭМ!$A$34:$A$777,$A13,СВЦЭМ!$B$34:$B$777,I$11)+'СЕТ СН'!$F$11+СВЦЭМ!$D$10+'СЕТ СН'!$F$5</f>
        <v>4333.9151706400007</v>
      </c>
      <c r="J13" s="37">
        <f>SUMIFS(СВЦЭМ!$D$34:$D$777,СВЦЭМ!$A$34:$A$777,$A13,СВЦЭМ!$B$34:$B$777,J$11)+'СЕТ СН'!$F$11+СВЦЭМ!$D$10+'СЕТ СН'!$F$5</f>
        <v>4252.60259589</v>
      </c>
      <c r="K13" s="37">
        <f>SUMIFS(СВЦЭМ!$D$34:$D$777,СВЦЭМ!$A$34:$A$777,$A13,СВЦЭМ!$B$34:$B$777,K$11)+'СЕТ СН'!$F$11+СВЦЭМ!$D$10+'СЕТ СН'!$F$5</f>
        <v>4200.3598604600002</v>
      </c>
      <c r="L13" s="37">
        <f>SUMIFS(СВЦЭМ!$D$34:$D$777,СВЦЭМ!$A$34:$A$777,$A13,СВЦЭМ!$B$34:$B$777,L$11)+'СЕТ СН'!$F$11+СВЦЭМ!$D$10+'СЕТ СН'!$F$5</f>
        <v>4088.8823875500002</v>
      </c>
      <c r="M13" s="37">
        <f>SUMIFS(СВЦЭМ!$D$34:$D$777,СВЦЭМ!$A$34:$A$777,$A13,СВЦЭМ!$B$34:$B$777,M$11)+'СЕТ СН'!$F$11+СВЦЭМ!$D$10+'СЕТ СН'!$F$5</f>
        <v>4074.4832047500004</v>
      </c>
      <c r="N13" s="37">
        <f>SUMIFS(СВЦЭМ!$D$34:$D$777,СВЦЭМ!$A$34:$A$777,$A13,СВЦЭМ!$B$34:$B$777,N$11)+'СЕТ СН'!$F$11+СВЦЭМ!$D$10+'СЕТ СН'!$F$5</f>
        <v>4068.6311303900002</v>
      </c>
      <c r="O13" s="37">
        <f>SUMIFS(СВЦЭМ!$D$34:$D$777,СВЦЭМ!$A$34:$A$777,$A13,СВЦЭМ!$B$34:$B$777,O$11)+'СЕТ СН'!$F$11+СВЦЭМ!$D$10+'СЕТ СН'!$F$5</f>
        <v>4059.8842495000004</v>
      </c>
      <c r="P13" s="37">
        <f>SUMIFS(СВЦЭМ!$D$34:$D$777,СВЦЭМ!$A$34:$A$777,$A13,СВЦЭМ!$B$34:$B$777,P$11)+'СЕТ СН'!$F$11+СВЦЭМ!$D$10+'СЕТ СН'!$F$5</f>
        <v>4064.22592162</v>
      </c>
      <c r="Q13" s="37">
        <f>SUMIFS(СВЦЭМ!$D$34:$D$777,СВЦЭМ!$A$34:$A$777,$A13,СВЦЭМ!$B$34:$B$777,Q$11)+'СЕТ СН'!$F$11+СВЦЭМ!$D$10+'СЕТ СН'!$F$5</f>
        <v>4073.0805322700003</v>
      </c>
      <c r="R13" s="37">
        <f>SUMIFS(СВЦЭМ!$D$34:$D$777,СВЦЭМ!$A$34:$A$777,$A13,СВЦЭМ!$B$34:$B$777,R$11)+'СЕТ СН'!$F$11+СВЦЭМ!$D$10+'СЕТ СН'!$F$5</f>
        <v>4095.5070932900003</v>
      </c>
      <c r="S13" s="37">
        <f>SUMIFS(СВЦЭМ!$D$34:$D$777,СВЦЭМ!$A$34:$A$777,$A13,СВЦЭМ!$B$34:$B$777,S$11)+'СЕТ СН'!$F$11+СВЦЭМ!$D$10+'СЕТ СН'!$F$5</f>
        <v>4084.4823718400003</v>
      </c>
      <c r="T13" s="37">
        <f>SUMIFS(СВЦЭМ!$D$34:$D$777,СВЦЭМ!$A$34:$A$777,$A13,СВЦЭМ!$B$34:$B$777,T$11)+'СЕТ СН'!$F$11+СВЦЭМ!$D$10+'СЕТ СН'!$F$5</f>
        <v>4093.2792436600002</v>
      </c>
      <c r="U13" s="37">
        <f>SUMIFS(СВЦЭМ!$D$34:$D$777,СВЦЭМ!$A$34:$A$777,$A13,СВЦЭМ!$B$34:$B$777,U$11)+'СЕТ СН'!$F$11+СВЦЭМ!$D$10+'СЕТ СН'!$F$5</f>
        <v>4027.1220332100002</v>
      </c>
      <c r="V13" s="37">
        <f>SUMIFS(СВЦЭМ!$D$34:$D$777,СВЦЭМ!$A$34:$A$777,$A13,СВЦЭМ!$B$34:$B$777,V$11)+'СЕТ СН'!$F$11+СВЦЭМ!$D$10+'СЕТ СН'!$F$5</f>
        <v>4053.2128124500005</v>
      </c>
      <c r="W13" s="37">
        <f>SUMIFS(СВЦЭМ!$D$34:$D$777,СВЦЭМ!$A$34:$A$777,$A13,СВЦЭМ!$B$34:$B$777,W$11)+'СЕТ СН'!$F$11+СВЦЭМ!$D$10+'СЕТ СН'!$F$5</f>
        <v>4050.3188955200003</v>
      </c>
      <c r="X13" s="37">
        <f>SUMIFS(СВЦЭМ!$D$34:$D$777,СВЦЭМ!$A$34:$A$777,$A13,СВЦЭМ!$B$34:$B$777,X$11)+'СЕТ СН'!$F$11+СВЦЭМ!$D$10+'СЕТ СН'!$F$5</f>
        <v>4089.1413685400003</v>
      </c>
      <c r="Y13" s="37">
        <f>SUMIFS(СВЦЭМ!$D$34:$D$777,СВЦЭМ!$A$34:$A$777,$A13,СВЦЭМ!$B$34:$B$777,Y$11)+'СЕТ СН'!$F$11+СВЦЭМ!$D$10+'СЕТ СН'!$F$5</f>
        <v>4145.0501121300003</v>
      </c>
    </row>
    <row r="14" spans="1:27" ht="15.75" x14ac:dyDescent="0.2">
      <c r="A14" s="36">
        <f t="shared" ref="A14:A42" si="0">A13+1</f>
        <v>42646</v>
      </c>
      <c r="B14" s="37">
        <f>SUMIFS(СВЦЭМ!$D$34:$D$777,СВЦЭМ!$A$34:$A$777,$A14,СВЦЭМ!$B$34:$B$777,B$11)+'СЕТ СН'!$F$11+СВЦЭМ!$D$10+'СЕТ СН'!$F$5</f>
        <v>4234.1599743400002</v>
      </c>
      <c r="C14" s="37">
        <f>SUMIFS(СВЦЭМ!$D$34:$D$777,СВЦЭМ!$A$34:$A$777,$A14,СВЦЭМ!$B$34:$B$777,C$11)+'СЕТ СН'!$F$11+СВЦЭМ!$D$10+'СЕТ СН'!$F$5</f>
        <v>4349.0921079500004</v>
      </c>
      <c r="D14" s="37">
        <f>SUMIFS(СВЦЭМ!$D$34:$D$777,СВЦЭМ!$A$34:$A$777,$A14,СВЦЭМ!$B$34:$B$777,D$11)+'СЕТ СН'!$F$11+СВЦЭМ!$D$10+'СЕТ СН'!$F$5</f>
        <v>4403.7066225300005</v>
      </c>
      <c r="E14" s="37">
        <f>SUMIFS(СВЦЭМ!$D$34:$D$777,СВЦЭМ!$A$34:$A$777,$A14,СВЦЭМ!$B$34:$B$777,E$11)+'СЕТ СН'!$F$11+СВЦЭМ!$D$10+'СЕТ СН'!$F$5</f>
        <v>4443.3859716799998</v>
      </c>
      <c r="F14" s="37">
        <f>SUMIFS(СВЦЭМ!$D$34:$D$777,СВЦЭМ!$A$34:$A$777,$A14,СВЦЭМ!$B$34:$B$777,F$11)+'СЕТ СН'!$F$11+СВЦЭМ!$D$10+'СЕТ СН'!$F$5</f>
        <v>4405.6793516199996</v>
      </c>
      <c r="G14" s="37">
        <f>SUMIFS(СВЦЭМ!$D$34:$D$777,СВЦЭМ!$A$34:$A$777,$A14,СВЦЭМ!$B$34:$B$777,G$11)+'СЕТ СН'!$F$11+СВЦЭМ!$D$10+'СЕТ СН'!$F$5</f>
        <v>4429.1109679300007</v>
      </c>
      <c r="H14" s="37">
        <f>SUMIFS(СВЦЭМ!$D$34:$D$777,СВЦЭМ!$A$34:$A$777,$A14,СВЦЭМ!$B$34:$B$777,H$11)+'СЕТ СН'!$F$11+СВЦЭМ!$D$10+'СЕТ СН'!$F$5</f>
        <v>4356.5164921599999</v>
      </c>
      <c r="I14" s="37">
        <f>SUMIFS(СВЦЭМ!$D$34:$D$777,СВЦЭМ!$A$34:$A$777,$A14,СВЦЭМ!$B$34:$B$777,I$11)+'СЕТ СН'!$F$11+СВЦЭМ!$D$10+'СЕТ СН'!$F$5</f>
        <v>4355.6030433699998</v>
      </c>
      <c r="J14" s="37">
        <f>SUMIFS(СВЦЭМ!$D$34:$D$777,СВЦЭМ!$A$34:$A$777,$A14,СВЦЭМ!$B$34:$B$777,J$11)+'СЕТ СН'!$F$11+СВЦЭМ!$D$10+'СЕТ СН'!$F$5</f>
        <v>4323.9178295500005</v>
      </c>
      <c r="K14" s="37">
        <f>SUMIFS(СВЦЭМ!$D$34:$D$777,СВЦЭМ!$A$34:$A$777,$A14,СВЦЭМ!$B$34:$B$777,K$11)+'СЕТ СН'!$F$11+СВЦЭМ!$D$10+'СЕТ СН'!$F$5</f>
        <v>4212.1852329000003</v>
      </c>
      <c r="L14" s="37">
        <f>SUMIFS(СВЦЭМ!$D$34:$D$777,СВЦЭМ!$A$34:$A$777,$A14,СВЦЭМ!$B$34:$B$777,L$11)+'СЕТ СН'!$F$11+СВЦЭМ!$D$10+'СЕТ СН'!$F$5</f>
        <v>4181.8181911600004</v>
      </c>
      <c r="M14" s="37">
        <f>SUMIFS(СВЦЭМ!$D$34:$D$777,СВЦЭМ!$A$34:$A$777,$A14,СВЦЭМ!$B$34:$B$777,M$11)+'СЕТ СН'!$F$11+СВЦЭМ!$D$10+'СЕТ СН'!$F$5</f>
        <v>4110.71960932</v>
      </c>
      <c r="N14" s="37">
        <f>SUMIFS(СВЦЭМ!$D$34:$D$777,СВЦЭМ!$A$34:$A$777,$A14,СВЦЭМ!$B$34:$B$777,N$11)+'СЕТ СН'!$F$11+СВЦЭМ!$D$10+'СЕТ СН'!$F$5</f>
        <v>4091.0236601400002</v>
      </c>
      <c r="O14" s="37">
        <f>SUMIFS(СВЦЭМ!$D$34:$D$777,СВЦЭМ!$A$34:$A$777,$A14,СВЦЭМ!$B$34:$B$777,O$11)+'СЕТ СН'!$F$11+СВЦЭМ!$D$10+'СЕТ СН'!$F$5</f>
        <v>4083.8888559000002</v>
      </c>
      <c r="P14" s="37">
        <f>SUMIFS(СВЦЭМ!$D$34:$D$777,СВЦЭМ!$A$34:$A$777,$A14,СВЦЭМ!$B$34:$B$777,P$11)+'СЕТ СН'!$F$11+СВЦЭМ!$D$10+'СЕТ СН'!$F$5</f>
        <v>4078.9731436400002</v>
      </c>
      <c r="Q14" s="37">
        <f>SUMIFS(СВЦЭМ!$D$34:$D$777,СВЦЭМ!$A$34:$A$777,$A14,СВЦЭМ!$B$34:$B$777,Q$11)+'СЕТ СН'!$F$11+СВЦЭМ!$D$10+'СЕТ СН'!$F$5</f>
        <v>4062.7775976300004</v>
      </c>
      <c r="R14" s="37">
        <f>SUMIFS(СВЦЭМ!$D$34:$D$777,СВЦЭМ!$A$34:$A$777,$A14,СВЦЭМ!$B$34:$B$777,R$11)+'СЕТ СН'!$F$11+СВЦЭМ!$D$10+'СЕТ СН'!$F$5</f>
        <v>4077.7685621300002</v>
      </c>
      <c r="S14" s="37">
        <f>SUMIFS(СВЦЭМ!$D$34:$D$777,СВЦЭМ!$A$34:$A$777,$A14,СВЦЭМ!$B$34:$B$777,S$11)+'СЕТ СН'!$F$11+СВЦЭМ!$D$10+'СЕТ СН'!$F$5</f>
        <v>4132.7908135200005</v>
      </c>
      <c r="T14" s="37">
        <f>SUMIFS(СВЦЭМ!$D$34:$D$777,СВЦЭМ!$A$34:$A$777,$A14,СВЦЭМ!$B$34:$B$777,T$11)+'СЕТ СН'!$F$11+СВЦЭМ!$D$10+'СЕТ СН'!$F$5</f>
        <v>4131.01654211</v>
      </c>
      <c r="U14" s="37">
        <f>SUMIFS(СВЦЭМ!$D$34:$D$777,СВЦЭМ!$A$34:$A$777,$A14,СВЦЭМ!$B$34:$B$777,U$11)+'СЕТ СН'!$F$11+СВЦЭМ!$D$10+'СЕТ СН'!$F$5</f>
        <v>4121.5857830200002</v>
      </c>
      <c r="V14" s="37">
        <f>SUMIFS(СВЦЭМ!$D$34:$D$777,СВЦЭМ!$A$34:$A$777,$A14,СВЦЭМ!$B$34:$B$777,V$11)+'СЕТ СН'!$F$11+СВЦЭМ!$D$10+'СЕТ СН'!$F$5</f>
        <v>4127.3931571700004</v>
      </c>
      <c r="W14" s="37">
        <f>SUMIFS(СВЦЭМ!$D$34:$D$777,СВЦЭМ!$A$34:$A$777,$A14,СВЦЭМ!$B$34:$B$777,W$11)+'СЕТ СН'!$F$11+СВЦЭМ!$D$10+'СЕТ СН'!$F$5</f>
        <v>4140.8306251000004</v>
      </c>
      <c r="X14" s="37">
        <f>SUMIFS(СВЦЭМ!$D$34:$D$777,СВЦЭМ!$A$34:$A$777,$A14,СВЦЭМ!$B$34:$B$777,X$11)+'СЕТ СН'!$F$11+СВЦЭМ!$D$10+'СЕТ СН'!$F$5</f>
        <v>4219.1233907599999</v>
      </c>
      <c r="Y14" s="37">
        <f>SUMIFS(СВЦЭМ!$D$34:$D$777,СВЦЭМ!$A$34:$A$777,$A14,СВЦЭМ!$B$34:$B$777,Y$11)+'СЕТ СН'!$F$11+СВЦЭМ!$D$10+'СЕТ СН'!$F$5</f>
        <v>4328.4254075099998</v>
      </c>
    </row>
    <row r="15" spans="1:27" ht="15.75" x14ac:dyDescent="0.2">
      <c r="A15" s="36">
        <f t="shared" si="0"/>
        <v>42647</v>
      </c>
      <c r="B15" s="37">
        <f>SUMIFS(СВЦЭМ!$D$34:$D$777,СВЦЭМ!$A$34:$A$777,$A15,СВЦЭМ!$B$34:$B$777,B$11)+'СЕТ СН'!$F$11+СВЦЭМ!$D$10+'СЕТ СН'!$F$5</f>
        <v>4408.4303706700002</v>
      </c>
      <c r="C15" s="37">
        <f>SUMIFS(СВЦЭМ!$D$34:$D$777,СВЦЭМ!$A$34:$A$777,$A15,СВЦЭМ!$B$34:$B$777,C$11)+'СЕТ СН'!$F$11+СВЦЭМ!$D$10+'СЕТ СН'!$F$5</f>
        <v>4411.2294452300002</v>
      </c>
      <c r="D15" s="37">
        <f>SUMIFS(СВЦЭМ!$D$34:$D$777,СВЦЭМ!$A$34:$A$777,$A15,СВЦЭМ!$B$34:$B$777,D$11)+'СЕТ СН'!$F$11+СВЦЭМ!$D$10+'СЕТ СН'!$F$5</f>
        <v>4386.3998897900001</v>
      </c>
      <c r="E15" s="37">
        <f>SUMIFS(СВЦЭМ!$D$34:$D$777,СВЦЭМ!$A$34:$A$777,$A15,СВЦЭМ!$B$34:$B$777,E$11)+'СЕТ СН'!$F$11+СВЦЭМ!$D$10+'СЕТ СН'!$F$5</f>
        <v>4387.1991268199999</v>
      </c>
      <c r="F15" s="37">
        <f>SUMIFS(СВЦЭМ!$D$34:$D$777,СВЦЭМ!$A$34:$A$777,$A15,СВЦЭМ!$B$34:$B$777,F$11)+'СЕТ СН'!$F$11+СВЦЭМ!$D$10+'СЕТ СН'!$F$5</f>
        <v>4378.7015322500001</v>
      </c>
      <c r="G15" s="37">
        <f>SUMIFS(СВЦЭМ!$D$34:$D$777,СВЦЭМ!$A$34:$A$777,$A15,СВЦЭМ!$B$34:$B$777,G$11)+'СЕТ СН'!$F$11+СВЦЭМ!$D$10+'СЕТ СН'!$F$5</f>
        <v>4408.3919266699995</v>
      </c>
      <c r="H15" s="37">
        <f>SUMIFS(СВЦЭМ!$D$34:$D$777,СВЦЭМ!$A$34:$A$777,$A15,СВЦЭМ!$B$34:$B$777,H$11)+'СЕТ СН'!$F$11+СВЦЭМ!$D$10+'СЕТ СН'!$F$5</f>
        <v>4454.0757106399997</v>
      </c>
      <c r="I15" s="37">
        <f>SUMIFS(СВЦЭМ!$D$34:$D$777,СВЦЭМ!$A$34:$A$777,$A15,СВЦЭМ!$B$34:$B$777,I$11)+'СЕТ СН'!$F$11+СВЦЭМ!$D$10+'СЕТ СН'!$F$5</f>
        <v>4390.7687973900001</v>
      </c>
      <c r="J15" s="37">
        <f>SUMIFS(СВЦЭМ!$D$34:$D$777,СВЦЭМ!$A$34:$A$777,$A15,СВЦЭМ!$B$34:$B$777,J$11)+'СЕТ СН'!$F$11+СВЦЭМ!$D$10+'СЕТ СН'!$F$5</f>
        <v>4368.8746753300002</v>
      </c>
      <c r="K15" s="37">
        <f>SUMIFS(СВЦЭМ!$D$34:$D$777,СВЦЭМ!$A$34:$A$777,$A15,СВЦЭМ!$B$34:$B$777,K$11)+'СЕТ СН'!$F$11+СВЦЭМ!$D$10+'СЕТ СН'!$F$5</f>
        <v>4412.6331437299996</v>
      </c>
      <c r="L15" s="37">
        <f>SUMIFS(СВЦЭМ!$D$34:$D$777,СВЦЭМ!$A$34:$A$777,$A15,СВЦЭМ!$B$34:$B$777,L$11)+'СЕТ СН'!$F$11+СВЦЭМ!$D$10+'СЕТ СН'!$F$5</f>
        <v>4152.5123972600004</v>
      </c>
      <c r="M15" s="37">
        <f>SUMIFS(СВЦЭМ!$D$34:$D$777,СВЦЭМ!$A$34:$A$777,$A15,СВЦЭМ!$B$34:$B$777,M$11)+'СЕТ СН'!$F$11+СВЦЭМ!$D$10+'СЕТ СН'!$F$5</f>
        <v>4100.4139721500005</v>
      </c>
      <c r="N15" s="37">
        <f>SUMIFS(СВЦЭМ!$D$34:$D$777,СВЦЭМ!$A$34:$A$777,$A15,СВЦЭМ!$B$34:$B$777,N$11)+'СЕТ СН'!$F$11+СВЦЭМ!$D$10+'СЕТ СН'!$F$5</f>
        <v>4115.1180223800002</v>
      </c>
      <c r="O15" s="37">
        <f>SUMIFS(СВЦЭМ!$D$34:$D$777,СВЦЭМ!$A$34:$A$777,$A15,СВЦЭМ!$B$34:$B$777,O$11)+'СЕТ СН'!$F$11+СВЦЭМ!$D$10+'СЕТ СН'!$F$5</f>
        <v>4124.3616389300005</v>
      </c>
      <c r="P15" s="37">
        <f>SUMIFS(СВЦЭМ!$D$34:$D$777,СВЦЭМ!$A$34:$A$777,$A15,СВЦЭМ!$B$34:$B$777,P$11)+'СЕТ СН'!$F$11+СВЦЭМ!$D$10+'СЕТ СН'!$F$5</f>
        <v>4155.56100995</v>
      </c>
      <c r="Q15" s="37">
        <f>SUMIFS(СВЦЭМ!$D$34:$D$777,СВЦЭМ!$A$34:$A$777,$A15,СВЦЭМ!$B$34:$B$777,Q$11)+'СЕТ СН'!$F$11+СВЦЭМ!$D$10+'СЕТ СН'!$F$5</f>
        <v>4134.4784416900002</v>
      </c>
      <c r="R15" s="37">
        <f>SUMIFS(СВЦЭМ!$D$34:$D$777,СВЦЭМ!$A$34:$A$777,$A15,СВЦЭМ!$B$34:$B$777,R$11)+'СЕТ СН'!$F$11+СВЦЭМ!$D$10+'СЕТ СН'!$F$5</f>
        <v>4136.0828957200001</v>
      </c>
      <c r="S15" s="37">
        <f>SUMIFS(СВЦЭМ!$D$34:$D$777,СВЦЭМ!$A$34:$A$777,$A15,СВЦЭМ!$B$34:$B$777,S$11)+'СЕТ СН'!$F$11+СВЦЭМ!$D$10+'СЕТ СН'!$F$5</f>
        <v>4131.5714463100003</v>
      </c>
      <c r="T15" s="37">
        <f>SUMIFS(СВЦЭМ!$D$34:$D$777,СВЦЭМ!$A$34:$A$777,$A15,СВЦЭМ!$B$34:$B$777,T$11)+'СЕТ СН'!$F$11+СВЦЭМ!$D$10+'СЕТ СН'!$F$5</f>
        <v>4134.5788925500001</v>
      </c>
      <c r="U15" s="37">
        <f>SUMIFS(СВЦЭМ!$D$34:$D$777,СВЦЭМ!$A$34:$A$777,$A15,СВЦЭМ!$B$34:$B$777,U$11)+'СЕТ СН'!$F$11+СВЦЭМ!$D$10+'СЕТ СН'!$F$5</f>
        <v>4080.8415562</v>
      </c>
      <c r="V15" s="37">
        <f>SUMIFS(СВЦЭМ!$D$34:$D$777,СВЦЭМ!$A$34:$A$777,$A15,СВЦЭМ!$B$34:$B$777,V$11)+'СЕТ СН'!$F$11+СВЦЭМ!$D$10+'СЕТ СН'!$F$5</f>
        <v>4090.1699872500003</v>
      </c>
      <c r="W15" s="37">
        <f>SUMIFS(СВЦЭМ!$D$34:$D$777,СВЦЭМ!$A$34:$A$777,$A15,СВЦЭМ!$B$34:$B$777,W$11)+'СЕТ СН'!$F$11+СВЦЭМ!$D$10+'СЕТ СН'!$F$5</f>
        <v>4090.5154514000001</v>
      </c>
      <c r="X15" s="37">
        <f>SUMIFS(СВЦЭМ!$D$34:$D$777,СВЦЭМ!$A$34:$A$777,$A15,СВЦЭМ!$B$34:$B$777,X$11)+'СЕТ СН'!$F$11+СВЦЭМ!$D$10+'СЕТ СН'!$F$5</f>
        <v>4140.3590848800004</v>
      </c>
      <c r="Y15" s="37">
        <f>SUMIFS(СВЦЭМ!$D$34:$D$777,СВЦЭМ!$A$34:$A$777,$A15,СВЦЭМ!$B$34:$B$777,Y$11)+'СЕТ СН'!$F$11+СВЦЭМ!$D$10+'СЕТ СН'!$F$5</f>
        <v>4239.7073075200005</v>
      </c>
    </row>
    <row r="16" spans="1:27" ht="15.75" x14ac:dyDescent="0.2">
      <c r="A16" s="36">
        <f t="shared" si="0"/>
        <v>42648</v>
      </c>
      <c r="B16" s="37">
        <f>SUMIFS(СВЦЭМ!$D$34:$D$777,СВЦЭМ!$A$34:$A$777,$A16,СВЦЭМ!$B$34:$B$777,B$11)+'СЕТ СН'!$F$11+СВЦЭМ!$D$10+'СЕТ СН'!$F$5</f>
        <v>4298.0208898700002</v>
      </c>
      <c r="C16" s="37">
        <f>SUMIFS(СВЦЭМ!$D$34:$D$777,СВЦЭМ!$A$34:$A$777,$A16,СВЦЭМ!$B$34:$B$777,C$11)+'СЕТ СН'!$F$11+СВЦЭМ!$D$10+'СЕТ СН'!$F$5</f>
        <v>4376.6716598900002</v>
      </c>
      <c r="D16" s="37">
        <f>SUMIFS(СВЦЭМ!$D$34:$D$777,СВЦЭМ!$A$34:$A$777,$A16,СВЦЭМ!$B$34:$B$777,D$11)+'СЕТ СН'!$F$11+СВЦЭМ!$D$10+'СЕТ СН'!$F$5</f>
        <v>4417.8605373</v>
      </c>
      <c r="E16" s="37">
        <f>SUMIFS(СВЦЭМ!$D$34:$D$777,СВЦЭМ!$A$34:$A$777,$A16,СВЦЭМ!$B$34:$B$777,E$11)+'СЕТ СН'!$F$11+СВЦЭМ!$D$10+'СЕТ СН'!$F$5</f>
        <v>4385.7421399900004</v>
      </c>
      <c r="F16" s="37">
        <f>SUMIFS(СВЦЭМ!$D$34:$D$777,СВЦЭМ!$A$34:$A$777,$A16,СВЦЭМ!$B$34:$B$777,F$11)+'СЕТ СН'!$F$11+СВЦЭМ!$D$10+'СЕТ СН'!$F$5</f>
        <v>4395.1804347899997</v>
      </c>
      <c r="G16" s="37">
        <f>SUMIFS(СВЦЭМ!$D$34:$D$777,СВЦЭМ!$A$34:$A$777,$A16,СВЦЭМ!$B$34:$B$777,G$11)+'СЕТ СН'!$F$11+СВЦЭМ!$D$10+'СЕТ СН'!$F$5</f>
        <v>4399.9003953499996</v>
      </c>
      <c r="H16" s="37">
        <f>SUMIFS(СВЦЭМ!$D$34:$D$777,СВЦЭМ!$A$34:$A$777,$A16,СВЦЭМ!$B$34:$B$777,H$11)+'СЕТ СН'!$F$11+СВЦЭМ!$D$10+'СЕТ СН'!$F$5</f>
        <v>4329.7108779600003</v>
      </c>
      <c r="I16" s="37">
        <f>SUMIFS(СВЦЭМ!$D$34:$D$777,СВЦЭМ!$A$34:$A$777,$A16,СВЦЭМ!$B$34:$B$777,I$11)+'СЕТ СН'!$F$11+СВЦЭМ!$D$10+'СЕТ СН'!$F$5</f>
        <v>4247.0059801500001</v>
      </c>
      <c r="J16" s="37">
        <f>SUMIFS(СВЦЭМ!$D$34:$D$777,СВЦЭМ!$A$34:$A$777,$A16,СВЦЭМ!$B$34:$B$777,J$11)+'СЕТ СН'!$F$11+СВЦЭМ!$D$10+'СЕТ СН'!$F$5</f>
        <v>4260.32803401</v>
      </c>
      <c r="K16" s="37">
        <f>SUMIFS(СВЦЭМ!$D$34:$D$777,СВЦЭМ!$A$34:$A$777,$A16,СВЦЭМ!$B$34:$B$777,K$11)+'СЕТ СН'!$F$11+СВЦЭМ!$D$10+'СЕТ СН'!$F$5</f>
        <v>4235.3169716299999</v>
      </c>
      <c r="L16" s="37">
        <f>SUMIFS(СВЦЭМ!$D$34:$D$777,СВЦЭМ!$A$34:$A$777,$A16,СВЦЭМ!$B$34:$B$777,L$11)+'СЕТ СН'!$F$11+СВЦЭМ!$D$10+'СЕТ СН'!$F$5</f>
        <v>4156.2211145600004</v>
      </c>
      <c r="M16" s="37">
        <f>SUMIFS(СВЦЭМ!$D$34:$D$777,СВЦЭМ!$A$34:$A$777,$A16,СВЦЭМ!$B$34:$B$777,M$11)+'СЕТ СН'!$F$11+СВЦЭМ!$D$10+'СЕТ СН'!$F$5</f>
        <v>4170.5965705100007</v>
      </c>
      <c r="N16" s="37">
        <f>SUMIFS(СВЦЭМ!$D$34:$D$777,СВЦЭМ!$A$34:$A$777,$A16,СВЦЭМ!$B$34:$B$777,N$11)+'СЕТ СН'!$F$11+СВЦЭМ!$D$10+'СЕТ СН'!$F$5</f>
        <v>4164.3927134200003</v>
      </c>
      <c r="O16" s="37">
        <f>SUMIFS(СВЦЭМ!$D$34:$D$777,СВЦЭМ!$A$34:$A$777,$A16,СВЦЭМ!$B$34:$B$777,O$11)+'СЕТ СН'!$F$11+СВЦЭМ!$D$10+'СЕТ СН'!$F$5</f>
        <v>4165.6299526500006</v>
      </c>
      <c r="P16" s="37">
        <f>SUMIFS(СВЦЭМ!$D$34:$D$777,СВЦЭМ!$A$34:$A$777,$A16,СВЦЭМ!$B$34:$B$777,P$11)+'СЕТ СН'!$F$11+СВЦЭМ!$D$10+'СЕТ СН'!$F$5</f>
        <v>4188.5278907700003</v>
      </c>
      <c r="Q16" s="37">
        <f>SUMIFS(СВЦЭМ!$D$34:$D$777,СВЦЭМ!$A$34:$A$777,$A16,СВЦЭМ!$B$34:$B$777,Q$11)+'СЕТ СН'!$F$11+СВЦЭМ!$D$10+'СЕТ СН'!$F$5</f>
        <v>4689.1209898699999</v>
      </c>
      <c r="R16" s="37">
        <f>SUMIFS(СВЦЭМ!$D$34:$D$777,СВЦЭМ!$A$34:$A$777,$A16,СВЦЭМ!$B$34:$B$777,R$11)+'СЕТ СН'!$F$11+СВЦЭМ!$D$10+'СЕТ СН'!$F$5</f>
        <v>4679.5284152900003</v>
      </c>
      <c r="S16" s="37">
        <f>SUMIFS(СВЦЭМ!$D$34:$D$777,СВЦЭМ!$A$34:$A$777,$A16,СВЦЭМ!$B$34:$B$777,S$11)+'СЕТ СН'!$F$11+СВЦЭМ!$D$10+'СЕТ СН'!$F$5</f>
        <v>4651.9347228200004</v>
      </c>
      <c r="T16" s="37">
        <f>SUMIFS(СВЦЭМ!$D$34:$D$777,СВЦЭМ!$A$34:$A$777,$A16,СВЦЭМ!$B$34:$B$777,T$11)+'СЕТ СН'!$F$11+СВЦЭМ!$D$10+'СЕТ СН'!$F$5</f>
        <v>4602.4457553400007</v>
      </c>
      <c r="U16" s="37">
        <f>SUMIFS(СВЦЭМ!$D$34:$D$777,СВЦЭМ!$A$34:$A$777,$A16,СВЦЭМ!$B$34:$B$777,U$11)+'СЕТ СН'!$F$11+СВЦЭМ!$D$10+'СЕТ СН'!$F$5</f>
        <v>4482.2066462000003</v>
      </c>
      <c r="V16" s="37">
        <f>SUMIFS(СВЦЭМ!$D$34:$D$777,СВЦЭМ!$A$34:$A$777,$A16,СВЦЭМ!$B$34:$B$777,V$11)+'СЕТ СН'!$F$11+СВЦЭМ!$D$10+'СЕТ СН'!$F$5</f>
        <v>4570.96137069</v>
      </c>
      <c r="W16" s="37">
        <f>SUMIFS(СВЦЭМ!$D$34:$D$777,СВЦЭМ!$A$34:$A$777,$A16,СВЦЭМ!$B$34:$B$777,W$11)+'СЕТ СН'!$F$11+СВЦЭМ!$D$10+'СЕТ СН'!$F$5</f>
        <v>4581.8369815200003</v>
      </c>
      <c r="X16" s="37">
        <f>SUMIFS(СВЦЭМ!$D$34:$D$777,СВЦЭМ!$A$34:$A$777,$A16,СВЦЭМ!$B$34:$B$777,X$11)+'СЕТ СН'!$F$11+СВЦЭМ!$D$10+'СЕТ СН'!$F$5</f>
        <v>4492.3714586300002</v>
      </c>
      <c r="Y16" s="37">
        <f>SUMIFS(СВЦЭМ!$D$34:$D$777,СВЦЭМ!$A$34:$A$777,$A16,СВЦЭМ!$B$34:$B$777,Y$11)+'СЕТ СН'!$F$11+СВЦЭМ!$D$10+'СЕТ СН'!$F$5</f>
        <v>4533.7484244099996</v>
      </c>
    </row>
    <row r="17" spans="1:25" ht="15.75" x14ac:dyDescent="0.2">
      <c r="A17" s="36">
        <f t="shared" si="0"/>
        <v>42649</v>
      </c>
      <c r="B17" s="37">
        <f>SUMIFS(СВЦЭМ!$D$34:$D$777,СВЦЭМ!$A$34:$A$777,$A17,СВЦЭМ!$B$34:$B$777,B$11)+'СЕТ СН'!$F$11+СВЦЭМ!$D$10+'СЕТ СН'!$F$5</f>
        <v>4595.4901494300002</v>
      </c>
      <c r="C17" s="37">
        <f>SUMIFS(СВЦЭМ!$D$34:$D$777,СВЦЭМ!$A$34:$A$777,$A17,СВЦЭМ!$B$34:$B$777,C$11)+'СЕТ СН'!$F$11+СВЦЭМ!$D$10+'СЕТ СН'!$F$5</f>
        <v>4670.3966743199999</v>
      </c>
      <c r="D17" s="37">
        <f>SUMIFS(СВЦЭМ!$D$34:$D$777,СВЦЭМ!$A$34:$A$777,$A17,СВЦЭМ!$B$34:$B$777,D$11)+'СЕТ СН'!$F$11+СВЦЭМ!$D$10+'СЕТ СН'!$F$5</f>
        <v>4763.3200495500005</v>
      </c>
      <c r="E17" s="37">
        <f>SUMIFS(СВЦЭМ!$D$34:$D$777,СВЦЭМ!$A$34:$A$777,$A17,СВЦЭМ!$B$34:$B$777,E$11)+'СЕТ СН'!$F$11+СВЦЭМ!$D$10+'СЕТ СН'!$F$5</f>
        <v>4738.9927951</v>
      </c>
      <c r="F17" s="37">
        <f>SUMIFS(СВЦЭМ!$D$34:$D$777,СВЦЭМ!$A$34:$A$777,$A17,СВЦЭМ!$B$34:$B$777,F$11)+'СЕТ СН'!$F$11+СВЦЭМ!$D$10+'СЕТ СН'!$F$5</f>
        <v>4734.20731419</v>
      </c>
      <c r="G17" s="37">
        <f>SUMIFS(СВЦЭМ!$D$34:$D$777,СВЦЭМ!$A$34:$A$777,$A17,СВЦЭМ!$B$34:$B$777,G$11)+'СЕТ СН'!$F$11+СВЦЭМ!$D$10+'СЕТ СН'!$F$5</f>
        <v>4718.0906916900003</v>
      </c>
      <c r="H17" s="37">
        <f>SUMIFS(СВЦЭМ!$D$34:$D$777,СВЦЭМ!$A$34:$A$777,$A17,СВЦЭМ!$B$34:$B$777,H$11)+'СЕТ СН'!$F$11+СВЦЭМ!$D$10+'СЕТ СН'!$F$5</f>
        <v>4581.7720788400002</v>
      </c>
      <c r="I17" s="37">
        <f>SUMIFS(СВЦЭМ!$D$34:$D$777,СВЦЭМ!$A$34:$A$777,$A17,СВЦЭМ!$B$34:$B$777,I$11)+'СЕТ СН'!$F$11+СВЦЭМ!$D$10+'СЕТ СН'!$F$5</f>
        <v>4484.7236393200001</v>
      </c>
      <c r="J17" s="37">
        <f>SUMIFS(СВЦЭМ!$D$34:$D$777,СВЦЭМ!$A$34:$A$777,$A17,СВЦЭМ!$B$34:$B$777,J$11)+'СЕТ СН'!$F$11+СВЦЭМ!$D$10+'СЕТ СН'!$F$5</f>
        <v>4459.8290140999998</v>
      </c>
      <c r="K17" s="37">
        <f>SUMIFS(СВЦЭМ!$D$34:$D$777,СВЦЭМ!$A$34:$A$777,$A17,СВЦЭМ!$B$34:$B$777,K$11)+'СЕТ СН'!$F$11+СВЦЭМ!$D$10+'СЕТ СН'!$F$5</f>
        <v>4319.8420331899997</v>
      </c>
      <c r="L17" s="37">
        <f>SUMIFS(СВЦЭМ!$D$34:$D$777,СВЦЭМ!$A$34:$A$777,$A17,СВЦЭМ!$B$34:$B$777,L$11)+'СЕТ СН'!$F$11+СВЦЭМ!$D$10+'СЕТ СН'!$F$5</f>
        <v>4259.8449004800004</v>
      </c>
      <c r="M17" s="37">
        <f>SUMIFS(СВЦЭМ!$D$34:$D$777,СВЦЭМ!$A$34:$A$777,$A17,СВЦЭМ!$B$34:$B$777,M$11)+'СЕТ СН'!$F$11+СВЦЭМ!$D$10+'СЕТ СН'!$F$5</f>
        <v>4221.2136289500004</v>
      </c>
      <c r="N17" s="37">
        <f>SUMIFS(СВЦЭМ!$D$34:$D$777,СВЦЭМ!$A$34:$A$777,$A17,СВЦЭМ!$B$34:$B$777,N$11)+'СЕТ СН'!$F$11+СВЦЭМ!$D$10+'СЕТ СН'!$F$5</f>
        <v>4142.9763781600004</v>
      </c>
      <c r="O17" s="37">
        <f>SUMIFS(СВЦЭМ!$D$34:$D$777,СВЦЭМ!$A$34:$A$777,$A17,СВЦЭМ!$B$34:$B$777,O$11)+'СЕТ СН'!$F$11+СВЦЭМ!$D$10+'СЕТ СН'!$F$5</f>
        <v>4131.2167468600001</v>
      </c>
      <c r="P17" s="37">
        <f>SUMIFS(СВЦЭМ!$D$34:$D$777,СВЦЭМ!$A$34:$A$777,$A17,СВЦЭМ!$B$34:$B$777,P$11)+'СЕТ СН'!$F$11+СВЦЭМ!$D$10+'СЕТ СН'!$F$5</f>
        <v>4137.0163093900001</v>
      </c>
      <c r="Q17" s="37">
        <f>SUMIFS(СВЦЭМ!$D$34:$D$777,СВЦЭМ!$A$34:$A$777,$A17,СВЦЭМ!$B$34:$B$777,Q$11)+'СЕТ СН'!$F$11+СВЦЭМ!$D$10+'СЕТ СН'!$F$5</f>
        <v>4141.3055287699999</v>
      </c>
      <c r="R17" s="37">
        <f>SUMIFS(СВЦЭМ!$D$34:$D$777,СВЦЭМ!$A$34:$A$777,$A17,СВЦЭМ!$B$34:$B$777,R$11)+'СЕТ СН'!$F$11+СВЦЭМ!$D$10+'СЕТ СН'!$F$5</f>
        <v>4138.5124498599998</v>
      </c>
      <c r="S17" s="37">
        <f>SUMIFS(СВЦЭМ!$D$34:$D$777,СВЦЭМ!$A$34:$A$777,$A17,СВЦЭМ!$B$34:$B$777,S$11)+'СЕТ СН'!$F$11+СВЦЭМ!$D$10+'СЕТ СН'!$F$5</f>
        <v>4213.3782160800001</v>
      </c>
      <c r="T17" s="37">
        <f>SUMIFS(СВЦЭМ!$D$34:$D$777,СВЦЭМ!$A$34:$A$777,$A17,СВЦЭМ!$B$34:$B$777,T$11)+'СЕТ СН'!$F$11+СВЦЭМ!$D$10+'СЕТ СН'!$F$5</f>
        <v>4208.2344902800005</v>
      </c>
      <c r="U17" s="37">
        <f>SUMIFS(СВЦЭМ!$D$34:$D$777,СВЦЭМ!$A$34:$A$777,$A17,СВЦЭМ!$B$34:$B$777,U$11)+'СЕТ СН'!$F$11+СВЦЭМ!$D$10+'СЕТ СН'!$F$5</f>
        <v>4181.1074212800004</v>
      </c>
      <c r="V17" s="37">
        <f>SUMIFS(СВЦЭМ!$D$34:$D$777,СВЦЭМ!$A$34:$A$777,$A17,СВЦЭМ!$B$34:$B$777,V$11)+'СЕТ СН'!$F$11+СВЦЭМ!$D$10+'СЕТ СН'!$F$5</f>
        <v>4271.8412541300004</v>
      </c>
      <c r="W17" s="37">
        <f>SUMIFS(СВЦЭМ!$D$34:$D$777,СВЦЭМ!$A$34:$A$777,$A17,СВЦЭМ!$B$34:$B$777,W$11)+'СЕТ СН'!$F$11+СВЦЭМ!$D$10+'СЕТ СН'!$F$5</f>
        <v>4319.2482715100004</v>
      </c>
      <c r="X17" s="37">
        <f>SUMIFS(СВЦЭМ!$D$34:$D$777,СВЦЭМ!$A$34:$A$777,$A17,СВЦЭМ!$B$34:$B$777,X$11)+'СЕТ СН'!$F$11+СВЦЭМ!$D$10+'СЕТ СН'!$F$5</f>
        <v>4316.6646288500006</v>
      </c>
      <c r="Y17" s="37">
        <f>SUMIFS(СВЦЭМ!$D$34:$D$777,СВЦЭМ!$A$34:$A$777,$A17,СВЦЭМ!$B$34:$B$777,Y$11)+'СЕТ СН'!$F$11+СВЦЭМ!$D$10+'СЕТ СН'!$F$5</f>
        <v>4405.1564843599999</v>
      </c>
    </row>
    <row r="18" spans="1:25" ht="15.75" x14ac:dyDescent="0.2">
      <c r="A18" s="36">
        <f t="shared" si="0"/>
        <v>42650</v>
      </c>
      <c r="B18" s="37">
        <f>SUMIFS(СВЦЭМ!$D$34:$D$777,СВЦЭМ!$A$34:$A$777,$A18,СВЦЭМ!$B$34:$B$777,B$11)+'СЕТ СН'!$F$11+СВЦЭМ!$D$10+'СЕТ СН'!$F$5</f>
        <v>4495.6960719199997</v>
      </c>
      <c r="C18" s="37">
        <f>SUMIFS(СВЦЭМ!$D$34:$D$777,СВЦЭМ!$A$34:$A$777,$A18,СВЦЭМ!$B$34:$B$777,C$11)+'СЕТ СН'!$F$11+СВЦЭМ!$D$10+'СЕТ СН'!$F$5</f>
        <v>4568.9303812500002</v>
      </c>
      <c r="D18" s="37">
        <f>SUMIFS(СВЦЭМ!$D$34:$D$777,СВЦЭМ!$A$34:$A$777,$A18,СВЦЭМ!$B$34:$B$777,D$11)+'СЕТ СН'!$F$11+СВЦЭМ!$D$10+'СЕТ СН'!$F$5</f>
        <v>4603.3523114500003</v>
      </c>
      <c r="E18" s="37">
        <f>SUMIFS(СВЦЭМ!$D$34:$D$777,СВЦЭМ!$A$34:$A$777,$A18,СВЦЭМ!$B$34:$B$777,E$11)+'СЕТ СН'!$F$11+СВЦЭМ!$D$10+'СЕТ СН'!$F$5</f>
        <v>4642.5215675399995</v>
      </c>
      <c r="F18" s="37">
        <f>SUMIFS(СВЦЭМ!$D$34:$D$777,СВЦЭМ!$A$34:$A$777,$A18,СВЦЭМ!$B$34:$B$777,F$11)+'СЕТ СН'!$F$11+СВЦЭМ!$D$10+'СЕТ СН'!$F$5</f>
        <v>4662.0827395599999</v>
      </c>
      <c r="G18" s="37">
        <f>SUMIFS(СВЦЭМ!$D$34:$D$777,СВЦЭМ!$A$34:$A$777,$A18,СВЦЭМ!$B$34:$B$777,G$11)+'СЕТ СН'!$F$11+СВЦЭМ!$D$10+'СЕТ СН'!$F$5</f>
        <v>4807.6883207299998</v>
      </c>
      <c r="H18" s="37">
        <f>SUMIFS(СВЦЭМ!$D$34:$D$777,СВЦЭМ!$A$34:$A$777,$A18,СВЦЭМ!$B$34:$B$777,H$11)+'СЕТ СН'!$F$11+СВЦЭМ!$D$10+'СЕТ СН'!$F$5</f>
        <v>4575.0609162300007</v>
      </c>
      <c r="I18" s="37">
        <f>SUMIFS(СВЦЭМ!$D$34:$D$777,СВЦЭМ!$A$34:$A$777,$A18,СВЦЭМ!$B$34:$B$777,I$11)+'СЕТ СН'!$F$11+СВЦЭМ!$D$10+'СЕТ СН'!$F$5</f>
        <v>4507.7255575600002</v>
      </c>
      <c r="J18" s="37">
        <f>SUMIFS(СВЦЭМ!$D$34:$D$777,СВЦЭМ!$A$34:$A$777,$A18,СВЦЭМ!$B$34:$B$777,J$11)+'СЕТ СН'!$F$11+СВЦЭМ!$D$10+'СЕТ СН'!$F$5</f>
        <v>4491.6610489200002</v>
      </c>
      <c r="K18" s="37">
        <f>SUMIFS(СВЦЭМ!$D$34:$D$777,СВЦЭМ!$A$34:$A$777,$A18,СВЦЭМ!$B$34:$B$777,K$11)+'СЕТ СН'!$F$11+СВЦЭМ!$D$10+'СЕТ СН'!$F$5</f>
        <v>4341.4614863400002</v>
      </c>
      <c r="L18" s="37">
        <f>SUMIFS(СВЦЭМ!$D$34:$D$777,СВЦЭМ!$A$34:$A$777,$A18,СВЦЭМ!$B$34:$B$777,L$11)+'СЕТ СН'!$F$11+СВЦЭМ!$D$10+'СЕТ СН'!$F$5</f>
        <v>4261.5649638100003</v>
      </c>
      <c r="M18" s="37">
        <f>SUMIFS(СВЦЭМ!$D$34:$D$777,СВЦЭМ!$A$34:$A$777,$A18,СВЦЭМ!$B$34:$B$777,M$11)+'СЕТ СН'!$F$11+СВЦЭМ!$D$10+'СЕТ СН'!$F$5</f>
        <v>4220.6925922</v>
      </c>
      <c r="N18" s="37">
        <f>SUMIFS(СВЦЭМ!$D$34:$D$777,СВЦЭМ!$A$34:$A$777,$A18,СВЦЭМ!$B$34:$B$777,N$11)+'СЕТ СН'!$F$11+СВЦЭМ!$D$10+'СЕТ СН'!$F$5</f>
        <v>4239.66852913</v>
      </c>
      <c r="O18" s="37">
        <f>SUMIFS(СВЦЭМ!$D$34:$D$777,СВЦЭМ!$A$34:$A$777,$A18,СВЦЭМ!$B$34:$B$777,O$11)+'СЕТ СН'!$F$11+СВЦЭМ!$D$10+'СЕТ СН'!$F$5</f>
        <v>4486.3210104299997</v>
      </c>
      <c r="P18" s="37">
        <f>SUMIFS(СВЦЭМ!$D$34:$D$777,СВЦЭМ!$A$34:$A$777,$A18,СВЦЭМ!$B$34:$B$777,P$11)+'СЕТ СН'!$F$11+СВЦЭМ!$D$10+'СЕТ СН'!$F$5</f>
        <v>4682.76315497</v>
      </c>
      <c r="Q18" s="37">
        <f>SUMIFS(СВЦЭМ!$D$34:$D$777,СВЦЭМ!$A$34:$A$777,$A18,СВЦЭМ!$B$34:$B$777,Q$11)+'СЕТ СН'!$F$11+СВЦЭМ!$D$10+'СЕТ СН'!$F$5</f>
        <v>4460.4735093199997</v>
      </c>
      <c r="R18" s="37">
        <f>SUMIFS(СВЦЭМ!$D$34:$D$777,СВЦЭМ!$A$34:$A$777,$A18,СВЦЭМ!$B$34:$B$777,R$11)+'СЕТ СН'!$F$11+СВЦЭМ!$D$10+'СЕТ СН'!$F$5</f>
        <v>4235.3108114699999</v>
      </c>
      <c r="S18" s="37">
        <f>SUMIFS(СВЦЭМ!$D$34:$D$777,СВЦЭМ!$A$34:$A$777,$A18,СВЦЭМ!$B$34:$B$777,S$11)+'СЕТ СН'!$F$11+СВЦЭМ!$D$10+'СЕТ СН'!$F$5</f>
        <v>4249.0938660600004</v>
      </c>
      <c r="T18" s="37">
        <f>SUMIFS(СВЦЭМ!$D$34:$D$777,СВЦЭМ!$A$34:$A$777,$A18,СВЦЭМ!$B$34:$B$777,T$11)+'СЕТ СН'!$F$11+СВЦЭМ!$D$10+'СЕТ СН'!$F$5</f>
        <v>4192.0445858000003</v>
      </c>
      <c r="U18" s="37">
        <f>SUMIFS(СВЦЭМ!$D$34:$D$777,СВЦЭМ!$A$34:$A$777,$A18,СВЦЭМ!$B$34:$B$777,U$11)+'СЕТ СН'!$F$11+СВЦЭМ!$D$10+'СЕТ СН'!$F$5</f>
        <v>4146.3346898500004</v>
      </c>
      <c r="V18" s="37">
        <f>SUMIFS(СВЦЭМ!$D$34:$D$777,СВЦЭМ!$A$34:$A$777,$A18,СВЦЭМ!$B$34:$B$777,V$11)+'СЕТ СН'!$F$11+СВЦЭМ!$D$10+'СЕТ СН'!$F$5</f>
        <v>4189.6162135100003</v>
      </c>
      <c r="W18" s="37">
        <f>SUMIFS(СВЦЭМ!$D$34:$D$777,СВЦЭМ!$A$34:$A$777,$A18,СВЦЭМ!$B$34:$B$777,W$11)+'СЕТ СН'!$F$11+СВЦЭМ!$D$10+'СЕТ СН'!$F$5</f>
        <v>4213.43742845</v>
      </c>
      <c r="X18" s="37">
        <f>SUMIFS(СВЦЭМ!$D$34:$D$777,СВЦЭМ!$A$34:$A$777,$A18,СВЦЭМ!$B$34:$B$777,X$11)+'СЕТ СН'!$F$11+СВЦЭМ!$D$10+'СЕТ СН'!$F$5</f>
        <v>4233.6509123599999</v>
      </c>
      <c r="Y18" s="37">
        <f>SUMIFS(СВЦЭМ!$D$34:$D$777,СВЦЭМ!$A$34:$A$777,$A18,СВЦЭМ!$B$34:$B$777,Y$11)+'СЕТ СН'!$F$11+СВЦЭМ!$D$10+'СЕТ СН'!$F$5</f>
        <v>4325.7902656300002</v>
      </c>
    </row>
    <row r="19" spans="1:25" ht="15.75" x14ac:dyDescent="0.2">
      <c r="A19" s="36">
        <f t="shared" si="0"/>
        <v>42651</v>
      </c>
      <c r="B19" s="37">
        <f>SUMIFS(СВЦЭМ!$D$34:$D$777,СВЦЭМ!$A$34:$A$777,$A19,СВЦЭМ!$B$34:$B$777,B$11)+'СЕТ СН'!$F$11+СВЦЭМ!$D$10+'СЕТ СН'!$F$5</f>
        <v>4461.9753968200002</v>
      </c>
      <c r="C19" s="37">
        <f>SUMIFS(СВЦЭМ!$D$34:$D$777,СВЦЭМ!$A$34:$A$777,$A19,СВЦЭМ!$B$34:$B$777,C$11)+'СЕТ СН'!$F$11+СВЦЭМ!$D$10+'СЕТ СН'!$F$5</f>
        <v>4517.9153918700003</v>
      </c>
      <c r="D19" s="37">
        <f>SUMIFS(СВЦЭМ!$D$34:$D$777,СВЦЭМ!$A$34:$A$777,$A19,СВЦЭМ!$B$34:$B$777,D$11)+'СЕТ СН'!$F$11+СВЦЭМ!$D$10+'СЕТ СН'!$F$5</f>
        <v>4543.1542964800001</v>
      </c>
      <c r="E19" s="37">
        <f>SUMIFS(СВЦЭМ!$D$34:$D$777,СВЦЭМ!$A$34:$A$777,$A19,СВЦЭМ!$B$34:$B$777,E$11)+'СЕТ СН'!$F$11+СВЦЭМ!$D$10+'СЕТ СН'!$F$5</f>
        <v>4462.4325731200006</v>
      </c>
      <c r="F19" s="37">
        <f>SUMIFS(СВЦЭМ!$D$34:$D$777,СВЦЭМ!$A$34:$A$777,$A19,СВЦЭМ!$B$34:$B$777,F$11)+'СЕТ СН'!$F$11+СВЦЭМ!$D$10+'СЕТ СН'!$F$5</f>
        <v>4411.12019882</v>
      </c>
      <c r="G19" s="37">
        <f>SUMIFS(СВЦЭМ!$D$34:$D$777,СВЦЭМ!$A$34:$A$777,$A19,СВЦЭМ!$B$34:$B$777,G$11)+'СЕТ СН'!$F$11+СВЦЭМ!$D$10+'СЕТ СН'!$F$5</f>
        <v>4419.5406783799999</v>
      </c>
      <c r="H19" s="37">
        <f>SUMIFS(СВЦЭМ!$D$34:$D$777,СВЦЭМ!$A$34:$A$777,$A19,СВЦЭМ!$B$34:$B$777,H$11)+'СЕТ СН'!$F$11+СВЦЭМ!$D$10+'СЕТ СН'!$F$5</f>
        <v>4442.5722497300003</v>
      </c>
      <c r="I19" s="37">
        <f>SUMIFS(СВЦЭМ!$D$34:$D$777,СВЦЭМ!$A$34:$A$777,$A19,СВЦЭМ!$B$34:$B$777,I$11)+'СЕТ СН'!$F$11+СВЦЭМ!$D$10+'СЕТ СН'!$F$5</f>
        <v>4472.4542920399999</v>
      </c>
      <c r="J19" s="37">
        <f>SUMIFS(СВЦЭМ!$D$34:$D$777,СВЦЭМ!$A$34:$A$777,$A19,СВЦЭМ!$B$34:$B$777,J$11)+'СЕТ СН'!$F$11+СВЦЭМ!$D$10+'СЕТ СН'!$F$5</f>
        <v>4450.7922565400004</v>
      </c>
      <c r="K19" s="37">
        <f>SUMIFS(СВЦЭМ!$D$34:$D$777,СВЦЭМ!$A$34:$A$777,$A19,СВЦЭМ!$B$34:$B$777,K$11)+'СЕТ СН'!$F$11+СВЦЭМ!$D$10+'СЕТ СН'!$F$5</f>
        <v>4367.9806958999998</v>
      </c>
      <c r="L19" s="37">
        <f>SUMIFS(СВЦЭМ!$D$34:$D$777,СВЦЭМ!$A$34:$A$777,$A19,СВЦЭМ!$B$34:$B$777,L$11)+'СЕТ СН'!$F$11+СВЦЭМ!$D$10+'СЕТ СН'!$F$5</f>
        <v>4233.51444575</v>
      </c>
      <c r="M19" s="37">
        <f>SUMIFS(СВЦЭМ!$D$34:$D$777,СВЦЭМ!$A$34:$A$777,$A19,СВЦЭМ!$B$34:$B$777,M$11)+'СЕТ СН'!$F$11+СВЦЭМ!$D$10+'СЕТ СН'!$F$5</f>
        <v>4189.2564373900004</v>
      </c>
      <c r="N19" s="37">
        <f>SUMIFS(СВЦЭМ!$D$34:$D$777,СВЦЭМ!$A$34:$A$777,$A19,СВЦЭМ!$B$34:$B$777,N$11)+'СЕТ СН'!$F$11+СВЦЭМ!$D$10+'СЕТ СН'!$F$5</f>
        <v>4225.9189019800006</v>
      </c>
      <c r="O19" s="37">
        <f>SUMIFS(СВЦЭМ!$D$34:$D$777,СВЦЭМ!$A$34:$A$777,$A19,СВЦЭМ!$B$34:$B$777,O$11)+'СЕТ СН'!$F$11+СВЦЭМ!$D$10+'СЕТ СН'!$F$5</f>
        <v>4226.1670562099998</v>
      </c>
      <c r="P19" s="37">
        <f>SUMIFS(СВЦЭМ!$D$34:$D$777,СВЦЭМ!$A$34:$A$777,$A19,СВЦЭМ!$B$34:$B$777,P$11)+'СЕТ СН'!$F$11+СВЦЭМ!$D$10+'СЕТ СН'!$F$5</f>
        <v>4235.5075154300002</v>
      </c>
      <c r="Q19" s="37">
        <f>SUMIFS(СВЦЭМ!$D$34:$D$777,СВЦЭМ!$A$34:$A$777,$A19,СВЦЭМ!$B$34:$B$777,Q$11)+'СЕТ СН'!$F$11+СВЦЭМ!$D$10+'СЕТ СН'!$F$5</f>
        <v>4236.6051917200002</v>
      </c>
      <c r="R19" s="37">
        <f>SUMIFS(СВЦЭМ!$D$34:$D$777,СВЦЭМ!$A$34:$A$777,$A19,СВЦЭМ!$B$34:$B$777,R$11)+'СЕТ СН'!$F$11+СВЦЭМ!$D$10+'СЕТ СН'!$F$5</f>
        <v>4395.8002852099999</v>
      </c>
      <c r="S19" s="37">
        <f>SUMIFS(СВЦЭМ!$D$34:$D$777,СВЦЭМ!$A$34:$A$777,$A19,СВЦЭМ!$B$34:$B$777,S$11)+'СЕТ СН'!$F$11+СВЦЭМ!$D$10+'СЕТ СН'!$F$5</f>
        <v>4348.4975760400002</v>
      </c>
      <c r="T19" s="37">
        <f>SUMIFS(СВЦЭМ!$D$34:$D$777,СВЦЭМ!$A$34:$A$777,$A19,СВЦЭМ!$B$34:$B$777,T$11)+'СЕТ СН'!$F$11+СВЦЭМ!$D$10+'СЕТ СН'!$F$5</f>
        <v>4214.1176973600004</v>
      </c>
      <c r="U19" s="37">
        <f>SUMIFS(СВЦЭМ!$D$34:$D$777,СВЦЭМ!$A$34:$A$777,$A19,СВЦЭМ!$B$34:$B$777,U$11)+'СЕТ СН'!$F$11+СВЦЭМ!$D$10+'СЕТ СН'!$F$5</f>
        <v>4190.5462491799999</v>
      </c>
      <c r="V19" s="37">
        <f>SUMIFS(СВЦЭМ!$D$34:$D$777,СВЦЭМ!$A$34:$A$777,$A19,СВЦЭМ!$B$34:$B$777,V$11)+'СЕТ СН'!$F$11+СВЦЭМ!$D$10+'СЕТ СН'!$F$5</f>
        <v>4220.46389834</v>
      </c>
      <c r="W19" s="37">
        <f>SUMIFS(СВЦЭМ!$D$34:$D$777,СВЦЭМ!$A$34:$A$777,$A19,СВЦЭМ!$B$34:$B$777,W$11)+'СЕТ СН'!$F$11+СВЦЭМ!$D$10+'СЕТ СН'!$F$5</f>
        <v>4231.7358170400003</v>
      </c>
      <c r="X19" s="37">
        <f>SUMIFS(СВЦЭМ!$D$34:$D$777,СВЦЭМ!$A$34:$A$777,$A19,СВЦЭМ!$B$34:$B$777,X$11)+'СЕТ СН'!$F$11+СВЦЭМ!$D$10+'СЕТ СН'!$F$5</f>
        <v>4294.7029395</v>
      </c>
      <c r="Y19" s="37">
        <f>SUMIFS(СВЦЭМ!$D$34:$D$777,СВЦЭМ!$A$34:$A$777,$A19,СВЦЭМ!$B$34:$B$777,Y$11)+'СЕТ СН'!$F$11+СВЦЭМ!$D$10+'СЕТ СН'!$F$5</f>
        <v>4427.3209621099995</v>
      </c>
    </row>
    <row r="20" spans="1:25" ht="15.75" x14ac:dyDescent="0.2">
      <c r="A20" s="36">
        <f t="shared" si="0"/>
        <v>42652</v>
      </c>
      <c r="B20" s="37">
        <f>SUMIFS(СВЦЭМ!$D$34:$D$777,СВЦЭМ!$A$34:$A$777,$A20,СВЦЭМ!$B$34:$B$777,B$11)+'СЕТ СН'!$F$11+СВЦЭМ!$D$10+'СЕТ СН'!$F$5</f>
        <v>4440.9777810200003</v>
      </c>
      <c r="C20" s="37">
        <f>SUMIFS(СВЦЭМ!$D$34:$D$777,СВЦЭМ!$A$34:$A$777,$A20,СВЦЭМ!$B$34:$B$777,C$11)+'СЕТ СН'!$F$11+СВЦЭМ!$D$10+'СЕТ СН'!$F$5</f>
        <v>4506.4144912199999</v>
      </c>
      <c r="D20" s="37">
        <f>SUMIFS(СВЦЭМ!$D$34:$D$777,СВЦЭМ!$A$34:$A$777,$A20,СВЦЭМ!$B$34:$B$777,D$11)+'СЕТ СН'!$F$11+СВЦЭМ!$D$10+'СЕТ СН'!$F$5</f>
        <v>4518.7159660800007</v>
      </c>
      <c r="E20" s="37">
        <f>SUMIFS(СВЦЭМ!$D$34:$D$777,СВЦЭМ!$A$34:$A$777,$A20,СВЦЭМ!$B$34:$B$777,E$11)+'СЕТ СН'!$F$11+СВЦЭМ!$D$10+'СЕТ СН'!$F$5</f>
        <v>4542.2593225700002</v>
      </c>
      <c r="F20" s="37">
        <f>SUMIFS(СВЦЭМ!$D$34:$D$777,СВЦЭМ!$A$34:$A$777,$A20,СВЦЭМ!$B$34:$B$777,F$11)+'СЕТ СН'!$F$11+СВЦЭМ!$D$10+'СЕТ СН'!$F$5</f>
        <v>4539.7014106099996</v>
      </c>
      <c r="G20" s="37">
        <f>SUMIFS(СВЦЭМ!$D$34:$D$777,СВЦЭМ!$A$34:$A$777,$A20,СВЦЭМ!$B$34:$B$777,G$11)+'СЕТ СН'!$F$11+СВЦЭМ!$D$10+'СЕТ СН'!$F$5</f>
        <v>4525.6011580800005</v>
      </c>
      <c r="H20" s="37">
        <f>SUMIFS(СВЦЭМ!$D$34:$D$777,СВЦЭМ!$A$34:$A$777,$A20,СВЦЭМ!$B$34:$B$777,H$11)+'СЕТ СН'!$F$11+СВЦЭМ!$D$10+'СЕТ СН'!$F$5</f>
        <v>4507.1986702100003</v>
      </c>
      <c r="I20" s="37">
        <f>SUMIFS(СВЦЭМ!$D$34:$D$777,СВЦЭМ!$A$34:$A$777,$A20,СВЦЭМ!$B$34:$B$777,I$11)+'СЕТ СН'!$F$11+СВЦЭМ!$D$10+'СЕТ СН'!$F$5</f>
        <v>4501.1280844299999</v>
      </c>
      <c r="J20" s="37">
        <f>SUMIFS(СВЦЭМ!$D$34:$D$777,СВЦЭМ!$A$34:$A$777,$A20,СВЦЭМ!$B$34:$B$777,J$11)+'СЕТ СН'!$F$11+СВЦЭМ!$D$10+'СЕТ СН'!$F$5</f>
        <v>4487.4079259099999</v>
      </c>
      <c r="K20" s="37">
        <f>SUMIFS(СВЦЭМ!$D$34:$D$777,СВЦЭМ!$A$34:$A$777,$A20,СВЦЭМ!$B$34:$B$777,K$11)+'СЕТ СН'!$F$11+СВЦЭМ!$D$10+'СЕТ СН'!$F$5</f>
        <v>4412.8799193899995</v>
      </c>
      <c r="L20" s="37">
        <f>SUMIFS(СВЦЭМ!$D$34:$D$777,СВЦЭМ!$A$34:$A$777,$A20,СВЦЭМ!$B$34:$B$777,L$11)+'СЕТ СН'!$F$11+СВЦЭМ!$D$10+'СЕТ СН'!$F$5</f>
        <v>4266.4855928699999</v>
      </c>
      <c r="M20" s="37">
        <f>SUMIFS(СВЦЭМ!$D$34:$D$777,СВЦЭМ!$A$34:$A$777,$A20,СВЦЭМ!$B$34:$B$777,M$11)+'СЕТ СН'!$F$11+СВЦЭМ!$D$10+'СЕТ СН'!$F$5</f>
        <v>4223.5415557300003</v>
      </c>
      <c r="N20" s="37">
        <f>SUMIFS(СВЦЭМ!$D$34:$D$777,СВЦЭМ!$A$34:$A$777,$A20,СВЦЭМ!$B$34:$B$777,N$11)+'СЕТ СН'!$F$11+СВЦЭМ!$D$10+'СЕТ СН'!$F$5</f>
        <v>4228.6834023900001</v>
      </c>
      <c r="O20" s="37">
        <f>SUMIFS(СВЦЭМ!$D$34:$D$777,СВЦЭМ!$A$34:$A$777,$A20,СВЦЭМ!$B$34:$B$777,O$11)+'СЕТ СН'!$F$11+СВЦЭМ!$D$10+'СЕТ СН'!$F$5</f>
        <v>4227.0100055399998</v>
      </c>
      <c r="P20" s="37">
        <f>SUMIFS(СВЦЭМ!$D$34:$D$777,СВЦЭМ!$A$34:$A$777,$A20,СВЦЭМ!$B$34:$B$777,P$11)+'СЕТ СН'!$F$11+СВЦЭМ!$D$10+'СЕТ СН'!$F$5</f>
        <v>4219.0851796900006</v>
      </c>
      <c r="Q20" s="37">
        <f>SUMIFS(СВЦЭМ!$D$34:$D$777,СВЦЭМ!$A$34:$A$777,$A20,СВЦЭМ!$B$34:$B$777,Q$11)+'СЕТ СН'!$F$11+СВЦЭМ!$D$10+'СЕТ СН'!$F$5</f>
        <v>4220.9950849800007</v>
      </c>
      <c r="R20" s="37">
        <f>SUMIFS(СВЦЭМ!$D$34:$D$777,СВЦЭМ!$A$34:$A$777,$A20,СВЦЭМ!$B$34:$B$777,R$11)+'СЕТ СН'!$F$11+СВЦЭМ!$D$10+'СЕТ СН'!$F$5</f>
        <v>4227.2777438700004</v>
      </c>
      <c r="S20" s="37">
        <f>SUMIFS(СВЦЭМ!$D$34:$D$777,СВЦЭМ!$A$34:$A$777,$A20,СВЦЭМ!$B$34:$B$777,S$11)+'СЕТ СН'!$F$11+СВЦЭМ!$D$10+'СЕТ СН'!$F$5</f>
        <v>4226.2292595400004</v>
      </c>
      <c r="T20" s="37">
        <f>SUMIFS(СВЦЭМ!$D$34:$D$777,СВЦЭМ!$A$34:$A$777,$A20,СВЦЭМ!$B$34:$B$777,T$11)+'СЕТ СН'!$F$11+СВЦЭМ!$D$10+'СЕТ СН'!$F$5</f>
        <v>4206.5435281400005</v>
      </c>
      <c r="U20" s="37">
        <f>SUMIFS(СВЦЭМ!$D$34:$D$777,СВЦЭМ!$A$34:$A$777,$A20,СВЦЭМ!$B$34:$B$777,U$11)+'СЕТ СН'!$F$11+СВЦЭМ!$D$10+'СЕТ СН'!$F$5</f>
        <v>4200.4849645000004</v>
      </c>
      <c r="V20" s="37">
        <f>SUMIFS(СВЦЭМ!$D$34:$D$777,СВЦЭМ!$A$34:$A$777,$A20,СВЦЭМ!$B$34:$B$777,V$11)+'СЕТ СН'!$F$11+СВЦЭМ!$D$10+'СЕТ СН'!$F$5</f>
        <v>4189.9956173800001</v>
      </c>
      <c r="W20" s="37">
        <f>SUMIFS(СВЦЭМ!$D$34:$D$777,СВЦЭМ!$A$34:$A$777,$A20,СВЦЭМ!$B$34:$B$777,W$11)+'СЕТ СН'!$F$11+СВЦЭМ!$D$10+'СЕТ СН'!$F$5</f>
        <v>4226.0534332400002</v>
      </c>
      <c r="X20" s="37">
        <f>SUMIFS(СВЦЭМ!$D$34:$D$777,СВЦЭМ!$A$34:$A$777,$A20,СВЦЭМ!$B$34:$B$777,X$11)+'СЕТ СН'!$F$11+СВЦЭМ!$D$10+'СЕТ СН'!$F$5</f>
        <v>4280.9395475300007</v>
      </c>
      <c r="Y20" s="37">
        <f>SUMIFS(СВЦЭМ!$D$34:$D$777,СВЦЭМ!$A$34:$A$777,$A20,СВЦЭМ!$B$34:$B$777,Y$11)+'СЕТ СН'!$F$11+СВЦЭМ!$D$10+'СЕТ СН'!$F$5</f>
        <v>4331.9848247300006</v>
      </c>
    </row>
    <row r="21" spans="1:25" ht="15.75" x14ac:dyDescent="0.2">
      <c r="A21" s="36">
        <f t="shared" si="0"/>
        <v>42653</v>
      </c>
      <c r="B21" s="37">
        <f>SUMIFS(СВЦЭМ!$D$34:$D$777,СВЦЭМ!$A$34:$A$777,$A21,СВЦЭМ!$B$34:$B$777,B$11)+'СЕТ СН'!$F$11+СВЦЭМ!$D$10+'СЕТ СН'!$F$5</f>
        <v>4394.1906782999995</v>
      </c>
      <c r="C21" s="37">
        <f>SUMIFS(СВЦЭМ!$D$34:$D$777,СВЦЭМ!$A$34:$A$777,$A21,СВЦЭМ!$B$34:$B$777,C$11)+'СЕТ СН'!$F$11+СВЦЭМ!$D$10+'СЕТ СН'!$F$5</f>
        <v>4468.3905893499996</v>
      </c>
      <c r="D21" s="37">
        <f>SUMIFS(СВЦЭМ!$D$34:$D$777,СВЦЭМ!$A$34:$A$777,$A21,СВЦЭМ!$B$34:$B$777,D$11)+'СЕТ СН'!$F$11+СВЦЭМ!$D$10+'СЕТ СН'!$F$5</f>
        <v>4459.8271225200006</v>
      </c>
      <c r="E21" s="37">
        <f>SUMIFS(СВЦЭМ!$D$34:$D$777,СВЦЭМ!$A$34:$A$777,$A21,СВЦЭМ!$B$34:$B$777,E$11)+'СЕТ СН'!$F$11+СВЦЭМ!$D$10+'СЕТ СН'!$F$5</f>
        <v>4449.17933481</v>
      </c>
      <c r="F21" s="37">
        <f>SUMIFS(СВЦЭМ!$D$34:$D$777,СВЦЭМ!$A$34:$A$777,$A21,СВЦЭМ!$B$34:$B$777,F$11)+'СЕТ СН'!$F$11+СВЦЭМ!$D$10+'СЕТ СН'!$F$5</f>
        <v>4435.2818442799999</v>
      </c>
      <c r="G21" s="37">
        <f>SUMIFS(СВЦЭМ!$D$34:$D$777,СВЦЭМ!$A$34:$A$777,$A21,СВЦЭМ!$B$34:$B$777,G$11)+'СЕТ СН'!$F$11+СВЦЭМ!$D$10+'СЕТ СН'!$F$5</f>
        <v>4451.9571076700004</v>
      </c>
      <c r="H21" s="37">
        <f>SUMIFS(СВЦЭМ!$D$34:$D$777,СВЦЭМ!$A$34:$A$777,$A21,СВЦЭМ!$B$34:$B$777,H$11)+'СЕТ СН'!$F$11+СВЦЭМ!$D$10+'СЕТ СН'!$F$5</f>
        <v>4503.1744534600002</v>
      </c>
      <c r="I21" s="37">
        <f>SUMIFS(СВЦЭМ!$D$34:$D$777,СВЦЭМ!$A$34:$A$777,$A21,СВЦЭМ!$B$34:$B$777,I$11)+'СЕТ СН'!$F$11+СВЦЭМ!$D$10+'СЕТ СН'!$F$5</f>
        <v>4500.3385834500004</v>
      </c>
      <c r="J21" s="37">
        <f>SUMIFS(СВЦЭМ!$D$34:$D$777,СВЦЭМ!$A$34:$A$777,$A21,СВЦЭМ!$B$34:$B$777,J$11)+'СЕТ СН'!$F$11+СВЦЭМ!$D$10+'СЕТ СН'!$F$5</f>
        <v>4415.5556700400002</v>
      </c>
      <c r="K21" s="37">
        <f>SUMIFS(СВЦЭМ!$D$34:$D$777,СВЦЭМ!$A$34:$A$777,$A21,СВЦЭМ!$B$34:$B$777,K$11)+'СЕТ СН'!$F$11+СВЦЭМ!$D$10+'СЕТ СН'!$F$5</f>
        <v>4237.0864415900005</v>
      </c>
      <c r="L21" s="37">
        <f>SUMIFS(СВЦЭМ!$D$34:$D$777,СВЦЭМ!$A$34:$A$777,$A21,СВЦЭМ!$B$34:$B$777,L$11)+'СЕТ СН'!$F$11+СВЦЭМ!$D$10+'СЕТ СН'!$F$5</f>
        <v>4178.6150372600005</v>
      </c>
      <c r="M21" s="37">
        <f>SUMIFS(СВЦЭМ!$D$34:$D$777,СВЦЭМ!$A$34:$A$777,$A21,СВЦЭМ!$B$34:$B$777,M$11)+'СЕТ СН'!$F$11+СВЦЭМ!$D$10+'СЕТ СН'!$F$5</f>
        <v>4162.9249822000002</v>
      </c>
      <c r="N21" s="37">
        <f>SUMIFS(СВЦЭМ!$D$34:$D$777,СВЦЭМ!$A$34:$A$777,$A21,СВЦЭМ!$B$34:$B$777,N$11)+'СЕТ СН'!$F$11+СВЦЭМ!$D$10+'СЕТ СН'!$F$5</f>
        <v>4185.1006181900002</v>
      </c>
      <c r="O21" s="37">
        <f>SUMIFS(СВЦЭМ!$D$34:$D$777,СВЦЭМ!$A$34:$A$777,$A21,СВЦЭМ!$B$34:$B$777,O$11)+'СЕТ СН'!$F$11+СВЦЭМ!$D$10+'СЕТ СН'!$F$5</f>
        <v>4224.07454934</v>
      </c>
      <c r="P21" s="37">
        <f>SUMIFS(СВЦЭМ!$D$34:$D$777,СВЦЭМ!$A$34:$A$777,$A21,СВЦЭМ!$B$34:$B$777,P$11)+'СЕТ СН'!$F$11+СВЦЭМ!$D$10+'СЕТ СН'!$F$5</f>
        <v>4188.7095444900006</v>
      </c>
      <c r="Q21" s="37">
        <f>SUMIFS(СВЦЭМ!$D$34:$D$777,СВЦЭМ!$A$34:$A$777,$A21,СВЦЭМ!$B$34:$B$777,Q$11)+'СЕТ СН'!$F$11+СВЦЭМ!$D$10+'СЕТ СН'!$F$5</f>
        <v>4217.9258417300007</v>
      </c>
      <c r="R21" s="37">
        <f>SUMIFS(СВЦЭМ!$D$34:$D$777,СВЦЭМ!$A$34:$A$777,$A21,СВЦЭМ!$B$34:$B$777,R$11)+'СЕТ СН'!$F$11+СВЦЭМ!$D$10+'СЕТ СН'!$F$5</f>
        <v>4214.9535505800004</v>
      </c>
      <c r="S21" s="37">
        <f>SUMIFS(СВЦЭМ!$D$34:$D$777,СВЦЭМ!$A$34:$A$777,$A21,СВЦЭМ!$B$34:$B$777,S$11)+'СЕТ СН'!$F$11+СВЦЭМ!$D$10+'СЕТ СН'!$F$5</f>
        <v>4308.2615554499998</v>
      </c>
      <c r="T21" s="37">
        <f>SUMIFS(СВЦЭМ!$D$34:$D$777,СВЦЭМ!$A$34:$A$777,$A21,СВЦЭМ!$B$34:$B$777,T$11)+'СЕТ СН'!$F$11+СВЦЭМ!$D$10+'СЕТ СН'!$F$5</f>
        <v>4301.8799751200004</v>
      </c>
      <c r="U21" s="37">
        <f>SUMIFS(СВЦЭМ!$D$34:$D$777,СВЦЭМ!$A$34:$A$777,$A21,СВЦЭМ!$B$34:$B$777,U$11)+'СЕТ СН'!$F$11+СВЦЭМ!$D$10+'СЕТ СН'!$F$5</f>
        <v>4319.4615429700007</v>
      </c>
      <c r="V21" s="37">
        <f>SUMIFS(СВЦЭМ!$D$34:$D$777,СВЦЭМ!$A$34:$A$777,$A21,СВЦЭМ!$B$34:$B$777,V$11)+'СЕТ СН'!$F$11+СВЦЭМ!$D$10+'СЕТ СН'!$F$5</f>
        <v>4366.9832265599998</v>
      </c>
      <c r="W21" s="37">
        <f>SUMIFS(СВЦЭМ!$D$34:$D$777,СВЦЭМ!$A$34:$A$777,$A21,СВЦЭМ!$B$34:$B$777,W$11)+'СЕТ СН'!$F$11+СВЦЭМ!$D$10+'СЕТ СН'!$F$5</f>
        <v>4290.3973925999999</v>
      </c>
      <c r="X21" s="37">
        <f>SUMIFS(СВЦЭМ!$D$34:$D$777,СВЦЭМ!$A$34:$A$777,$A21,СВЦЭМ!$B$34:$B$777,X$11)+'СЕТ СН'!$F$11+СВЦЭМ!$D$10+'СЕТ СН'!$F$5</f>
        <v>4267.86560844</v>
      </c>
      <c r="Y21" s="37">
        <f>SUMIFS(СВЦЭМ!$D$34:$D$777,СВЦЭМ!$A$34:$A$777,$A21,СВЦЭМ!$B$34:$B$777,Y$11)+'СЕТ СН'!$F$11+СВЦЭМ!$D$10+'СЕТ СН'!$F$5</f>
        <v>4379.0193597300004</v>
      </c>
    </row>
    <row r="22" spans="1:25" ht="15.75" x14ac:dyDescent="0.2">
      <c r="A22" s="36">
        <f t="shared" si="0"/>
        <v>42654</v>
      </c>
      <c r="B22" s="37">
        <f>SUMIFS(СВЦЭМ!$D$34:$D$777,СВЦЭМ!$A$34:$A$777,$A22,СВЦЭМ!$B$34:$B$777,B$11)+'СЕТ СН'!$F$11+СВЦЭМ!$D$10+'СЕТ СН'!$F$5</f>
        <v>4482.1036172300001</v>
      </c>
      <c r="C22" s="37">
        <f>SUMIFS(СВЦЭМ!$D$34:$D$777,СВЦЭМ!$A$34:$A$777,$A22,СВЦЭМ!$B$34:$B$777,C$11)+'СЕТ СН'!$F$11+СВЦЭМ!$D$10+'СЕТ СН'!$F$5</f>
        <v>4571.69026201</v>
      </c>
      <c r="D22" s="37">
        <f>SUMIFS(СВЦЭМ!$D$34:$D$777,СВЦЭМ!$A$34:$A$777,$A22,СВЦЭМ!$B$34:$B$777,D$11)+'СЕТ СН'!$F$11+СВЦЭМ!$D$10+'СЕТ СН'!$F$5</f>
        <v>4623.0683962200001</v>
      </c>
      <c r="E22" s="37">
        <f>SUMIFS(СВЦЭМ!$D$34:$D$777,СВЦЭМ!$A$34:$A$777,$A22,СВЦЭМ!$B$34:$B$777,E$11)+'СЕТ СН'!$F$11+СВЦЭМ!$D$10+'СЕТ СН'!$F$5</f>
        <v>4615.1239512700004</v>
      </c>
      <c r="F22" s="37">
        <f>SUMIFS(СВЦЭМ!$D$34:$D$777,СВЦЭМ!$A$34:$A$777,$A22,СВЦЭМ!$B$34:$B$777,F$11)+'СЕТ СН'!$F$11+СВЦЭМ!$D$10+'СЕТ СН'!$F$5</f>
        <v>4609.2089027100001</v>
      </c>
      <c r="G22" s="37">
        <f>SUMIFS(СВЦЭМ!$D$34:$D$777,СВЦЭМ!$A$34:$A$777,$A22,СВЦЭМ!$B$34:$B$777,G$11)+'СЕТ СН'!$F$11+СВЦЭМ!$D$10+'СЕТ СН'!$F$5</f>
        <v>4618.9199172500003</v>
      </c>
      <c r="H22" s="37">
        <f>SUMIFS(СВЦЭМ!$D$34:$D$777,СВЦЭМ!$A$34:$A$777,$A22,СВЦЭМ!$B$34:$B$777,H$11)+'СЕТ СН'!$F$11+СВЦЭМ!$D$10+'СЕТ СН'!$F$5</f>
        <v>4618.8905110800006</v>
      </c>
      <c r="I22" s="37">
        <f>SUMIFS(СВЦЭМ!$D$34:$D$777,СВЦЭМ!$A$34:$A$777,$A22,СВЦЭМ!$B$34:$B$777,I$11)+'СЕТ СН'!$F$11+СВЦЭМ!$D$10+'СЕТ СН'!$F$5</f>
        <v>4498.0479314599997</v>
      </c>
      <c r="J22" s="37">
        <f>SUMIFS(СВЦЭМ!$D$34:$D$777,СВЦЭМ!$A$34:$A$777,$A22,СВЦЭМ!$B$34:$B$777,J$11)+'СЕТ СН'!$F$11+СВЦЭМ!$D$10+'СЕТ СН'!$F$5</f>
        <v>4426.8653447100005</v>
      </c>
      <c r="K22" s="37">
        <f>SUMIFS(СВЦЭМ!$D$34:$D$777,СВЦЭМ!$A$34:$A$777,$A22,СВЦЭМ!$B$34:$B$777,K$11)+'СЕТ СН'!$F$11+СВЦЭМ!$D$10+'СЕТ СН'!$F$5</f>
        <v>4238.27934138</v>
      </c>
      <c r="L22" s="37">
        <f>SUMIFS(СВЦЭМ!$D$34:$D$777,СВЦЭМ!$A$34:$A$777,$A22,СВЦЭМ!$B$34:$B$777,L$11)+'СЕТ СН'!$F$11+СВЦЭМ!$D$10+'СЕТ СН'!$F$5</f>
        <v>4216.7462974200007</v>
      </c>
      <c r="M22" s="37">
        <f>SUMIFS(СВЦЭМ!$D$34:$D$777,СВЦЭМ!$A$34:$A$777,$A22,СВЦЭМ!$B$34:$B$777,M$11)+'СЕТ СН'!$F$11+СВЦЭМ!$D$10+'СЕТ СН'!$F$5</f>
        <v>4246.9065901499998</v>
      </c>
      <c r="N22" s="37">
        <f>SUMIFS(СВЦЭМ!$D$34:$D$777,СВЦЭМ!$A$34:$A$777,$A22,СВЦЭМ!$B$34:$B$777,N$11)+'СЕТ СН'!$F$11+СВЦЭМ!$D$10+'СЕТ СН'!$F$5</f>
        <v>4243.3220631800004</v>
      </c>
      <c r="O22" s="37">
        <f>SUMIFS(СВЦЭМ!$D$34:$D$777,СВЦЭМ!$A$34:$A$777,$A22,СВЦЭМ!$B$34:$B$777,O$11)+'СЕТ СН'!$F$11+СВЦЭМ!$D$10+'СЕТ СН'!$F$5</f>
        <v>4286.0427818900007</v>
      </c>
      <c r="P22" s="37">
        <f>SUMIFS(СВЦЭМ!$D$34:$D$777,СВЦЭМ!$A$34:$A$777,$A22,СВЦЭМ!$B$34:$B$777,P$11)+'СЕТ СН'!$F$11+СВЦЭМ!$D$10+'СЕТ СН'!$F$5</f>
        <v>4279.8609488700004</v>
      </c>
      <c r="Q22" s="37">
        <f>SUMIFS(СВЦЭМ!$D$34:$D$777,СВЦЭМ!$A$34:$A$777,$A22,СВЦЭМ!$B$34:$B$777,Q$11)+'СЕТ СН'!$F$11+СВЦЭМ!$D$10+'СЕТ СН'!$F$5</f>
        <v>4219.3383299800007</v>
      </c>
      <c r="R22" s="37">
        <f>SUMIFS(СВЦЭМ!$D$34:$D$777,СВЦЭМ!$A$34:$A$777,$A22,СВЦЭМ!$B$34:$B$777,R$11)+'СЕТ СН'!$F$11+СВЦЭМ!$D$10+'СЕТ СН'!$F$5</f>
        <v>4205.3350202700003</v>
      </c>
      <c r="S22" s="37">
        <f>SUMIFS(СВЦЭМ!$D$34:$D$777,СВЦЭМ!$A$34:$A$777,$A22,СВЦЭМ!$B$34:$B$777,S$11)+'СЕТ СН'!$F$11+СВЦЭМ!$D$10+'СЕТ СН'!$F$5</f>
        <v>4267.9447442999999</v>
      </c>
      <c r="T22" s="37">
        <f>SUMIFS(СВЦЭМ!$D$34:$D$777,СВЦЭМ!$A$34:$A$777,$A22,СВЦЭМ!$B$34:$B$777,T$11)+'СЕТ СН'!$F$11+СВЦЭМ!$D$10+'СЕТ СН'!$F$5</f>
        <v>4297.3568240499999</v>
      </c>
      <c r="U22" s="37">
        <f>SUMIFS(СВЦЭМ!$D$34:$D$777,СВЦЭМ!$A$34:$A$777,$A22,СВЦЭМ!$B$34:$B$777,U$11)+'СЕТ СН'!$F$11+СВЦЭМ!$D$10+'СЕТ СН'!$F$5</f>
        <v>4336.4665391600001</v>
      </c>
      <c r="V22" s="37">
        <f>SUMIFS(СВЦЭМ!$D$34:$D$777,СВЦЭМ!$A$34:$A$777,$A22,СВЦЭМ!$B$34:$B$777,V$11)+'СЕТ СН'!$F$11+СВЦЭМ!$D$10+'СЕТ СН'!$F$5</f>
        <v>4351.8143674000003</v>
      </c>
      <c r="W22" s="37">
        <f>SUMIFS(СВЦЭМ!$D$34:$D$777,СВЦЭМ!$A$34:$A$777,$A22,СВЦЭМ!$B$34:$B$777,W$11)+'СЕТ СН'!$F$11+СВЦЭМ!$D$10+'СЕТ СН'!$F$5</f>
        <v>4322.3522369700004</v>
      </c>
      <c r="X22" s="37">
        <f>SUMIFS(СВЦЭМ!$D$34:$D$777,СВЦЭМ!$A$34:$A$777,$A22,СВЦЭМ!$B$34:$B$777,X$11)+'СЕТ СН'!$F$11+СВЦЭМ!$D$10+'СЕТ СН'!$F$5</f>
        <v>4277.5503038799998</v>
      </c>
      <c r="Y22" s="37">
        <f>SUMIFS(СВЦЭМ!$D$34:$D$777,СВЦЭМ!$A$34:$A$777,$A22,СВЦЭМ!$B$34:$B$777,Y$11)+'СЕТ СН'!$F$11+СВЦЭМ!$D$10+'СЕТ СН'!$F$5</f>
        <v>4441.2892831099998</v>
      </c>
    </row>
    <row r="23" spans="1:25" ht="15.75" x14ac:dyDescent="0.2">
      <c r="A23" s="36">
        <f t="shared" si="0"/>
        <v>42655</v>
      </c>
      <c r="B23" s="37">
        <f>SUMIFS(СВЦЭМ!$D$34:$D$777,СВЦЭМ!$A$34:$A$777,$A23,СВЦЭМ!$B$34:$B$777,B$11)+'СЕТ СН'!$F$11+СВЦЭМ!$D$10+'СЕТ СН'!$F$5</f>
        <v>4534.4718852300002</v>
      </c>
      <c r="C23" s="37">
        <f>SUMIFS(СВЦЭМ!$D$34:$D$777,СВЦЭМ!$A$34:$A$777,$A23,СВЦЭМ!$B$34:$B$777,C$11)+'СЕТ СН'!$F$11+СВЦЭМ!$D$10+'СЕТ СН'!$F$5</f>
        <v>4730.8573972699996</v>
      </c>
      <c r="D23" s="37">
        <f>SUMIFS(СВЦЭМ!$D$34:$D$777,СВЦЭМ!$A$34:$A$777,$A23,СВЦЭМ!$B$34:$B$777,D$11)+'СЕТ СН'!$F$11+СВЦЭМ!$D$10+'СЕТ СН'!$F$5</f>
        <v>4786.5432407099997</v>
      </c>
      <c r="E23" s="37">
        <f>SUMIFS(СВЦЭМ!$D$34:$D$777,СВЦЭМ!$A$34:$A$777,$A23,СВЦЭМ!$B$34:$B$777,E$11)+'СЕТ СН'!$F$11+СВЦЭМ!$D$10+'СЕТ СН'!$F$5</f>
        <v>4738.27925435</v>
      </c>
      <c r="F23" s="37">
        <f>SUMIFS(СВЦЭМ!$D$34:$D$777,СВЦЭМ!$A$34:$A$777,$A23,СВЦЭМ!$B$34:$B$777,F$11)+'СЕТ СН'!$F$11+СВЦЭМ!$D$10+'СЕТ СН'!$F$5</f>
        <v>4618.2185970099999</v>
      </c>
      <c r="G23" s="37">
        <f>SUMIFS(СВЦЭМ!$D$34:$D$777,СВЦЭМ!$A$34:$A$777,$A23,СВЦЭМ!$B$34:$B$777,G$11)+'СЕТ СН'!$F$11+СВЦЭМ!$D$10+'СЕТ СН'!$F$5</f>
        <v>4591.8583545000001</v>
      </c>
      <c r="H23" s="37">
        <f>SUMIFS(СВЦЭМ!$D$34:$D$777,СВЦЭМ!$A$34:$A$777,$A23,СВЦЭМ!$B$34:$B$777,H$11)+'СЕТ СН'!$F$11+СВЦЭМ!$D$10+'СЕТ СН'!$F$5</f>
        <v>4514.5349562499996</v>
      </c>
      <c r="I23" s="37">
        <f>SUMIFS(СВЦЭМ!$D$34:$D$777,СВЦЭМ!$A$34:$A$777,$A23,СВЦЭМ!$B$34:$B$777,I$11)+'СЕТ СН'!$F$11+СВЦЭМ!$D$10+'СЕТ СН'!$F$5</f>
        <v>4419.7370973699999</v>
      </c>
      <c r="J23" s="37">
        <f>SUMIFS(СВЦЭМ!$D$34:$D$777,СВЦЭМ!$A$34:$A$777,$A23,СВЦЭМ!$B$34:$B$777,J$11)+'СЕТ СН'!$F$11+СВЦЭМ!$D$10+'СЕТ СН'!$F$5</f>
        <v>4351.7589349999998</v>
      </c>
      <c r="K23" s="37">
        <f>SUMIFS(СВЦЭМ!$D$34:$D$777,СВЦЭМ!$A$34:$A$777,$A23,СВЦЭМ!$B$34:$B$777,K$11)+'СЕТ СН'!$F$11+СВЦЭМ!$D$10+'СЕТ СН'!$F$5</f>
        <v>4182.5160904800005</v>
      </c>
      <c r="L23" s="37">
        <f>SUMIFS(СВЦЭМ!$D$34:$D$777,СВЦЭМ!$A$34:$A$777,$A23,СВЦЭМ!$B$34:$B$777,L$11)+'СЕТ СН'!$F$11+СВЦЭМ!$D$10+'СЕТ СН'!$F$5</f>
        <v>4615.1319459000006</v>
      </c>
      <c r="M23" s="37">
        <f>SUMIFS(СВЦЭМ!$D$34:$D$777,СВЦЭМ!$A$34:$A$777,$A23,СВЦЭМ!$B$34:$B$777,M$11)+'СЕТ СН'!$F$11+СВЦЭМ!$D$10+'СЕТ СН'!$F$5</f>
        <v>4609.1303620199997</v>
      </c>
      <c r="N23" s="37">
        <f>SUMIFS(СВЦЭМ!$D$34:$D$777,СВЦЭМ!$A$34:$A$777,$A23,СВЦЭМ!$B$34:$B$777,N$11)+'СЕТ СН'!$F$11+СВЦЭМ!$D$10+'СЕТ СН'!$F$5</f>
        <v>4592.7800190400003</v>
      </c>
      <c r="O23" s="37">
        <f>SUMIFS(СВЦЭМ!$D$34:$D$777,СВЦЭМ!$A$34:$A$777,$A23,СВЦЭМ!$B$34:$B$777,O$11)+'СЕТ СН'!$F$11+СВЦЭМ!$D$10+'СЕТ СН'!$F$5</f>
        <v>4270.9190853400005</v>
      </c>
      <c r="P23" s="37">
        <f>SUMIFS(СВЦЭМ!$D$34:$D$777,СВЦЭМ!$A$34:$A$777,$A23,СВЦЭМ!$B$34:$B$777,P$11)+'СЕТ СН'!$F$11+СВЦЭМ!$D$10+'СЕТ СН'!$F$5</f>
        <v>4119.0336248399999</v>
      </c>
      <c r="Q23" s="37">
        <f>SUMIFS(СВЦЭМ!$D$34:$D$777,СВЦЭМ!$A$34:$A$777,$A23,СВЦЭМ!$B$34:$B$777,Q$11)+'СЕТ СН'!$F$11+СВЦЭМ!$D$10+'СЕТ СН'!$F$5</f>
        <v>4099.9376906100006</v>
      </c>
      <c r="R23" s="37">
        <f>SUMIFS(СВЦЭМ!$D$34:$D$777,СВЦЭМ!$A$34:$A$777,$A23,СВЦЭМ!$B$34:$B$777,R$11)+'СЕТ СН'!$F$11+СВЦЭМ!$D$10+'СЕТ СН'!$F$5</f>
        <v>4094.96236529</v>
      </c>
      <c r="S23" s="37">
        <f>SUMIFS(СВЦЭМ!$D$34:$D$777,СВЦЭМ!$A$34:$A$777,$A23,СВЦЭМ!$B$34:$B$777,S$11)+'СЕТ СН'!$F$11+СВЦЭМ!$D$10+'СЕТ СН'!$F$5</f>
        <v>4174.1598509200003</v>
      </c>
      <c r="T23" s="37">
        <f>SUMIFS(СВЦЭМ!$D$34:$D$777,СВЦЭМ!$A$34:$A$777,$A23,СВЦЭМ!$B$34:$B$777,T$11)+'СЕТ СН'!$F$11+СВЦЭМ!$D$10+'СЕТ СН'!$F$5</f>
        <v>4196.3130987000004</v>
      </c>
      <c r="U23" s="37">
        <f>SUMIFS(СВЦЭМ!$D$34:$D$777,СВЦЭМ!$A$34:$A$777,$A23,СВЦЭМ!$B$34:$B$777,U$11)+'СЕТ СН'!$F$11+СВЦЭМ!$D$10+'СЕТ СН'!$F$5</f>
        <v>4245.7753071000006</v>
      </c>
      <c r="V23" s="37">
        <f>SUMIFS(СВЦЭМ!$D$34:$D$777,СВЦЭМ!$A$34:$A$777,$A23,СВЦЭМ!$B$34:$B$777,V$11)+'СЕТ СН'!$F$11+СВЦЭМ!$D$10+'СЕТ СН'!$F$5</f>
        <v>4250.9117087800005</v>
      </c>
      <c r="W23" s="37">
        <f>SUMIFS(СВЦЭМ!$D$34:$D$777,СВЦЭМ!$A$34:$A$777,$A23,СВЦЭМ!$B$34:$B$777,W$11)+'СЕТ СН'!$F$11+СВЦЭМ!$D$10+'СЕТ СН'!$F$5</f>
        <v>4229.4698859</v>
      </c>
      <c r="X23" s="37">
        <f>SUMIFS(СВЦЭМ!$D$34:$D$777,СВЦЭМ!$A$34:$A$777,$A23,СВЦЭМ!$B$34:$B$777,X$11)+'СЕТ СН'!$F$11+СВЦЭМ!$D$10+'СЕТ СН'!$F$5</f>
        <v>4196.8041567300006</v>
      </c>
      <c r="Y23" s="37">
        <f>SUMIFS(СВЦЭМ!$D$34:$D$777,СВЦЭМ!$A$34:$A$777,$A23,СВЦЭМ!$B$34:$B$777,Y$11)+'СЕТ СН'!$F$11+СВЦЭМ!$D$10+'СЕТ СН'!$F$5</f>
        <v>4288.8975637900003</v>
      </c>
    </row>
    <row r="24" spans="1:25" ht="15.75" x14ac:dyDescent="0.2">
      <c r="A24" s="36">
        <f t="shared" si="0"/>
        <v>42656</v>
      </c>
      <c r="B24" s="37">
        <f>SUMIFS(СВЦЭМ!$D$34:$D$777,СВЦЭМ!$A$34:$A$777,$A24,СВЦЭМ!$B$34:$B$777,B$11)+'СЕТ СН'!$F$11+СВЦЭМ!$D$10+'СЕТ СН'!$F$5</f>
        <v>4344.5587965300001</v>
      </c>
      <c r="C24" s="37">
        <f>SUMIFS(СВЦЭМ!$D$34:$D$777,СВЦЭМ!$A$34:$A$777,$A24,СВЦЭМ!$B$34:$B$777,C$11)+'СЕТ СН'!$F$11+СВЦЭМ!$D$10+'СЕТ СН'!$F$5</f>
        <v>4452.4318147399999</v>
      </c>
      <c r="D24" s="37">
        <f>SUMIFS(СВЦЭМ!$D$34:$D$777,СВЦЭМ!$A$34:$A$777,$A24,СВЦЭМ!$B$34:$B$777,D$11)+'СЕТ СН'!$F$11+СВЦЭМ!$D$10+'СЕТ СН'!$F$5</f>
        <v>4472.5905261299995</v>
      </c>
      <c r="E24" s="37">
        <f>SUMIFS(СВЦЭМ!$D$34:$D$777,СВЦЭМ!$A$34:$A$777,$A24,СВЦЭМ!$B$34:$B$777,E$11)+'СЕТ СН'!$F$11+СВЦЭМ!$D$10+'СЕТ СН'!$F$5</f>
        <v>4474.86112632</v>
      </c>
      <c r="F24" s="37">
        <f>SUMIFS(СВЦЭМ!$D$34:$D$777,СВЦЭМ!$A$34:$A$777,$A24,СВЦЭМ!$B$34:$B$777,F$11)+'СЕТ СН'!$F$11+СВЦЭМ!$D$10+'СЕТ СН'!$F$5</f>
        <v>4489.6819777300007</v>
      </c>
      <c r="G24" s="37">
        <f>SUMIFS(СВЦЭМ!$D$34:$D$777,СВЦЭМ!$A$34:$A$777,$A24,СВЦЭМ!$B$34:$B$777,G$11)+'СЕТ СН'!$F$11+СВЦЭМ!$D$10+'СЕТ СН'!$F$5</f>
        <v>4504.9539130800003</v>
      </c>
      <c r="H24" s="37">
        <f>SUMIFS(СВЦЭМ!$D$34:$D$777,СВЦЭМ!$A$34:$A$777,$A24,СВЦЭМ!$B$34:$B$777,H$11)+'СЕТ СН'!$F$11+СВЦЭМ!$D$10+'СЕТ СН'!$F$5</f>
        <v>4486.4734057300002</v>
      </c>
      <c r="I24" s="37">
        <f>SUMIFS(СВЦЭМ!$D$34:$D$777,СВЦЭМ!$A$34:$A$777,$A24,СВЦЭМ!$B$34:$B$777,I$11)+'СЕТ СН'!$F$11+СВЦЭМ!$D$10+'СЕТ СН'!$F$5</f>
        <v>4415.4571456699996</v>
      </c>
      <c r="J24" s="37">
        <f>SUMIFS(СВЦЭМ!$D$34:$D$777,СВЦЭМ!$A$34:$A$777,$A24,СВЦЭМ!$B$34:$B$777,J$11)+'СЕТ СН'!$F$11+СВЦЭМ!$D$10+'СЕТ СН'!$F$5</f>
        <v>4366.0324638100001</v>
      </c>
      <c r="K24" s="37">
        <f>SUMIFS(СВЦЭМ!$D$34:$D$777,СВЦЭМ!$A$34:$A$777,$A24,СВЦЭМ!$B$34:$B$777,K$11)+'СЕТ СН'!$F$11+СВЦЭМ!$D$10+'СЕТ СН'!$F$5</f>
        <v>4261.1820189</v>
      </c>
      <c r="L24" s="37">
        <f>SUMIFS(СВЦЭМ!$D$34:$D$777,СВЦЭМ!$A$34:$A$777,$A24,СВЦЭМ!$B$34:$B$777,L$11)+'СЕТ СН'!$F$11+СВЦЭМ!$D$10+'СЕТ СН'!$F$5</f>
        <v>4261.6898123500005</v>
      </c>
      <c r="M24" s="37">
        <f>SUMIFS(СВЦЭМ!$D$34:$D$777,СВЦЭМ!$A$34:$A$777,$A24,СВЦЭМ!$B$34:$B$777,M$11)+'СЕТ СН'!$F$11+СВЦЭМ!$D$10+'СЕТ СН'!$F$5</f>
        <v>4227.16600174</v>
      </c>
      <c r="N24" s="37">
        <f>SUMIFS(СВЦЭМ!$D$34:$D$777,СВЦЭМ!$A$34:$A$777,$A24,СВЦЭМ!$B$34:$B$777,N$11)+'СЕТ СН'!$F$11+СВЦЭМ!$D$10+'СЕТ СН'!$F$5</f>
        <v>4234.7872650899999</v>
      </c>
      <c r="O24" s="37">
        <f>SUMIFS(СВЦЭМ!$D$34:$D$777,СВЦЭМ!$A$34:$A$777,$A24,СВЦЭМ!$B$34:$B$777,O$11)+'СЕТ СН'!$F$11+СВЦЭМ!$D$10+'СЕТ СН'!$F$5</f>
        <v>4191.6008676299998</v>
      </c>
      <c r="P24" s="37">
        <f>SUMIFS(СВЦЭМ!$D$34:$D$777,СВЦЭМ!$A$34:$A$777,$A24,СВЦЭМ!$B$34:$B$777,P$11)+'СЕТ СН'!$F$11+СВЦЭМ!$D$10+'СЕТ СН'!$F$5</f>
        <v>4188.7725214800003</v>
      </c>
      <c r="Q24" s="37">
        <f>SUMIFS(СВЦЭМ!$D$34:$D$777,СВЦЭМ!$A$34:$A$777,$A24,СВЦЭМ!$B$34:$B$777,Q$11)+'СЕТ СН'!$F$11+СВЦЭМ!$D$10+'СЕТ СН'!$F$5</f>
        <v>4182.11980417</v>
      </c>
      <c r="R24" s="37">
        <f>SUMIFS(СВЦЭМ!$D$34:$D$777,СВЦЭМ!$A$34:$A$777,$A24,СВЦЭМ!$B$34:$B$777,R$11)+'СЕТ СН'!$F$11+СВЦЭМ!$D$10+'СЕТ СН'!$F$5</f>
        <v>4132.1125081300006</v>
      </c>
      <c r="S24" s="37">
        <f>SUMIFS(СВЦЭМ!$D$34:$D$777,СВЦЭМ!$A$34:$A$777,$A24,СВЦЭМ!$B$34:$B$777,S$11)+'СЕТ СН'!$F$11+СВЦЭМ!$D$10+'СЕТ СН'!$F$5</f>
        <v>4172.7010984600001</v>
      </c>
      <c r="T24" s="37">
        <f>SUMIFS(СВЦЭМ!$D$34:$D$777,СВЦЭМ!$A$34:$A$777,$A24,СВЦЭМ!$B$34:$B$777,T$11)+'СЕТ СН'!$F$11+СВЦЭМ!$D$10+'СЕТ СН'!$F$5</f>
        <v>4196.8519180600006</v>
      </c>
      <c r="U24" s="37">
        <f>SUMIFS(СВЦЭМ!$D$34:$D$777,СВЦЭМ!$A$34:$A$777,$A24,СВЦЭМ!$B$34:$B$777,U$11)+'СЕТ СН'!$F$11+СВЦЭМ!$D$10+'СЕТ СН'!$F$5</f>
        <v>4241.7261624700004</v>
      </c>
      <c r="V24" s="37">
        <f>SUMIFS(СВЦЭМ!$D$34:$D$777,СВЦЭМ!$A$34:$A$777,$A24,СВЦЭМ!$B$34:$B$777,V$11)+'СЕТ СН'!$F$11+СВЦЭМ!$D$10+'СЕТ СН'!$F$5</f>
        <v>4235.3186012100005</v>
      </c>
      <c r="W24" s="37">
        <f>SUMIFS(СВЦЭМ!$D$34:$D$777,СВЦЭМ!$A$34:$A$777,$A24,СВЦЭМ!$B$34:$B$777,W$11)+'СЕТ СН'!$F$11+СВЦЭМ!$D$10+'СЕТ СН'!$F$5</f>
        <v>4231.8798792600001</v>
      </c>
      <c r="X24" s="37">
        <f>SUMIFS(СВЦЭМ!$D$34:$D$777,СВЦЭМ!$A$34:$A$777,$A24,СВЦЭМ!$B$34:$B$777,X$11)+'СЕТ СН'!$F$11+СВЦЭМ!$D$10+'СЕТ СН'!$F$5</f>
        <v>4217.2966981600002</v>
      </c>
      <c r="Y24" s="37">
        <f>SUMIFS(СВЦЭМ!$D$34:$D$777,СВЦЭМ!$A$34:$A$777,$A24,СВЦЭМ!$B$34:$B$777,Y$11)+'СЕТ СН'!$F$11+СВЦЭМ!$D$10+'СЕТ СН'!$F$5</f>
        <v>4310.70686922</v>
      </c>
    </row>
    <row r="25" spans="1:25" ht="15.75" x14ac:dyDescent="0.2">
      <c r="A25" s="36">
        <f t="shared" si="0"/>
        <v>42657</v>
      </c>
      <c r="B25" s="37">
        <f>SUMIFS(СВЦЭМ!$D$34:$D$777,СВЦЭМ!$A$34:$A$777,$A25,СВЦЭМ!$B$34:$B$777,B$11)+'СЕТ СН'!$F$11+СВЦЭМ!$D$10+'СЕТ СН'!$F$5</f>
        <v>4338.5221686599998</v>
      </c>
      <c r="C25" s="37">
        <f>SUMIFS(СВЦЭМ!$D$34:$D$777,СВЦЭМ!$A$34:$A$777,$A25,СВЦЭМ!$B$34:$B$777,C$11)+'СЕТ СН'!$F$11+СВЦЭМ!$D$10+'СЕТ СН'!$F$5</f>
        <v>4450.1350193400003</v>
      </c>
      <c r="D25" s="37">
        <f>SUMIFS(СВЦЭМ!$D$34:$D$777,СВЦЭМ!$A$34:$A$777,$A25,СВЦЭМ!$B$34:$B$777,D$11)+'СЕТ СН'!$F$11+СВЦЭМ!$D$10+'СЕТ СН'!$F$5</f>
        <v>4486.8694786800006</v>
      </c>
      <c r="E25" s="37">
        <f>SUMIFS(СВЦЭМ!$D$34:$D$777,СВЦЭМ!$A$34:$A$777,$A25,СВЦЭМ!$B$34:$B$777,E$11)+'СЕТ СН'!$F$11+СВЦЭМ!$D$10+'СЕТ СН'!$F$5</f>
        <v>4479.86472589</v>
      </c>
      <c r="F25" s="37">
        <f>SUMIFS(СВЦЭМ!$D$34:$D$777,СВЦЭМ!$A$34:$A$777,$A25,СВЦЭМ!$B$34:$B$777,F$11)+'СЕТ СН'!$F$11+СВЦЭМ!$D$10+'СЕТ СН'!$F$5</f>
        <v>4476.1822731400007</v>
      </c>
      <c r="G25" s="37">
        <f>SUMIFS(СВЦЭМ!$D$34:$D$777,СВЦЭМ!$A$34:$A$777,$A25,СВЦЭМ!$B$34:$B$777,G$11)+'СЕТ СН'!$F$11+СВЦЭМ!$D$10+'СЕТ СН'!$F$5</f>
        <v>4563.7184363699998</v>
      </c>
      <c r="H25" s="37">
        <f>SUMIFS(СВЦЭМ!$D$34:$D$777,СВЦЭМ!$A$34:$A$777,$A25,СВЦЭМ!$B$34:$B$777,H$11)+'СЕТ СН'!$F$11+СВЦЭМ!$D$10+'СЕТ СН'!$F$5</f>
        <v>4548.2404212900001</v>
      </c>
      <c r="I25" s="37">
        <f>SUMIFS(СВЦЭМ!$D$34:$D$777,СВЦЭМ!$A$34:$A$777,$A25,СВЦЭМ!$B$34:$B$777,I$11)+'СЕТ СН'!$F$11+СВЦЭМ!$D$10+'СЕТ СН'!$F$5</f>
        <v>4425.6642867400005</v>
      </c>
      <c r="J25" s="37">
        <f>SUMIFS(СВЦЭМ!$D$34:$D$777,СВЦЭМ!$A$34:$A$777,$A25,СВЦЭМ!$B$34:$B$777,J$11)+'СЕТ СН'!$F$11+СВЦЭМ!$D$10+'СЕТ СН'!$F$5</f>
        <v>4339.3594546800005</v>
      </c>
      <c r="K25" s="37">
        <f>SUMIFS(СВЦЭМ!$D$34:$D$777,СВЦЭМ!$A$34:$A$777,$A25,СВЦЭМ!$B$34:$B$777,K$11)+'СЕТ СН'!$F$11+СВЦЭМ!$D$10+'СЕТ СН'!$F$5</f>
        <v>4179.98719213</v>
      </c>
      <c r="L25" s="37">
        <f>SUMIFS(СВЦЭМ!$D$34:$D$777,СВЦЭМ!$A$34:$A$777,$A25,СВЦЭМ!$B$34:$B$777,L$11)+'СЕТ СН'!$F$11+СВЦЭМ!$D$10+'СЕТ СН'!$F$5</f>
        <v>4149.93461088</v>
      </c>
      <c r="M25" s="37">
        <f>SUMIFS(СВЦЭМ!$D$34:$D$777,СВЦЭМ!$A$34:$A$777,$A25,СВЦЭМ!$B$34:$B$777,M$11)+'СЕТ СН'!$F$11+СВЦЭМ!$D$10+'СЕТ СН'!$F$5</f>
        <v>4144.6322847400006</v>
      </c>
      <c r="N25" s="37">
        <f>SUMIFS(СВЦЭМ!$D$34:$D$777,СВЦЭМ!$A$34:$A$777,$A25,СВЦЭМ!$B$34:$B$777,N$11)+'СЕТ СН'!$F$11+СВЦЭМ!$D$10+'СЕТ СН'!$F$5</f>
        <v>4146.9554243900002</v>
      </c>
      <c r="O25" s="37">
        <f>SUMIFS(СВЦЭМ!$D$34:$D$777,СВЦЭМ!$A$34:$A$777,$A25,СВЦЭМ!$B$34:$B$777,O$11)+'СЕТ СН'!$F$11+СВЦЭМ!$D$10+'СЕТ СН'!$F$5</f>
        <v>4134.0591632100004</v>
      </c>
      <c r="P25" s="37">
        <f>SUMIFS(СВЦЭМ!$D$34:$D$777,СВЦЭМ!$A$34:$A$777,$A25,СВЦЭМ!$B$34:$B$777,P$11)+'СЕТ СН'!$F$11+СВЦЭМ!$D$10+'СЕТ СН'!$F$5</f>
        <v>4119.6106304000004</v>
      </c>
      <c r="Q25" s="37">
        <f>SUMIFS(СВЦЭМ!$D$34:$D$777,СВЦЭМ!$A$34:$A$777,$A25,СВЦЭМ!$B$34:$B$777,Q$11)+'СЕТ СН'!$F$11+СВЦЭМ!$D$10+'СЕТ СН'!$F$5</f>
        <v>4129.0481673499999</v>
      </c>
      <c r="R25" s="37">
        <f>SUMIFS(СВЦЭМ!$D$34:$D$777,СВЦЭМ!$A$34:$A$777,$A25,СВЦЭМ!$B$34:$B$777,R$11)+'СЕТ СН'!$F$11+СВЦЭМ!$D$10+'СЕТ СН'!$F$5</f>
        <v>4129.5240017800006</v>
      </c>
      <c r="S25" s="37">
        <f>SUMIFS(СВЦЭМ!$D$34:$D$777,СВЦЭМ!$A$34:$A$777,$A25,СВЦЭМ!$B$34:$B$777,S$11)+'СЕТ СН'!$F$11+СВЦЭМ!$D$10+'СЕТ СН'!$F$5</f>
        <v>4188.0976811</v>
      </c>
      <c r="T25" s="37">
        <f>SUMIFS(СВЦЭМ!$D$34:$D$777,СВЦЭМ!$A$34:$A$777,$A25,СВЦЭМ!$B$34:$B$777,T$11)+'СЕТ СН'!$F$11+СВЦЭМ!$D$10+'СЕТ СН'!$F$5</f>
        <v>4159.2101907699998</v>
      </c>
      <c r="U25" s="37">
        <f>SUMIFS(СВЦЭМ!$D$34:$D$777,СВЦЭМ!$A$34:$A$777,$A25,СВЦЭМ!$B$34:$B$777,U$11)+'СЕТ СН'!$F$11+СВЦЭМ!$D$10+'СЕТ СН'!$F$5</f>
        <v>4191.1727098600004</v>
      </c>
      <c r="V25" s="37">
        <f>SUMIFS(СВЦЭМ!$D$34:$D$777,СВЦЭМ!$A$34:$A$777,$A25,СВЦЭМ!$B$34:$B$777,V$11)+'СЕТ СН'!$F$11+СВЦЭМ!$D$10+'СЕТ СН'!$F$5</f>
        <v>4213.8909361400001</v>
      </c>
      <c r="W25" s="37">
        <f>SUMIFS(СВЦЭМ!$D$34:$D$777,СВЦЭМ!$A$34:$A$777,$A25,СВЦЭМ!$B$34:$B$777,W$11)+'СЕТ СН'!$F$11+СВЦЭМ!$D$10+'СЕТ СН'!$F$5</f>
        <v>4210.7514268700006</v>
      </c>
      <c r="X25" s="37">
        <f>SUMIFS(СВЦЭМ!$D$34:$D$777,СВЦЭМ!$A$34:$A$777,$A25,СВЦЭМ!$B$34:$B$777,X$11)+'СЕТ СН'!$F$11+СВЦЭМ!$D$10+'СЕТ СН'!$F$5</f>
        <v>4201.2663950900005</v>
      </c>
      <c r="Y25" s="37">
        <f>SUMIFS(СВЦЭМ!$D$34:$D$777,СВЦЭМ!$A$34:$A$777,$A25,СВЦЭМ!$B$34:$B$777,Y$11)+'СЕТ СН'!$F$11+СВЦЭМ!$D$10+'СЕТ СН'!$F$5</f>
        <v>4231.9574627900001</v>
      </c>
    </row>
    <row r="26" spans="1:25" ht="15.75" x14ac:dyDescent="0.2">
      <c r="A26" s="36">
        <f t="shared" si="0"/>
        <v>42658</v>
      </c>
      <c r="B26" s="37">
        <f>SUMIFS(СВЦЭМ!$D$34:$D$777,СВЦЭМ!$A$34:$A$777,$A26,СВЦЭМ!$B$34:$B$777,B$11)+'СЕТ СН'!$F$11+СВЦЭМ!$D$10+'СЕТ СН'!$F$5</f>
        <v>4363.9512343200004</v>
      </c>
      <c r="C26" s="37">
        <f>SUMIFS(СВЦЭМ!$D$34:$D$777,СВЦЭМ!$A$34:$A$777,$A26,СВЦЭМ!$B$34:$B$777,C$11)+'СЕТ СН'!$F$11+СВЦЭМ!$D$10+'СЕТ СН'!$F$5</f>
        <v>4455.2611079400003</v>
      </c>
      <c r="D26" s="37">
        <f>SUMIFS(СВЦЭМ!$D$34:$D$777,СВЦЭМ!$A$34:$A$777,$A26,СВЦЭМ!$B$34:$B$777,D$11)+'СЕТ СН'!$F$11+СВЦЭМ!$D$10+'СЕТ СН'!$F$5</f>
        <v>4530.4362114599999</v>
      </c>
      <c r="E26" s="37">
        <f>SUMIFS(СВЦЭМ!$D$34:$D$777,СВЦЭМ!$A$34:$A$777,$A26,СВЦЭМ!$B$34:$B$777,E$11)+'СЕТ СН'!$F$11+СВЦЭМ!$D$10+'СЕТ СН'!$F$5</f>
        <v>4541.8418953600003</v>
      </c>
      <c r="F26" s="37">
        <f>SUMIFS(СВЦЭМ!$D$34:$D$777,СВЦЭМ!$A$34:$A$777,$A26,СВЦЭМ!$B$34:$B$777,F$11)+'СЕТ СН'!$F$11+СВЦЭМ!$D$10+'СЕТ СН'!$F$5</f>
        <v>4546.6143853499998</v>
      </c>
      <c r="G26" s="37">
        <f>SUMIFS(СВЦЭМ!$D$34:$D$777,СВЦЭМ!$A$34:$A$777,$A26,СВЦЭМ!$B$34:$B$777,G$11)+'СЕТ СН'!$F$11+СВЦЭМ!$D$10+'СЕТ СН'!$F$5</f>
        <v>4562.3330805400001</v>
      </c>
      <c r="H26" s="37">
        <f>SUMIFS(СВЦЭМ!$D$34:$D$777,СВЦЭМ!$A$34:$A$777,$A26,СВЦЭМ!$B$34:$B$777,H$11)+'СЕТ СН'!$F$11+СВЦЭМ!$D$10+'СЕТ СН'!$F$5</f>
        <v>4554.2208788799999</v>
      </c>
      <c r="I26" s="37">
        <f>SUMIFS(СВЦЭМ!$D$34:$D$777,СВЦЭМ!$A$34:$A$777,$A26,СВЦЭМ!$B$34:$B$777,I$11)+'СЕТ СН'!$F$11+СВЦЭМ!$D$10+'СЕТ СН'!$F$5</f>
        <v>4518.9293539299997</v>
      </c>
      <c r="J26" s="37">
        <f>SUMIFS(СВЦЭМ!$D$34:$D$777,СВЦЭМ!$A$34:$A$777,$A26,СВЦЭМ!$B$34:$B$777,J$11)+'СЕТ СН'!$F$11+СВЦЭМ!$D$10+'СЕТ СН'!$F$5</f>
        <v>4351.3997356099999</v>
      </c>
      <c r="K26" s="37">
        <f>SUMIFS(СВЦЭМ!$D$34:$D$777,СВЦЭМ!$A$34:$A$777,$A26,СВЦЭМ!$B$34:$B$777,K$11)+'СЕТ СН'!$F$11+СВЦЭМ!$D$10+'СЕТ СН'!$F$5</f>
        <v>4269.7663646300007</v>
      </c>
      <c r="L26" s="37">
        <f>SUMIFS(СВЦЭМ!$D$34:$D$777,СВЦЭМ!$A$34:$A$777,$A26,СВЦЭМ!$B$34:$B$777,L$11)+'СЕТ СН'!$F$11+СВЦЭМ!$D$10+'СЕТ СН'!$F$5</f>
        <v>4221.11673875</v>
      </c>
      <c r="M26" s="37">
        <f>SUMIFS(СВЦЭМ!$D$34:$D$777,СВЦЭМ!$A$34:$A$777,$A26,СВЦЭМ!$B$34:$B$777,M$11)+'СЕТ СН'!$F$11+СВЦЭМ!$D$10+'СЕТ СН'!$F$5</f>
        <v>4212.9932912000004</v>
      </c>
      <c r="N26" s="37">
        <f>SUMIFS(СВЦЭМ!$D$34:$D$777,СВЦЭМ!$A$34:$A$777,$A26,СВЦЭМ!$B$34:$B$777,N$11)+'СЕТ СН'!$F$11+СВЦЭМ!$D$10+'СЕТ СН'!$F$5</f>
        <v>4195.5383188100004</v>
      </c>
      <c r="O26" s="37">
        <f>SUMIFS(СВЦЭМ!$D$34:$D$777,СВЦЭМ!$A$34:$A$777,$A26,СВЦЭМ!$B$34:$B$777,O$11)+'СЕТ СН'!$F$11+СВЦЭМ!$D$10+'СЕТ СН'!$F$5</f>
        <v>4200.5069283499997</v>
      </c>
      <c r="P26" s="37">
        <f>SUMIFS(СВЦЭМ!$D$34:$D$777,СВЦЭМ!$A$34:$A$777,$A26,СВЦЭМ!$B$34:$B$777,P$11)+'СЕТ СН'!$F$11+СВЦЭМ!$D$10+'СЕТ СН'!$F$5</f>
        <v>4193.3114618300006</v>
      </c>
      <c r="Q26" s="37">
        <f>SUMIFS(СВЦЭМ!$D$34:$D$777,СВЦЭМ!$A$34:$A$777,$A26,СВЦЭМ!$B$34:$B$777,Q$11)+'СЕТ СН'!$F$11+СВЦЭМ!$D$10+'СЕТ СН'!$F$5</f>
        <v>4206.4805945300004</v>
      </c>
      <c r="R26" s="37">
        <f>SUMIFS(СВЦЭМ!$D$34:$D$777,СВЦЭМ!$A$34:$A$777,$A26,СВЦЭМ!$B$34:$B$777,R$11)+'СЕТ СН'!$F$11+СВЦЭМ!$D$10+'СЕТ СН'!$F$5</f>
        <v>4227.1473024500001</v>
      </c>
      <c r="S26" s="37">
        <f>SUMIFS(СВЦЭМ!$D$34:$D$777,СВЦЭМ!$A$34:$A$777,$A26,СВЦЭМ!$B$34:$B$777,S$11)+'СЕТ СН'!$F$11+СВЦЭМ!$D$10+'СЕТ СН'!$F$5</f>
        <v>4264.1623656900001</v>
      </c>
      <c r="T26" s="37">
        <f>SUMIFS(СВЦЭМ!$D$34:$D$777,СВЦЭМ!$A$34:$A$777,$A26,СВЦЭМ!$B$34:$B$777,T$11)+'СЕТ СН'!$F$11+СВЦЭМ!$D$10+'СЕТ СН'!$F$5</f>
        <v>4260.3337405600005</v>
      </c>
      <c r="U26" s="37">
        <f>SUMIFS(СВЦЭМ!$D$34:$D$777,СВЦЭМ!$A$34:$A$777,$A26,СВЦЭМ!$B$34:$B$777,U$11)+'СЕТ СН'!$F$11+СВЦЭМ!$D$10+'СЕТ СН'!$F$5</f>
        <v>4260.7824440700006</v>
      </c>
      <c r="V26" s="37">
        <f>SUMIFS(СВЦЭМ!$D$34:$D$777,СВЦЭМ!$A$34:$A$777,$A26,СВЦЭМ!$B$34:$B$777,V$11)+'СЕТ СН'!$F$11+СВЦЭМ!$D$10+'СЕТ СН'!$F$5</f>
        <v>4226.9265412800005</v>
      </c>
      <c r="W26" s="37">
        <f>SUMIFS(СВЦЭМ!$D$34:$D$777,СВЦЭМ!$A$34:$A$777,$A26,СВЦЭМ!$B$34:$B$777,W$11)+'СЕТ СН'!$F$11+СВЦЭМ!$D$10+'СЕТ СН'!$F$5</f>
        <v>4249.1926276700005</v>
      </c>
      <c r="X26" s="37">
        <f>SUMIFS(СВЦЭМ!$D$34:$D$777,СВЦЭМ!$A$34:$A$777,$A26,СВЦЭМ!$B$34:$B$777,X$11)+'СЕТ СН'!$F$11+СВЦЭМ!$D$10+'СЕТ СН'!$F$5</f>
        <v>4221.6802827199999</v>
      </c>
      <c r="Y26" s="37">
        <f>SUMIFS(СВЦЭМ!$D$34:$D$777,СВЦЭМ!$A$34:$A$777,$A26,СВЦЭМ!$B$34:$B$777,Y$11)+'СЕТ СН'!$F$11+СВЦЭМ!$D$10+'СЕТ СН'!$F$5</f>
        <v>4271.5109354300002</v>
      </c>
    </row>
    <row r="27" spans="1:25" ht="15.75" x14ac:dyDescent="0.2">
      <c r="A27" s="36">
        <f t="shared" si="0"/>
        <v>42659</v>
      </c>
      <c r="B27" s="37">
        <f>SUMIFS(СВЦЭМ!$D$34:$D$777,СВЦЭМ!$A$34:$A$777,$A27,СВЦЭМ!$B$34:$B$777,B$11)+'СЕТ СН'!$F$11+СВЦЭМ!$D$10+'СЕТ СН'!$F$5</f>
        <v>4421.7117044300003</v>
      </c>
      <c r="C27" s="37">
        <f>SUMIFS(СВЦЭМ!$D$34:$D$777,СВЦЭМ!$A$34:$A$777,$A27,СВЦЭМ!$B$34:$B$777,C$11)+'СЕТ СН'!$F$11+СВЦЭМ!$D$10+'СЕТ СН'!$F$5</f>
        <v>4663.9360694900006</v>
      </c>
      <c r="D27" s="37">
        <f>SUMIFS(СВЦЭМ!$D$34:$D$777,СВЦЭМ!$A$34:$A$777,$A27,СВЦЭМ!$B$34:$B$777,D$11)+'СЕТ СН'!$F$11+СВЦЭМ!$D$10+'СЕТ СН'!$F$5</f>
        <v>4758.0035739499999</v>
      </c>
      <c r="E27" s="37">
        <f>SUMIFS(СВЦЭМ!$D$34:$D$777,СВЦЭМ!$A$34:$A$777,$A27,СВЦЭМ!$B$34:$B$777,E$11)+'СЕТ СН'!$F$11+СВЦЭМ!$D$10+'СЕТ СН'!$F$5</f>
        <v>4692.6055087599998</v>
      </c>
      <c r="F27" s="37">
        <f>SUMIFS(СВЦЭМ!$D$34:$D$777,СВЦЭМ!$A$34:$A$777,$A27,СВЦЭМ!$B$34:$B$777,F$11)+'СЕТ СН'!$F$11+СВЦЭМ!$D$10+'СЕТ СН'!$F$5</f>
        <v>4562.14039168</v>
      </c>
      <c r="G27" s="37">
        <f>SUMIFS(СВЦЭМ!$D$34:$D$777,СВЦЭМ!$A$34:$A$777,$A27,СВЦЭМ!$B$34:$B$777,G$11)+'СЕТ СН'!$F$11+СВЦЭМ!$D$10+'СЕТ СН'!$F$5</f>
        <v>4528.5464079699996</v>
      </c>
      <c r="H27" s="37">
        <f>SUMIFS(СВЦЭМ!$D$34:$D$777,СВЦЭМ!$A$34:$A$777,$A27,СВЦЭМ!$B$34:$B$777,H$11)+'СЕТ СН'!$F$11+СВЦЭМ!$D$10+'СЕТ СН'!$F$5</f>
        <v>4687.2351816</v>
      </c>
      <c r="I27" s="37">
        <f>SUMIFS(СВЦЭМ!$D$34:$D$777,СВЦЭМ!$A$34:$A$777,$A27,СВЦЭМ!$B$34:$B$777,I$11)+'СЕТ СН'!$F$11+СВЦЭМ!$D$10+'СЕТ СН'!$F$5</f>
        <v>4554.5460578900002</v>
      </c>
      <c r="J27" s="37">
        <f>SUMIFS(СВЦЭМ!$D$34:$D$777,СВЦЭМ!$A$34:$A$777,$A27,СВЦЭМ!$B$34:$B$777,J$11)+'СЕТ СН'!$F$11+СВЦЭМ!$D$10+'СЕТ СН'!$F$5</f>
        <v>4486.0196636399996</v>
      </c>
      <c r="K27" s="37">
        <f>SUMIFS(СВЦЭМ!$D$34:$D$777,СВЦЭМ!$A$34:$A$777,$A27,СВЦЭМ!$B$34:$B$777,K$11)+'СЕТ СН'!$F$11+СВЦЭМ!$D$10+'СЕТ СН'!$F$5</f>
        <v>4423.1363180900007</v>
      </c>
      <c r="L27" s="37">
        <f>SUMIFS(СВЦЭМ!$D$34:$D$777,СВЦЭМ!$A$34:$A$777,$A27,СВЦЭМ!$B$34:$B$777,L$11)+'СЕТ СН'!$F$11+СВЦЭМ!$D$10+'СЕТ СН'!$F$5</f>
        <v>4317.3674355600006</v>
      </c>
      <c r="M27" s="37">
        <f>SUMIFS(СВЦЭМ!$D$34:$D$777,СВЦЭМ!$A$34:$A$777,$A27,СВЦЭМ!$B$34:$B$777,M$11)+'СЕТ СН'!$F$11+СВЦЭМ!$D$10+'СЕТ СН'!$F$5</f>
        <v>4379.3082084500002</v>
      </c>
      <c r="N27" s="37">
        <f>SUMIFS(СВЦЭМ!$D$34:$D$777,СВЦЭМ!$A$34:$A$777,$A27,СВЦЭМ!$B$34:$B$777,N$11)+'СЕТ СН'!$F$11+СВЦЭМ!$D$10+'СЕТ СН'!$F$5</f>
        <v>4669.9051641099995</v>
      </c>
      <c r="O27" s="37">
        <f>SUMIFS(СВЦЭМ!$D$34:$D$777,СВЦЭМ!$A$34:$A$777,$A27,СВЦЭМ!$B$34:$B$777,O$11)+'СЕТ СН'!$F$11+СВЦЭМ!$D$10+'СЕТ СН'!$F$5</f>
        <v>4455.9891431300002</v>
      </c>
      <c r="P27" s="37">
        <f>SUMIFS(СВЦЭМ!$D$34:$D$777,СВЦЭМ!$A$34:$A$777,$A27,СВЦЭМ!$B$34:$B$777,P$11)+'СЕТ СН'!$F$11+СВЦЭМ!$D$10+'СЕТ СН'!$F$5</f>
        <v>4257.6490157300004</v>
      </c>
      <c r="Q27" s="37">
        <f>SUMIFS(СВЦЭМ!$D$34:$D$777,СВЦЭМ!$A$34:$A$777,$A27,СВЦЭМ!$B$34:$B$777,Q$11)+'СЕТ СН'!$F$11+СВЦЭМ!$D$10+'СЕТ СН'!$F$5</f>
        <v>4257.8601499100005</v>
      </c>
      <c r="R27" s="37">
        <f>SUMIFS(СВЦЭМ!$D$34:$D$777,СВЦЭМ!$A$34:$A$777,$A27,СВЦЭМ!$B$34:$B$777,R$11)+'СЕТ СН'!$F$11+СВЦЭМ!$D$10+'СЕТ СН'!$F$5</f>
        <v>4262.74401304</v>
      </c>
      <c r="S27" s="37">
        <f>SUMIFS(СВЦЭМ!$D$34:$D$777,СВЦЭМ!$A$34:$A$777,$A27,СВЦЭМ!$B$34:$B$777,S$11)+'СЕТ СН'!$F$11+СВЦЭМ!$D$10+'СЕТ СН'!$F$5</f>
        <v>4221.8658109100006</v>
      </c>
      <c r="T27" s="37">
        <f>SUMIFS(СВЦЭМ!$D$34:$D$777,СВЦЭМ!$A$34:$A$777,$A27,СВЦЭМ!$B$34:$B$777,T$11)+'СЕТ СН'!$F$11+СВЦЭМ!$D$10+'СЕТ СН'!$F$5</f>
        <v>4248.7415146000003</v>
      </c>
      <c r="U27" s="37">
        <f>SUMIFS(СВЦЭМ!$D$34:$D$777,СВЦЭМ!$A$34:$A$777,$A27,СВЦЭМ!$B$34:$B$777,U$11)+'СЕТ СН'!$F$11+СВЦЭМ!$D$10+'СЕТ СН'!$F$5</f>
        <v>4298.2710608500001</v>
      </c>
      <c r="V27" s="37">
        <f>SUMIFS(СВЦЭМ!$D$34:$D$777,СВЦЭМ!$A$34:$A$777,$A27,СВЦЭМ!$B$34:$B$777,V$11)+'СЕТ СН'!$F$11+СВЦЭМ!$D$10+'СЕТ СН'!$F$5</f>
        <v>4267.3466477500006</v>
      </c>
      <c r="W27" s="37">
        <f>SUMIFS(СВЦЭМ!$D$34:$D$777,СВЦЭМ!$A$34:$A$777,$A27,СВЦЭМ!$B$34:$B$777,W$11)+'СЕТ СН'!$F$11+СВЦЭМ!$D$10+'СЕТ СН'!$F$5</f>
        <v>4224.2670637000001</v>
      </c>
      <c r="X27" s="37">
        <f>SUMIFS(СВЦЭМ!$D$34:$D$777,СВЦЭМ!$A$34:$A$777,$A27,СВЦЭМ!$B$34:$B$777,X$11)+'СЕТ СН'!$F$11+СВЦЭМ!$D$10+'СЕТ СН'!$F$5</f>
        <v>4228.9892053000003</v>
      </c>
      <c r="Y27" s="37">
        <f>SUMIFS(СВЦЭМ!$D$34:$D$777,СВЦЭМ!$A$34:$A$777,$A27,СВЦЭМ!$B$34:$B$777,Y$11)+'СЕТ СН'!$F$11+СВЦЭМ!$D$10+'СЕТ СН'!$F$5</f>
        <v>4308.0349182500004</v>
      </c>
    </row>
    <row r="28" spans="1:25" ht="15.75" x14ac:dyDescent="0.2">
      <c r="A28" s="36">
        <f t="shared" si="0"/>
        <v>42660</v>
      </c>
      <c r="B28" s="37">
        <f>SUMIFS(СВЦЭМ!$D$34:$D$777,СВЦЭМ!$A$34:$A$777,$A28,СВЦЭМ!$B$34:$B$777,B$11)+'СЕТ СН'!$F$11+СВЦЭМ!$D$10+'СЕТ СН'!$F$5</f>
        <v>4314.71914079</v>
      </c>
      <c r="C28" s="37">
        <f>SUMIFS(СВЦЭМ!$D$34:$D$777,СВЦЭМ!$A$34:$A$777,$A28,СВЦЭМ!$B$34:$B$777,C$11)+'СЕТ СН'!$F$11+СВЦЭМ!$D$10+'СЕТ СН'!$F$5</f>
        <v>4396.8025231800002</v>
      </c>
      <c r="D28" s="37">
        <f>SUMIFS(СВЦЭМ!$D$34:$D$777,СВЦЭМ!$A$34:$A$777,$A28,СВЦЭМ!$B$34:$B$777,D$11)+'СЕТ СН'!$F$11+СВЦЭМ!$D$10+'СЕТ СН'!$F$5</f>
        <v>4489.67876351</v>
      </c>
      <c r="E28" s="37">
        <f>SUMIFS(СВЦЭМ!$D$34:$D$777,СВЦЭМ!$A$34:$A$777,$A28,СВЦЭМ!$B$34:$B$777,E$11)+'СЕТ СН'!$F$11+СВЦЭМ!$D$10+'СЕТ СН'!$F$5</f>
        <v>4647.2566463700005</v>
      </c>
      <c r="F28" s="37">
        <f>SUMIFS(СВЦЭМ!$D$34:$D$777,СВЦЭМ!$A$34:$A$777,$A28,СВЦЭМ!$B$34:$B$777,F$11)+'СЕТ СН'!$F$11+СВЦЭМ!$D$10+'СЕТ СН'!$F$5</f>
        <v>4551.8575868600001</v>
      </c>
      <c r="G28" s="37">
        <f>SUMIFS(СВЦЭМ!$D$34:$D$777,СВЦЭМ!$A$34:$A$777,$A28,СВЦЭМ!$B$34:$B$777,G$11)+'СЕТ СН'!$F$11+СВЦЭМ!$D$10+'СЕТ СН'!$F$5</f>
        <v>4545.5925707400002</v>
      </c>
      <c r="H28" s="37">
        <f>SUMIFS(СВЦЭМ!$D$34:$D$777,СВЦЭМ!$A$34:$A$777,$A28,СВЦЭМ!$B$34:$B$777,H$11)+'СЕТ СН'!$F$11+СВЦЭМ!$D$10+'СЕТ СН'!$F$5</f>
        <v>4458.3837817000003</v>
      </c>
      <c r="I28" s="37">
        <f>SUMIFS(СВЦЭМ!$D$34:$D$777,СВЦЭМ!$A$34:$A$777,$A28,СВЦЭМ!$B$34:$B$777,I$11)+'СЕТ СН'!$F$11+СВЦЭМ!$D$10+'СЕТ СН'!$F$5</f>
        <v>4459.2064719200007</v>
      </c>
      <c r="J28" s="37">
        <f>SUMIFS(СВЦЭМ!$D$34:$D$777,СВЦЭМ!$A$34:$A$777,$A28,СВЦЭМ!$B$34:$B$777,J$11)+'СЕТ СН'!$F$11+СВЦЭМ!$D$10+'СЕТ СН'!$F$5</f>
        <v>4483.5065828000006</v>
      </c>
      <c r="K28" s="37">
        <f>SUMIFS(СВЦЭМ!$D$34:$D$777,СВЦЭМ!$A$34:$A$777,$A28,СВЦЭМ!$B$34:$B$777,K$11)+'СЕТ СН'!$F$11+СВЦЭМ!$D$10+'СЕТ СН'!$F$5</f>
        <v>4346.0359494200002</v>
      </c>
      <c r="L28" s="37">
        <f>SUMIFS(СВЦЭМ!$D$34:$D$777,СВЦЭМ!$A$34:$A$777,$A28,СВЦЭМ!$B$34:$B$777,L$11)+'СЕТ СН'!$F$11+СВЦЭМ!$D$10+'СЕТ СН'!$F$5</f>
        <v>4554.5756441399999</v>
      </c>
      <c r="M28" s="37">
        <f>SUMIFS(СВЦЭМ!$D$34:$D$777,СВЦЭМ!$A$34:$A$777,$A28,СВЦЭМ!$B$34:$B$777,M$11)+'СЕТ СН'!$F$11+СВЦЭМ!$D$10+'СЕТ СН'!$F$5</f>
        <v>4777.8001687100004</v>
      </c>
      <c r="N28" s="37">
        <f>SUMIFS(СВЦЭМ!$D$34:$D$777,СВЦЭМ!$A$34:$A$777,$A28,СВЦЭМ!$B$34:$B$777,N$11)+'СЕТ СН'!$F$11+СВЦЭМ!$D$10+'СЕТ СН'!$F$5</f>
        <v>4630.1839595599995</v>
      </c>
      <c r="O28" s="37">
        <f>SUMIFS(СВЦЭМ!$D$34:$D$777,СВЦЭМ!$A$34:$A$777,$A28,СВЦЭМ!$B$34:$B$777,O$11)+'СЕТ СН'!$F$11+СВЦЭМ!$D$10+'СЕТ СН'!$F$5</f>
        <v>4637.3220646299997</v>
      </c>
      <c r="P28" s="37">
        <f>SUMIFS(СВЦЭМ!$D$34:$D$777,СВЦЭМ!$A$34:$A$777,$A28,СВЦЭМ!$B$34:$B$777,P$11)+'СЕТ СН'!$F$11+СВЦЭМ!$D$10+'СЕТ СН'!$F$5</f>
        <v>4328.3751541500005</v>
      </c>
      <c r="Q28" s="37">
        <f>SUMIFS(СВЦЭМ!$D$34:$D$777,СВЦЭМ!$A$34:$A$777,$A28,СВЦЭМ!$B$34:$B$777,Q$11)+'СЕТ СН'!$F$11+СВЦЭМ!$D$10+'СЕТ СН'!$F$5</f>
        <v>4276.8863287900003</v>
      </c>
      <c r="R28" s="37">
        <f>SUMIFS(СВЦЭМ!$D$34:$D$777,СВЦЭМ!$A$34:$A$777,$A28,СВЦЭМ!$B$34:$B$777,R$11)+'СЕТ СН'!$F$11+СВЦЭМ!$D$10+'СЕТ СН'!$F$5</f>
        <v>4309.9126221900005</v>
      </c>
      <c r="S28" s="37">
        <f>SUMIFS(СВЦЭМ!$D$34:$D$777,СВЦЭМ!$A$34:$A$777,$A28,СВЦЭМ!$B$34:$B$777,S$11)+'СЕТ СН'!$F$11+СВЦЭМ!$D$10+'СЕТ СН'!$F$5</f>
        <v>4394.2141009300003</v>
      </c>
      <c r="T28" s="37">
        <f>SUMIFS(СВЦЭМ!$D$34:$D$777,СВЦЭМ!$A$34:$A$777,$A28,СВЦЭМ!$B$34:$B$777,T$11)+'СЕТ СН'!$F$11+СВЦЭМ!$D$10+'СЕТ СН'!$F$5</f>
        <v>4404.7111631300004</v>
      </c>
      <c r="U28" s="37">
        <f>SUMIFS(СВЦЭМ!$D$34:$D$777,СВЦЭМ!$A$34:$A$777,$A28,СВЦЭМ!$B$34:$B$777,U$11)+'СЕТ СН'!$F$11+СВЦЭМ!$D$10+'СЕТ СН'!$F$5</f>
        <v>4500.0999828000004</v>
      </c>
      <c r="V28" s="37">
        <f>SUMIFS(СВЦЭМ!$D$34:$D$777,СВЦЭМ!$A$34:$A$777,$A28,СВЦЭМ!$B$34:$B$777,V$11)+'СЕТ СН'!$F$11+СВЦЭМ!$D$10+'СЕТ СН'!$F$5</f>
        <v>4509.5364552299998</v>
      </c>
      <c r="W28" s="37">
        <f>SUMIFS(СВЦЭМ!$D$34:$D$777,СВЦЭМ!$A$34:$A$777,$A28,СВЦЭМ!$B$34:$B$777,W$11)+'СЕТ СН'!$F$11+СВЦЭМ!$D$10+'СЕТ СН'!$F$5</f>
        <v>4480.8947967599997</v>
      </c>
      <c r="X28" s="37">
        <f>SUMIFS(СВЦЭМ!$D$34:$D$777,СВЦЭМ!$A$34:$A$777,$A28,СВЦЭМ!$B$34:$B$777,X$11)+'СЕТ СН'!$F$11+СВЦЭМ!$D$10+'СЕТ СН'!$F$5</f>
        <v>4372.6681600600004</v>
      </c>
      <c r="Y28" s="37">
        <f>SUMIFS(СВЦЭМ!$D$34:$D$777,СВЦЭМ!$A$34:$A$777,$A28,СВЦЭМ!$B$34:$B$777,Y$11)+'СЕТ СН'!$F$11+СВЦЭМ!$D$10+'СЕТ СН'!$F$5</f>
        <v>4331.7621670900007</v>
      </c>
    </row>
    <row r="29" spans="1:25" ht="15.75" x14ac:dyDescent="0.2">
      <c r="A29" s="36">
        <f t="shared" si="0"/>
        <v>42661</v>
      </c>
      <c r="B29" s="37">
        <f>SUMIFS(СВЦЭМ!$D$34:$D$777,СВЦЭМ!$A$34:$A$777,$A29,СВЦЭМ!$B$34:$B$777,B$11)+'СЕТ СН'!$F$11+СВЦЭМ!$D$10+'СЕТ СН'!$F$5</f>
        <v>4602.23637211</v>
      </c>
      <c r="C29" s="37">
        <f>SUMIFS(СВЦЭМ!$D$34:$D$777,СВЦЭМ!$A$34:$A$777,$A29,СВЦЭМ!$B$34:$B$777,C$11)+'СЕТ СН'!$F$11+СВЦЭМ!$D$10+'СЕТ СН'!$F$5</f>
        <v>4787.95423278</v>
      </c>
      <c r="D29" s="37">
        <f>SUMIFS(СВЦЭМ!$D$34:$D$777,СВЦЭМ!$A$34:$A$777,$A29,СВЦЭМ!$B$34:$B$777,D$11)+'СЕТ СН'!$F$11+СВЦЭМ!$D$10+'СЕТ СН'!$F$5</f>
        <v>4885.9655154100001</v>
      </c>
      <c r="E29" s="37">
        <f>SUMIFS(СВЦЭМ!$D$34:$D$777,СВЦЭМ!$A$34:$A$777,$A29,СВЦЭМ!$B$34:$B$777,E$11)+'СЕТ СН'!$F$11+СВЦЭМ!$D$10+'СЕТ СН'!$F$5</f>
        <v>4890.2702143200004</v>
      </c>
      <c r="F29" s="37">
        <f>SUMIFS(СВЦЭМ!$D$34:$D$777,СВЦЭМ!$A$34:$A$777,$A29,СВЦЭМ!$B$34:$B$777,F$11)+'СЕТ СН'!$F$11+СВЦЭМ!$D$10+'СЕТ СН'!$F$5</f>
        <v>4864.2445409600004</v>
      </c>
      <c r="G29" s="37">
        <f>SUMIFS(СВЦЭМ!$D$34:$D$777,СВЦЭМ!$A$34:$A$777,$A29,СВЦЭМ!$B$34:$B$777,G$11)+'СЕТ СН'!$F$11+СВЦЭМ!$D$10+'СЕТ СН'!$F$5</f>
        <v>4861.7693443799999</v>
      </c>
      <c r="H29" s="37">
        <f>SUMIFS(СВЦЭМ!$D$34:$D$777,СВЦЭМ!$A$34:$A$777,$A29,СВЦЭМ!$B$34:$B$777,H$11)+'СЕТ СН'!$F$11+СВЦЭМ!$D$10+'СЕТ СН'!$F$5</f>
        <v>4787.5301304799996</v>
      </c>
      <c r="I29" s="37">
        <f>SUMIFS(СВЦЭМ!$D$34:$D$777,СВЦЭМ!$A$34:$A$777,$A29,СВЦЭМ!$B$34:$B$777,I$11)+'СЕТ СН'!$F$11+СВЦЭМ!$D$10+'СЕТ СН'!$F$5</f>
        <v>4720.1714480700002</v>
      </c>
      <c r="J29" s="37">
        <f>SUMIFS(СВЦЭМ!$D$34:$D$777,СВЦЭМ!$A$34:$A$777,$A29,СВЦЭМ!$B$34:$B$777,J$11)+'СЕТ СН'!$F$11+СВЦЭМ!$D$10+'СЕТ СН'!$F$5</f>
        <v>4649.5052937199998</v>
      </c>
      <c r="K29" s="37">
        <f>SUMIFS(СВЦЭМ!$D$34:$D$777,СВЦЭМ!$A$34:$A$777,$A29,СВЦЭМ!$B$34:$B$777,K$11)+'СЕТ СН'!$F$11+СВЦЭМ!$D$10+'СЕТ СН'!$F$5</f>
        <v>4437.7886627200005</v>
      </c>
      <c r="L29" s="37">
        <f>SUMIFS(СВЦЭМ!$D$34:$D$777,СВЦЭМ!$A$34:$A$777,$A29,СВЦЭМ!$B$34:$B$777,L$11)+'СЕТ СН'!$F$11+СВЦЭМ!$D$10+'СЕТ СН'!$F$5</f>
        <v>4319.8349299500005</v>
      </c>
      <c r="M29" s="37">
        <f>SUMIFS(СВЦЭМ!$D$34:$D$777,СВЦЭМ!$A$34:$A$777,$A29,СВЦЭМ!$B$34:$B$777,M$11)+'СЕТ СН'!$F$11+СВЦЭМ!$D$10+'СЕТ СН'!$F$5</f>
        <v>4256.9606863700001</v>
      </c>
      <c r="N29" s="37">
        <f>SUMIFS(СВЦЭМ!$D$34:$D$777,СВЦЭМ!$A$34:$A$777,$A29,СВЦЭМ!$B$34:$B$777,N$11)+'СЕТ СН'!$F$11+СВЦЭМ!$D$10+'СЕТ СН'!$F$5</f>
        <v>4278.1442629000003</v>
      </c>
      <c r="O29" s="37">
        <f>SUMIFS(СВЦЭМ!$D$34:$D$777,СВЦЭМ!$A$34:$A$777,$A29,СВЦЭМ!$B$34:$B$777,O$11)+'СЕТ СН'!$F$11+СВЦЭМ!$D$10+'СЕТ СН'!$F$5</f>
        <v>4287.6090507300005</v>
      </c>
      <c r="P29" s="37">
        <f>SUMIFS(СВЦЭМ!$D$34:$D$777,СВЦЭМ!$A$34:$A$777,$A29,СВЦЭМ!$B$34:$B$777,P$11)+'СЕТ СН'!$F$11+СВЦЭМ!$D$10+'СЕТ СН'!$F$5</f>
        <v>4332.2561044499998</v>
      </c>
      <c r="Q29" s="37">
        <f>SUMIFS(СВЦЭМ!$D$34:$D$777,СВЦЭМ!$A$34:$A$777,$A29,СВЦЭМ!$B$34:$B$777,Q$11)+'СЕТ СН'!$F$11+СВЦЭМ!$D$10+'СЕТ СН'!$F$5</f>
        <v>4378.5438210299999</v>
      </c>
      <c r="R29" s="37">
        <f>SUMIFS(СВЦЭМ!$D$34:$D$777,СВЦЭМ!$A$34:$A$777,$A29,СВЦЭМ!$B$34:$B$777,R$11)+'СЕТ СН'!$F$11+СВЦЭМ!$D$10+'СЕТ СН'!$F$5</f>
        <v>4287.0772197599999</v>
      </c>
      <c r="S29" s="37">
        <f>SUMIFS(СВЦЭМ!$D$34:$D$777,СВЦЭМ!$A$34:$A$777,$A29,СВЦЭМ!$B$34:$B$777,S$11)+'СЕТ СН'!$F$11+СВЦЭМ!$D$10+'СЕТ СН'!$F$5</f>
        <v>4383.27704068</v>
      </c>
      <c r="T29" s="37">
        <f>SUMIFS(СВЦЭМ!$D$34:$D$777,СВЦЭМ!$A$34:$A$777,$A29,СВЦЭМ!$B$34:$B$777,T$11)+'СЕТ СН'!$F$11+СВЦЭМ!$D$10+'СЕТ СН'!$F$5</f>
        <v>4397.34345622</v>
      </c>
      <c r="U29" s="37">
        <f>SUMIFS(СВЦЭМ!$D$34:$D$777,СВЦЭМ!$A$34:$A$777,$A29,СВЦЭМ!$B$34:$B$777,U$11)+'СЕТ СН'!$F$11+СВЦЭМ!$D$10+'СЕТ СН'!$F$5</f>
        <v>4413.3432796199995</v>
      </c>
      <c r="V29" s="37">
        <f>SUMIFS(СВЦЭМ!$D$34:$D$777,СВЦЭМ!$A$34:$A$777,$A29,СВЦЭМ!$B$34:$B$777,V$11)+'СЕТ СН'!$F$11+СВЦЭМ!$D$10+'СЕТ СН'!$F$5</f>
        <v>4414.2367954900001</v>
      </c>
      <c r="W29" s="37">
        <f>SUMIFS(СВЦЭМ!$D$34:$D$777,СВЦЭМ!$A$34:$A$777,$A29,СВЦЭМ!$B$34:$B$777,W$11)+'СЕТ СН'!$F$11+СВЦЭМ!$D$10+'СЕТ СН'!$F$5</f>
        <v>4418.3323535</v>
      </c>
      <c r="X29" s="37">
        <f>SUMIFS(СВЦЭМ!$D$34:$D$777,СВЦЭМ!$A$34:$A$777,$A29,СВЦЭМ!$B$34:$B$777,X$11)+'СЕТ СН'!$F$11+СВЦЭМ!$D$10+'СЕТ СН'!$F$5</f>
        <v>4415.6789391900002</v>
      </c>
      <c r="Y29" s="37">
        <f>SUMIFS(СВЦЭМ!$D$34:$D$777,СВЦЭМ!$A$34:$A$777,$A29,СВЦЭМ!$B$34:$B$777,Y$11)+'СЕТ СН'!$F$11+СВЦЭМ!$D$10+'СЕТ СН'!$F$5</f>
        <v>4480.9347100699997</v>
      </c>
    </row>
    <row r="30" spans="1:25" ht="15.75" x14ac:dyDescent="0.2">
      <c r="A30" s="36">
        <f t="shared" si="0"/>
        <v>42662</v>
      </c>
      <c r="B30" s="37">
        <f>SUMIFS(СВЦЭМ!$D$34:$D$777,СВЦЭМ!$A$34:$A$777,$A30,СВЦЭМ!$B$34:$B$777,B$11)+'СЕТ СН'!$F$11+СВЦЭМ!$D$10+'СЕТ СН'!$F$5</f>
        <v>4480.2619327499997</v>
      </c>
      <c r="C30" s="37">
        <f>SUMIFS(СВЦЭМ!$D$34:$D$777,СВЦЭМ!$A$34:$A$777,$A30,СВЦЭМ!$B$34:$B$777,C$11)+'СЕТ СН'!$F$11+СВЦЭМ!$D$10+'СЕТ СН'!$F$5</f>
        <v>4691.4286025700003</v>
      </c>
      <c r="D30" s="37">
        <f>SUMIFS(СВЦЭМ!$D$34:$D$777,СВЦЭМ!$A$34:$A$777,$A30,СВЦЭМ!$B$34:$B$777,D$11)+'СЕТ СН'!$F$11+СВЦЭМ!$D$10+'СЕТ СН'!$F$5</f>
        <v>4716.3523831800003</v>
      </c>
      <c r="E30" s="37">
        <f>SUMIFS(СВЦЭМ!$D$34:$D$777,СВЦЭМ!$A$34:$A$777,$A30,СВЦЭМ!$B$34:$B$777,E$11)+'СЕТ СН'!$F$11+СВЦЭМ!$D$10+'СЕТ СН'!$F$5</f>
        <v>4663.4513851600004</v>
      </c>
      <c r="F30" s="37">
        <f>SUMIFS(СВЦЭМ!$D$34:$D$777,СВЦЭМ!$A$34:$A$777,$A30,СВЦЭМ!$B$34:$B$777,F$11)+'СЕТ СН'!$F$11+СВЦЭМ!$D$10+'СЕТ СН'!$F$5</f>
        <v>4751.1961842000001</v>
      </c>
      <c r="G30" s="37">
        <f>SUMIFS(СВЦЭМ!$D$34:$D$777,СВЦЭМ!$A$34:$A$777,$A30,СВЦЭМ!$B$34:$B$777,G$11)+'СЕТ СН'!$F$11+СВЦЭМ!$D$10+'СЕТ СН'!$F$5</f>
        <v>4666.7354683000003</v>
      </c>
      <c r="H30" s="37">
        <f>SUMIFS(СВЦЭМ!$D$34:$D$777,СВЦЭМ!$A$34:$A$777,$A30,СВЦЭМ!$B$34:$B$777,H$11)+'СЕТ СН'!$F$11+СВЦЭМ!$D$10+'СЕТ СН'!$F$5</f>
        <v>4607.1327781</v>
      </c>
      <c r="I30" s="37">
        <f>SUMIFS(СВЦЭМ!$D$34:$D$777,СВЦЭМ!$A$34:$A$777,$A30,СВЦЭМ!$B$34:$B$777,I$11)+'СЕТ СН'!$F$11+СВЦЭМ!$D$10+'СЕТ СН'!$F$5</f>
        <v>4541.1869277900005</v>
      </c>
      <c r="J30" s="37">
        <f>SUMIFS(СВЦЭМ!$D$34:$D$777,СВЦЭМ!$A$34:$A$777,$A30,СВЦЭМ!$B$34:$B$777,J$11)+'СЕТ СН'!$F$11+СВЦЭМ!$D$10+'СЕТ СН'!$F$5</f>
        <v>4474.2517356999997</v>
      </c>
      <c r="K30" s="37">
        <f>SUMIFS(СВЦЭМ!$D$34:$D$777,СВЦЭМ!$A$34:$A$777,$A30,СВЦЭМ!$B$34:$B$777,K$11)+'СЕТ СН'!$F$11+СВЦЭМ!$D$10+'СЕТ СН'!$F$5</f>
        <v>4422.9524857599999</v>
      </c>
      <c r="L30" s="37">
        <f>SUMIFS(СВЦЭМ!$D$34:$D$777,СВЦЭМ!$A$34:$A$777,$A30,СВЦЭМ!$B$34:$B$777,L$11)+'СЕТ СН'!$F$11+СВЦЭМ!$D$10+'СЕТ СН'!$F$5</f>
        <v>4282.8732867100007</v>
      </c>
      <c r="M30" s="37">
        <f>SUMIFS(СВЦЭМ!$D$34:$D$777,СВЦЭМ!$A$34:$A$777,$A30,СВЦЭМ!$B$34:$B$777,M$11)+'СЕТ СН'!$F$11+СВЦЭМ!$D$10+'СЕТ СН'!$F$5</f>
        <v>4265.9929242100006</v>
      </c>
      <c r="N30" s="37">
        <f>SUMIFS(СВЦЭМ!$D$34:$D$777,СВЦЭМ!$A$34:$A$777,$A30,СВЦЭМ!$B$34:$B$777,N$11)+'СЕТ СН'!$F$11+СВЦЭМ!$D$10+'СЕТ СН'!$F$5</f>
        <v>4280.3040744</v>
      </c>
      <c r="O30" s="37">
        <f>SUMIFS(СВЦЭМ!$D$34:$D$777,СВЦЭМ!$A$34:$A$777,$A30,СВЦЭМ!$B$34:$B$777,O$11)+'СЕТ СН'!$F$11+СВЦЭМ!$D$10+'СЕТ СН'!$F$5</f>
        <v>4269.5101092900004</v>
      </c>
      <c r="P30" s="37">
        <f>SUMIFS(СВЦЭМ!$D$34:$D$777,СВЦЭМ!$A$34:$A$777,$A30,СВЦЭМ!$B$34:$B$777,P$11)+'СЕТ СН'!$F$11+СВЦЭМ!$D$10+'СЕТ СН'!$F$5</f>
        <v>4248.55858945</v>
      </c>
      <c r="Q30" s="37">
        <f>SUMIFS(СВЦЭМ!$D$34:$D$777,СВЦЭМ!$A$34:$A$777,$A30,СВЦЭМ!$B$34:$B$777,Q$11)+'СЕТ СН'!$F$11+СВЦЭМ!$D$10+'СЕТ СН'!$F$5</f>
        <v>4290.4119750700002</v>
      </c>
      <c r="R30" s="37">
        <f>SUMIFS(СВЦЭМ!$D$34:$D$777,СВЦЭМ!$A$34:$A$777,$A30,СВЦЭМ!$B$34:$B$777,R$11)+'СЕТ СН'!$F$11+СВЦЭМ!$D$10+'СЕТ СН'!$F$5</f>
        <v>4235.1365276000006</v>
      </c>
      <c r="S30" s="37">
        <f>SUMIFS(СВЦЭМ!$D$34:$D$777,СВЦЭМ!$A$34:$A$777,$A30,СВЦЭМ!$B$34:$B$777,S$11)+'СЕТ СН'!$F$11+СВЦЭМ!$D$10+'СЕТ СН'!$F$5</f>
        <v>4430.0624249699995</v>
      </c>
      <c r="T30" s="37">
        <f>SUMIFS(СВЦЭМ!$D$34:$D$777,СВЦЭМ!$A$34:$A$777,$A30,СВЦЭМ!$B$34:$B$777,T$11)+'СЕТ СН'!$F$11+СВЦЭМ!$D$10+'СЕТ СН'!$F$5</f>
        <v>4409.7231850099997</v>
      </c>
      <c r="U30" s="37">
        <f>SUMIFS(СВЦЭМ!$D$34:$D$777,СВЦЭМ!$A$34:$A$777,$A30,СВЦЭМ!$B$34:$B$777,U$11)+'СЕТ СН'!$F$11+СВЦЭМ!$D$10+'СЕТ СН'!$F$5</f>
        <v>4358.0617274200004</v>
      </c>
      <c r="V30" s="37">
        <f>SUMIFS(СВЦЭМ!$D$34:$D$777,СВЦЭМ!$A$34:$A$777,$A30,СВЦЭМ!$B$34:$B$777,V$11)+'СЕТ СН'!$F$11+СВЦЭМ!$D$10+'СЕТ СН'!$F$5</f>
        <v>4352.8662552700007</v>
      </c>
      <c r="W30" s="37">
        <f>SUMIFS(СВЦЭМ!$D$34:$D$777,СВЦЭМ!$A$34:$A$777,$A30,СВЦЭМ!$B$34:$B$777,W$11)+'СЕТ СН'!$F$11+СВЦЭМ!$D$10+'СЕТ СН'!$F$5</f>
        <v>4332.7338033599999</v>
      </c>
      <c r="X30" s="37">
        <f>SUMIFS(СВЦЭМ!$D$34:$D$777,СВЦЭМ!$A$34:$A$777,$A30,СВЦЭМ!$B$34:$B$777,X$11)+'СЕТ СН'!$F$11+СВЦЭМ!$D$10+'СЕТ СН'!$F$5</f>
        <v>4267.3811821500003</v>
      </c>
      <c r="Y30" s="37">
        <f>SUMIFS(СВЦЭМ!$D$34:$D$777,СВЦЭМ!$A$34:$A$777,$A30,СВЦЭМ!$B$34:$B$777,Y$11)+'СЕТ СН'!$F$11+СВЦЭМ!$D$10+'СЕТ СН'!$F$5</f>
        <v>4354.9887117899998</v>
      </c>
    </row>
    <row r="31" spans="1:25" ht="15.75" x14ac:dyDescent="0.2">
      <c r="A31" s="36">
        <f t="shared" si="0"/>
        <v>42663</v>
      </c>
      <c r="B31" s="37">
        <f>SUMIFS(СВЦЭМ!$D$34:$D$777,СВЦЭМ!$A$34:$A$777,$A31,СВЦЭМ!$B$34:$B$777,B$11)+'СЕТ СН'!$F$11+СВЦЭМ!$D$10+'СЕТ СН'!$F$5</f>
        <v>4409.0750802599996</v>
      </c>
      <c r="C31" s="37">
        <f>SUMIFS(СВЦЭМ!$D$34:$D$777,СВЦЭМ!$A$34:$A$777,$A31,СВЦЭМ!$B$34:$B$777,C$11)+'СЕТ СН'!$F$11+СВЦЭМ!$D$10+'СЕТ СН'!$F$5</f>
        <v>4503.17163592</v>
      </c>
      <c r="D31" s="37">
        <f>SUMIFS(СВЦЭМ!$D$34:$D$777,СВЦЭМ!$A$34:$A$777,$A31,СВЦЭМ!$B$34:$B$777,D$11)+'СЕТ СН'!$F$11+СВЦЭМ!$D$10+'СЕТ СН'!$F$5</f>
        <v>4567.5437308300006</v>
      </c>
      <c r="E31" s="37">
        <f>SUMIFS(СВЦЭМ!$D$34:$D$777,СВЦЭМ!$A$34:$A$777,$A31,СВЦЭМ!$B$34:$B$777,E$11)+'СЕТ СН'!$F$11+СВЦЭМ!$D$10+'СЕТ СН'!$F$5</f>
        <v>4587.14650325</v>
      </c>
      <c r="F31" s="37">
        <f>SUMIFS(СВЦЭМ!$D$34:$D$777,СВЦЭМ!$A$34:$A$777,$A31,СВЦЭМ!$B$34:$B$777,F$11)+'СЕТ СН'!$F$11+СВЦЭМ!$D$10+'СЕТ СН'!$F$5</f>
        <v>4524.2135547400003</v>
      </c>
      <c r="G31" s="37">
        <f>SUMIFS(СВЦЭМ!$D$34:$D$777,СВЦЭМ!$A$34:$A$777,$A31,СВЦЭМ!$B$34:$B$777,G$11)+'СЕТ СН'!$F$11+СВЦЭМ!$D$10+'СЕТ СН'!$F$5</f>
        <v>4511.9152792499999</v>
      </c>
      <c r="H31" s="37">
        <f>SUMIFS(СВЦЭМ!$D$34:$D$777,СВЦЭМ!$A$34:$A$777,$A31,СВЦЭМ!$B$34:$B$777,H$11)+'СЕТ СН'!$F$11+СВЦЭМ!$D$10+'СЕТ СН'!$F$5</f>
        <v>4489.7531696099995</v>
      </c>
      <c r="I31" s="37">
        <f>SUMIFS(СВЦЭМ!$D$34:$D$777,СВЦЭМ!$A$34:$A$777,$A31,СВЦЭМ!$B$34:$B$777,I$11)+'СЕТ СН'!$F$11+СВЦЭМ!$D$10+'СЕТ СН'!$F$5</f>
        <v>4390.3920228900006</v>
      </c>
      <c r="J31" s="37">
        <f>SUMIFS(СВЦЭМ!$D$34:$D$777,СВЦЭМ!$A$34:$A$777,$A31,СВЦЭМ!$B$34:$B$777,J$11)+'СЕТ СН'!$F$11+СВЦЭМ!$D$10+'СЕТ СН'!$F$5</f>
        <v>4332.5488837600005</v>
      </c>
      <c r="K31" s="37">
        <f>SUMIFS(СВЦЭМ!$D$34:$D$777,СВЦЭМ!$A$34:$A$777,$A31,СВЦЭМ!$B$34:$B$777,K$11)+'СЕТ СН'!$F$11+СВЦЭМ!$D$10+'СЕТ СН'!$F$5</f>
        <v>4249.5285684400005</v>
      </c>
      <c r="L31" s="37">
        <f>SUMIFS(СВЦЭМ!$D$34:$D$777,СВЦЭМ!$A$34:$A$777,$A31,СВЦЭМ!$B$34:$B$777,L$11)+'СЕТ СН'!$F$11+СВЦЭМ!$D$10+'СЕТ СН'!$F$5</f>
        <v>4699.0873148499995</v>
      </c>
      <c r="M31" s="37">
        <f>SUMIFS(СВЦЭМ!$D$34:$D$777,СВЦЭМ!$A$34:$A$777,$A31,СВЦЭМ!$B$34:$B$777,M$11)+'СЕТ СН'!$F$11+СВЦЭМ!$D$10+'СЕТ СН'!$F$5</f>
        <v>5002.6540106299999</v>
      </c>
      <c r="N31" s="37">
        <f>SUMIFS(СВЦЭМ!$D$34:$D$777,СВЦЭМ!$A$34:$A$777,$A31,СВЦЭМ!$B$34:$B$777,N$11)+'СЕТ СН'!$F$11+СВЦЭМ!$D$10+'СЕТ СН'!$F$5</f>
        <v>5004.35974093</v>
      </c>
      <c r="O31" s="37">
        <f>SUMIFS(СВЦЭМ!$D$34:$D$777,СВЦЭМ!$A$34:$A$777,$A31,СВЦЭМ!$B$34:$B$777,O$11)+'СЕТ СН'!$F$11+СВЦЭМ!$D$10+'СЕТ СН'!$F$5</f>
        <v>4817.1644157800001</v>
      </c>
      <c r="P31" s="37">
        <f>SUMIFS(СВЦЭМ!$D$34:$D$777,СВЦЭМ!$A$34:$A$777,$A31,СВЦЭМ!$B$34:$B$777,P$11)+'СЕТ СН'!$F$11+СВЦЭМ!$D$10+'СЕТ СН'!$F$5</f>
        <v>4434.3275145000007</v>
      </c>
      <c r="Q31" s="37">
        <f>SUMIFS(СВЦЭМ!$D$34:$D$777,СВЦЭМ!$A$34:$A$777,$A31,СВЦЭМ!$B$34:$B$777,Q$11)+'СЕТ СН'!$F$11+СВЦЭМ!$D$10+'СЕТ СН'!$F$5</f>
        <v>4403.6243952599998</v>
      </c>
      <c r="R31" s="37">
        <f>SUMIFS(СВЦЭМ!$D$34:$D$777,СВЦЭМ!$A$34:$A$777,$A31,СВЦЭМ!$B$34:$B$777,R$11)+'СЕТ СН'!$F$11+СВЦЭМ!$D$10+'СЕТ СН'!$F$5</f>
        <v>4404.9122030500002</v>
      </c>
      <c r="S31" s="37">
        <f>SUMIFS(СВЦЭМ!$D$34:$D$777,СВЦЭМ!$A$34:$A$777,$A31,СВЦЭМ!$B$34:$B$777,S$11)+'СЕТ СН'!$F$11+СВЦЭМ!$D$10+'СЕТ СН'!$F$5</f>
        <v>4545.9970700000003</v>
      </c>
      <c r="T31" s="37">
        <f>SUMIFS(СВЦЭМ!$D$34:$D$777,СВЦЭМ!$A$34:$A$777,$A31,СВЦЭМ!$B$34:$B$777,T$11)+'СЕТ СН'!$F$11+СВЦЭМ!$D$10+'СЕТ СН'!$F$5</f>
        <v>4501.8752928399999</v>
      </c>
      <c r="U31" s="37">
        <f>SUMIFS(СВЦЭМ!$D$34:$D$777,СВЦЭМ!$A$34:$A$777,$A31,СВЦЭМ!$B$34:$B$777,U$11)+'СЕТ СН'!$F$11+СВЦЭМ!$D$10+'СЕТ СН'!$F$5</f>
        <v>4385.6411470700004</v>
      </c>
      <c r="V31" s="37">
        <f>SUMIFS(СВЦЭМ!$D$34:$D$777,СВЦЭМ!$A$34:$A$777,$A31,СВЦЭМ!$B$34:$B$777,V$11)+'СЕТ СН'!$F$11+СВЦЭМ!$D$10+'СЕТ СН'!$F$5</f>
        <v>4326.1987194000003</v>
      </c>
      <c r="W31" s="37">
        <f>SUMIFS(СВЦЭМ!$D$34:$D$777,СВЦЭМ!$A$34:$A$777,$A31,СВЦЭМ!$B$34:$B$777,W$11)+'СЕТ СН'!$F$11+СВЦЭМ!$D$10+'СЕТ СН'!$F$5</f>
        <v>4386.9458720599996</v>
      </c>
      <c r="X31" s="37">
        <f>SUMIFS(СВЦЭМ!$D$34:$D$777,СВЦЭМ!$A$34:$A$777,$A31,СВЦЭМ!$B$34:$B$777,X$11)+'СЕТ СН'!$F$11+СВЦЭМ!$D$10+'СЕТ СН'!$F$5</f>
        <v>4398.7581035700005</v>
      </c>
      <c r="Y31" s="37">
        <f>SUMIFS(СВЦЭМ!$D$34:$D$777,СВЦЭМ!$A$34:$A$777,$A31,СВЦЭМ!$B$34:$B$777,Y$11)+'СЕТ СН'!$F$11+СВЦЭМ!$D$10+'СЕТ СН'!$F$5</f>
        <v>4428.7276164699997</v>
      </c>
    </row>
    <row r="32" spans="1:25" ht="15.75" x14ac:dyDescent="0.2">
      <c r="A32" s="36">
        <f t="shared" si="0"/>
        <v>42664</v>
      </c>
      <c r="B32" s="37">
        <f>SUMIFS(СВЦЭМ!$D$34:$D$777,СВЦЭМ!$A$34:$A$777,$A32,СВЦЭМ!$B$34:$B$777,B$11)+'СЕТ СН'!$F$11+СВЦЭМ!$D$10+'СЕТ СН'!$F$5</f>
        <v>4444.3144837600003</v>
      </c>
      <c r="C32" s="37">
        <f>SUMIFS(СВЦЭМ!$D$34:$D$777,СВЦЭМ!$A$34:$A$777,$A32,СВЦЭМ!$B$34:$B$777,C$11)+'СЕТ СН'!$F$11+СВЦЭМ!$D$10+'СЕТ СН'!$F$5</f>
        <v>4564.1403705400007</v>
      </c>
      <c r="D32" s="37">
        <f>SUMIFS(СВЦЭМ!$D$34:$D$777,СВЦЭМ!$A$34:$A$777,$A32,СВЦЭМ!$B$34:$B$777,D$11)+'СЕТ СН'!$F$11+СВЦЭМ!$D$10+'СЕТ СН'!$F$5</f>
        <v>4617.3399458000004</v>
      </c>
      <c r="E32" s="37">
        <f>SUMIFS(СВЦЭМ!$D$34:$D$777,СВЦЭМ!$A$34:$A$777,$A32,СВЦЭМ!$B$34:$B$777,E$11)+'СЕТ СН'!$F$11+СВЦЭМ!$D$10+'СЕТ СН'!$F$5</f>
        <v>4654.5762997900001</v>
      </c>
      <c r="F32" s="37">
        <f>SUMIFS(СВЦЭМ!$D$34:$D$777,СВЦЭМ!$A$34:$A$777,$A32,СВЦЭМ!$B$34:$B$777,F$11)+'СЕТ СН'!$F$11+СВЦЭМ!$D$10+'СЕТ СН'!$F$5</f>
        <v>4689.5450075400004</v>
      </c>
      <c r="G32" s="37">
        <f>SUMIFS(СВЦЭМ!$D$34:$D$777,СВЦЭМ!$A$34:$A$777,$A32,СВЦЭМ!$B$34:$B$777,G$11)+'СЕТ СН'!$F$11+СВЦЭМ!$D$10+'СЕТ СН'!$F$5</f>
        <v>4632.0916484200006</v>
      </c>
      <c r="H32" s="37">
        <f>SUMIFS(СВЦЭМ!$D$34:$D$777,СВЦЭМ!$A$34:$A$777,$A32,СВЦЭМ!$B$34:$B$777,H$11)+'СЕТ СН'!$F$11+СВЦЭМ!$D$10+'СЕТ СН'!$F$5</f>
        <v>4628.4813595100004</v>
      </c>
      <c r="I32" s="37">
        <f>SUMIFS(СВЦЭМ!$D$34:$D$777,СВЦЭМ!$A$34:$A$777,$A32,СВЦЭМ!$B$34:$B$777,I$11)+'СЕТ СН'!$F$11+СВЦЭМ!$D$10+'СЕТ СН'!$F$5</f>
        <v>4501.5353765899999</v>
      </c>
      <c r="J32" s="37">
        <f>SUMIFS(СВЦЭМ!$D$34:$D$777,СВЦЭМ!$A$34:$A$777,$A32,СВЦЭМ!$B$34:$B$777,J$11)+'СЕТ СН'!$F$11+СВЦЭМ!$D$10+'СЕТ СН'!$F$5</f>
        <v>4429.3031499999997</v>
      </c>
      <c r="K32" s="37">
        <f>SUMIFS(СВЦЭМ!$D$34:$D$777,СВЦЭМ!$A$34:$A$777,$A32,СВЦЭМ!$B$34:$B$777,K$11)+'СЕТ СН'!$F$11+СВЦЭМ!$D$10+'СЕТ СН'!$F$5</f>
        <v>4242.0976896600005</v>
      </c>
      <c r="L32" s="37">
        <f>SUMIFS(СВЦЭМ!$D$34:$D$777,СВЦЭМ!$A$34:$A$777,$A32,СВЦЭМ!$B$34:$B$777,L$11)+'СЕТ СН'!$F$11+СВЦЭМ!$D$10+'СЕТ СН'!$F$5</f>
        <v>4194.49117028</v>
      </c>
      <c r="M32" s="37">
        <f>SUMIFS(СВЦЭМ!$D$34:$D$777,СВЦЭМ!$A$34:$A$777,$A32,СВЦЭМ!$B$34:$B$777,M$11)+'СЕТ СН'!$F$11+СВЦЭМ!$D$10+'СЕТ СН'!$F$5</f>
        <v>4163.9896050300003</v>
      </c>
      <c r="N32" s="37">
        <f>SUMIFS(СВЦЭМ!$D$34:$D$777,СВЦЭМ!$A$34:$A$777,$A32,СВЦЭМ!$B$34:$B$777,N$11)+'СЕТ СН'!$F$11+СВЦЭМ!$D$10+'СЕТ СН'!$F$5</f>
        <v>4163.1859840799998</v>
      </c>
      <c r="O32" s="37">
        <f>SUMIFS(СВЦЭМ!$D$34:$D$777,СВЦЭМ!$A$34:$A$777,$A32,СВЦЭМ!$B$34:$B$777,O$11)+'СЕТ СН'!$F$11+СВЦЭМ!$D$10+'СЕТ СН'!$F$5</f>
        <v>4139.6026492400006</v>
      </c>
      <c r="P32" s="37">
        <f>SUMIFS(СВЦЭМ!$D$34:$D$777,СВЦЭМ!$A$34:$A$777,$A32,СВЦЭМ!$B$34:$B$777,P$11)+'СЕТ СН'!$F$11+СВЦЭМ!$D$10+'СЕТ СН'!$F$5</f>
        <v>4124.1944743600006</v>
      </c>
      <c r="Q32" s="37">
        <f>SUMIFS(СВЦЭМ!$D$34:$D$777,СВЦЭМ!$A$34:$A$777,$A32,СВЦЭМ!$B$34:$B$777,Q$11)+'СЕТ СН'!$F$11+СВЦЭМ!$D$10+'СЕТ СН'!$F$5</f>
        <v>4140.5339915100003</v>
      </c>
      <c r="R32" s="37">
        <f>SUMIFS(СВЦЭМ!$D$34:$D$777,СВЦЭМ!$A$34:$A$777,$A32,СВЦЭМ!$B$34:$B$777,R$11)+'СЕТ СН'!$F$11+СВЦЭМ!$D$10+'СЕТ СН'!$F$5</f>
        <v>4146.7644396400001</v>
      </c>
      <c r="S32" s="37">
        <f>SUMIFS(СВЦЭМ!$D$34:$D$777,СВЦЭМ!$A$34:$A$777,$A32,СВЦЭМ!$B$34:$B$777,S$11)+'СЕТ СН'!$F$11+СВЦЭМ!$D$10+'СЕТ СН'!$F$5</f>
        <v>4217.5442642100006</v>
      </c>
      <c r="T32" s="37">
        <f>SUMIFS(СВЦЭМ!$D$34:$D$777,СВЦЭМ!$A$34:$A$777,$A32,СВЦЭМ!$B$34:$B$777,T$11)+'СЕТ СН'!$F$11+СВЦЭМ!$D$10+'СЕТ СН'!$F$5</f>
        <v>4219.66164785</v>
      </c>
      <c r="U32" s="37">
        <f>SUMIFS(СВЦЭМ!$D$34:$D$777,СВЦЭМ!$A$34:$A$777,$A32,СВЦЭМ!$B$34:$B$777,U$11)+'СЕТ СН'!$F$11+СВЦЭМ!$D$10+'СЕТ СН'!$F$5</f>
        <v>4241.08059529</v>
      </c>
      <c r="V32" s="37">
        <f>SUMIFS(СВЦЭМ!$D$34:$D$777,СВЦЭМ!$A$34:$A$777,$A32,СВЦЭМ!$B$34:$B$777,V$11)+'СЕТ СН'!$F$11+СВЦЭМ!$D$10+'СЕТ СН'!$F$5</f>
        <v>4236.1729248199999</v>
      </c>
      <c r="W32" s="37">
        <f>SUMIFS(СВЦЭМ!$D$34:$D$777,СВЦЭМ!$A$34:$A$777,$A32,СВЦЭМ!$B$34:$B$777,W$11)+'СЕТ СН'!$F$11+СВЦЭМ!$D$10+'СЕТ СН'!$F$5</f>
        <v>4225.9870238700005</v>
      </c>
      <c r="X32" s="37">
        <f>SUMIFS(СВЦЭМ!$D$34:$D$777,СВЦЭМ!$A$34:$A$777,$A32,СВЦЭМ!$B$34:$B$777,X$11)+'СЕТ СН'!$F$11+СВЦЭМ!$D$10+'СЕТ СН'!$F$5</f>
        <v>4211.5118298800007</v>
      </c>
      <c r="Y32" s="37">
        <f>SUMIFS(СВЦЭМ!$D$34:$D$777,СВЦЭМ!$A$34:$A$777,$A32,СВЦЭМ!$B$34:$B$777,Y$11)+'СЕТ СН'!$F$11+СВЦЭМ!$D$10+'СЕТ СН'!$F$5</f>
        <v>4270.7015056300006</v>
      </c>
    </row>
    <row r="33" spans="1:27" ht="15.75" x14ac:dyDescent="0.2">
      <c r="A33" s="36">
        <f t="shared" si="0"/>
        <v>42665</v>
      </c>
      <c r="B33" s="37">
        <f>SUMIFS(СВЦЭМ!$D$34:$D$777,СВЦЭМ!$A$34:$A$777,$A33,СВЦЭМ!$B$34:$B$777,B$11)+'СЕТ СН'!$F$11+СВЦЭМ!$D$10+'СЕТ СН'!$F$5</f>
        <v>4333.5257774399997</v>
      </c>
      <c r="C33" s="37">
        <f>SUMIFS(СВЦЭМ!$D$34:$D$777,СВЦЭМ!$A$34:$A$777,$A33,СВЦЭМ!$B$34:$B$777,C$11)+'СЕТ СН'!$F$11+СВЦЭМ!$D$10+'СЕТ СН'!$F$5</f>
        <v>4464.0939494100003</v>
      </c>
      <c r="D33" s="37">
        <f>SUMIFS(СВЦЭМ!$D$34:$D$777,СВЦЭМ!$A$34:$A$777,$A33,СВЦЭМ!$B$34:$B$777,D$11)+'СЕТ СН'!$F$11+СВЦЭМ!$D$10+'СЕТ СН'!$F$5</f>
        <v>4509.0739420999998</v>
      </c>
      <c r="E33" s="37">
        <f>SUMIFS(СВЦЭМ!$D$34:$D$777,СВЦЭМ!$A$34:$A$777,$A33,СВЦЭМ!$B$34:$B$777,E$11)+'СЕТ СН'!$F$11+СВЦЭМ!$D$10+'СЕТ СН'!$F$5</f>
        <v>4523.5257934000001</v>
      </c>
      <c r="F33" s="37">
        <f>SUMIFS(СВЦЭМ!$D$34:$D$777,СВЦЭМ!$A$34:$A$777,$A33,СВЦЭМ!$B$34:$B$777,F$11)+'СЕТ СН'!$F$11+СВЦЭМ!$D$10+'СЕТ СН'!$F$5</f>
        <v>4567.1497205200003</v>
      </c>
      <c r="G33" s="37">
        <f>SUMIFS(СВЦЭМ!$D$34:$D$777,СВЦЭМ!$A$34:$A$777,$A33,СВЦЭМ!$B$34:$B$777,G$11)+'СЕТ СН'!$F$11+СВЦЭМ!$D$10+'СЕТ СН'!$F$5</f>
        <v>4575.7689363999998</v>
      </c>
      <c r="H33" s="37">
        <f>SUMIFS(СВЦЭМ!$D$34:$D$777,СВЦЭМ!$A$34:$A$777,$A33,СВЦЭМ!$B$34:$B$777,H$11)+'СЕТ СН'!$F$11+СВЦЭМ!$D$10+'СЕТ СН'!$F$5</f>
        <v>4557.6789335399999</v>
      </c>
      <c r="I33" s="37">
        <f>SUMIFS(СВЦЭМ!$D$34:$D$777,СВЦЭМ!$A$34:$A$777,$A33,СВЦЭМ!$B$34:$B$777,I$11)+'СЕТ СН'!$F$11+СВЦЭМ!$D$10+'СЕТ СН'!$F$5</f>
        <v>4494.9957009200007</v>
      </c>
      <c r="J33" s="37">
        <f>SUMIFS(СВЦЭМ!$D$34:$D$777,СВЦЭМ!$A$34:$A$777,$A33,СВЦЭМ!$B$34:$B$777,J$11)+'СЕТ СН'!$F$11+СВЦЭМ!$D$10+'СЕТ СН'!$F$5</f>
        <v>4415.6483121800002</v>
      </c>
      <c r="K33" s="37">
        <f>SUMIFS(СВЦЭМ!$D$34:$D$777,СВЦЭМ!$A$34:$A$777,$A33,СВЦЭМ!$B$34:$B$777,K$11)+'СЕТ СН'!$F$11+СВЦЭМ!$D$10+'СЕТ СН'!$F$5</f>
        <v>4348.2166224100001</v>
      </c>
      <c r="L33" s="37">
        <f>SUMIFS(СВЦЭМ!$D$34:$D$777,СВЦЭМ!$A$34:$A$777,$A33,СВЦЭМ!$B$34:$B$777,L$11)+'СЕТ СН'!$F$11+СВЦЭМ!$D$10+'СЕТ СН'!$F$5</f>
        <v>4309.0915415500003</v>
      </c>
      <c r="M33" s="37">
        <f>SUMIFS(СВЦЭМ!$D$34:$D$777,СВЦЭМ!$A$34:$A$777,$A33,СВЦЭМ!$B$34:$B$777,M$11)+'СЕТ СН'!$F$11+СВЦЭМ!$D$10+'СЕТ СН'!$F$5</f>
        <v>4285.1142654900004</v>
      </c>
      <c r="N33" s="37">
        <f>SUMIFS(СВЦЭМ!$D$34:$D$777,СВЦЭМ!$A$34:$A$777,$A33,СВЦЭМ!$B$34:$B$777,N$11)+'СЕТ СН'!$F$11+СВЦЭМ!$D$10+'СЕТ СН'!$F$5</f>
        <v>4275.4802828000002</v>
      </c>
      <c r="O33" s="37">
        <f>SUMIFS(СВЦЭМ!$D$34:$D$777,СВЦЭМ!$A$34:$A$777,$A33,СВЦЭМ!$B$34:$B$777,O$11)+'СЕТ СН'!$F$11+СВЦЭМ!$D$10+'СЕТ СН'!$F$5</f>
        <v>4311.32128311</v>
      </c>
      <c r="P33" s="37">
        <f>SUMIFS(СВЦЭМ!$D$34:$D$777,СВЦЭМ!$A$34:$A$777,$A33,СВЦЭМ!$B$34:$B$777,P$11)+'СЕТ СН'!$F$11+СВЦЭМ!$D$10+'СЕТ СН'!$F$5</f>
        <v>4334.45111585</v>
      </c>
      <c r="Q33" s="37">
        <f>SUMIFS(СВЦЭМ!$D$34:$D$777,СВЦЭМ!$A$34:$A$777,$A33,СВЦЭМ!$B$34:$B$777,Q$11)+'СЕТ СН'!$F$11+СВЦЭМ!$D$10+'СЕТ СН'!$F$5</f>
        <v>4323.4517610000003</v>
      </c>
      <c r="R33" s="37">
        <f>SUMIFS(СВЦЭМ!$D$34:$D$777,СВЦЭМ!$A$34:$A$777,$A33,СВЦЭМ!$B$34:$B$777,R$11)+'СЕТ СН'!$F$11+СВЦЭМ!$D$10+'СЕТ СН'!$F$5</f>
        <v>4308.6719711100004</v>
      </c>
      <c r="S33" s="37">
        <f>SUMIFS(СВЦЭМ!$D$34:$D$777,СВЦЭМ!$A$34:$A$777,$A33,СВЦЭМ!$B$34:$B$777,S$11)+'СЕТ СН'!$F$11+СВЦЭМ!$D$10+'СЕТ СН'!$F$5</f>
        <v>4304.26923283</v>
      </c>
      <c r="T33" s="37">
        <f>SUMIFS(СВЦЭМ!$D$34:$D$777,СВЦЭМ!$A$34:$A$777,$A33,СВЦЭМ!$B$34:$B$777,T$11)+'СЕТ СН'!$F$11+СВЦЭМ!$D$10+'СЕТ СН'!$F$5</f>
        <v>4258.8449822700004</v>
      </c>
      <c r="U33" s="37">
        <f>SUMIFS(СВЦЭМ!$D$34:$D$777,СВЦЭМ!$A$34:$A$777,$A33,СВЦЭМ!$B$34:$B$777,U$11)+'СЕТ СН'!$F$11+СВЦЭМ!$D$10+'СЕТ СН'!$F$5</f>
        <v>4237.1425642300001</v>
      </c>
      <c r="V33" s="37">
        <f>SUMIFS(СВЦЭМ!$D$34:$D$777,СВЦЭМ!$A$34:$A$777,$A33,СВЦЭМ!$B$34:$B$777,V$11)+'СЕТ СН'!$F$11+СВЦЭМ!$D$10+'СЕТ СН'!$F$5</f>
        <v>4222.0809005600004</v>
      </c>
      <c r="W33" s="37">
        <f>SUMIFS(СВЦЭМ!$D$34:$D$777,СВЦЭМ!$A$34:$A$777,$A33,СВЦЭМ!$B$34:$B$777,W$11)+'СЕТ СН'!$F$11+СВЦЭМ!$D$10+'СЕТ СН'!$F$5</f>
        <v>4254.9811595500005</v>
      </c>
      <c r="X33" s="37">
        <f>SUMIFS(СВЦЭМ!$D$34:$D$777,СВЦЭМ!$A$34:$A$777,$A33,СВЦЭМ!$B$34:$B$777,X$11)+'СЕТ СН'!$F$11+СВЦЭМ!$D$10+'СЕТ СН'!$F$5</f>
        <v>4242.4182865100001</v>
      </c>
      <c r="Y33" s="37">
        <f>SUMIFS(СВЦЭМ!$D$34:$D$777,СВЦЭМ!$A$34:$A$777,$A33,СВЦЭМ!$B$34:$B$777,Y$11)+'СЕТ СН'!$F$11+СВЦЭМ!$D$10+'СЕТ СН'!$F$5</f>
        <v>4338.7128466100003</v>
      </c>
    </row>
    <row r="34" spans="1:27" ht="15.75" x14ac:dyDescent="0.2">
      <c r="A34" s="36">
        <f t="shared" si="0"/>
        <v>42666</v>
      </c>
      <c r="B34" s="37">
        <f>SUMIFS(СВЦЭМ!$D$34:$D$777,СВЦЭМ!$A$34:$A$777,$A34,СВЦЭМ!$B$34:$B$777,B$11)+'СЕТ СН'!$F$11+СВЦЭМ!$D$10+'СЕТ СН'!$F$5</f>
        <v>4405.2994240600001</v>
      </c>
      <c r="C34" s="37">
        <f>SUMIFS(СВЦЭМ!$D$34:$D$777,СВЦЭМ!$A$34:$A$777,$A34,СВЦЭМ!$B$34:$B$777,C$11)+'СЕТ СН'!$F$11+СВЦЭМ!$D$10+'СЕТ СН'!$F$5</f>
        <v>4507.0549812099998</v>
      </c>
      <c r="D34" s="37">
        <f>SUMIFS(СВЦЭМ!$D$34:$D$777,СВЦЭМ!$A$34:$A$777,$A34,СВЦЭМ!$B$34:$B$777,D$11)+'СЕТ СН'!$F$11+СВЦЭМ!$D$10+'СЕТ СН'!$F$5</f>
        <v>4579.1628298800006</v>
      </c>
      <c r="E34" s="37">
        <f>SUMIFS(СВЦЭМ!$D$34:$D$777,СВЦЭМ!$A$34:$A$777,$A34,СВЦЭМ!$B$34:$B$777,E$11)+'СЕТ СН'!$F$11+СВЦЭМ!$D$10+'СЕТ СН'!$F$5</f>
        <v>4595.1944007500006</v>
      </c>
      <c r="F34" s="37">
        <f>SUMIFS(СВЦЭМ!$D$34:$D$777,СВЦЭМ!$A$34:$A$777,$A34,СВЦЭМ!$B$34:$B$777,F$11)+'СЕТ СН'!$F$11+СВЦЭМ!$D$10+'СЕТ СН'!$F$5</f>
        <v>4575.1432559499999</v>
      </c>
      <c r="G34" s="37">
        <f>SUMIFS(СВЦЭМ!$D$34:$D$777,СВЦЭМ!$A$34:$A$777,$A34,СВЦЭМ!$B$34:$B$777,G$11)+'СЕТ СН'!$F$11+СВЦЭМ!$D$10+'СЕТ СН'!$F$5</f>
        <v>4578.38783031</v>
      </c>
      <c r="H34" s="37">
        <f>SUMIFS(СВЦЭМ!$D$34:$D$777,СВЦЭМ!$A$34:$A$777,$A34,СВЦЭМ!$B$34:$B$777,H$11)+'СЕТ СН'!$F$11+СВЦЭМ!$D$10+'СЕТ СН'!$F$5</f>
        <v>4559.25703264</v>
      </c>
      <c r="I34" s="37">
        <f>SUMIFS(СВЦЭМ!$D$34:$D$777,СВЦЭМ!$A$34:$A$777,$A34,СВЦЭМ!$B$34:$B$777,I$11)+'СЕТ СН'!$F$11+СВЦЭМ!$D$10+'СЕТ СН'!$F$5</f>
        <v>4487.8641821000001</v>
      </c>
      <c r="J34" s="37">
        <f>SUMIFS(СВЦЭМ!$D$34:$D$777,СВЦЭМ!$A$34:$A$777,$A34,СВЦЭМ!$B$34:$B$777,J$11)+'СЕТ СН'!$F$11+СВЦЭМ!$D$10+'СЕТ СН'!$F$5</f>
        <v>4395.9596923600002</v>
      </c>
      <c r="K34" s="37">
        <f>SUMIFS(СВЦЭМ!$D$34:$D$777,СВЦЭМ!$A$34:$A$777,$A34,СВЦЭМ!$B$34:$B$777,K$11)+'СЕТ СН'!$F$11+СВЦЭМ!$D$10+'СЕТ СН'!$F$5</f>
        <v>4324.1730850000004</v>
      </c>
      <c r="L34" s="37">
        <f>SUMIFS(СВЦЭМ!$D$34:$D$777,СВЦЭМ!$A$34:$A$777,$A34,СВЦЭМ!$B$34:$B$777,L$11)+'СЕТ СН'!$F$11+СВЦЭМ!$D$10+'СЕТ СН'!$F$5</f>
        <v>4282.3444590400004</v>
      </c>
      <c r="M34" s="37">
        <f>SUMIFS(СВЦЭМ!$D$34:$D$777,СВЦЭМ!$A$34:$A$777,$A34,СВЦЭМ!$B$34:$B$777,M$11)+'СЕТ СН'!$F$11+СВЦЭМ!$D$10+'СЕТ СН'!$F$5</f>
        <v>4307.5356309600002</v>
      </c>
      <c r="N34" s="37">
        <f>SUMIFS(СВЦЭМ!$D$34:$D$777,СВЦЭМ!$A$34:$A$777,$A34,СВЦЭМ!$B$34:$B$777,N$11)+'СЕТ СН'!$F$11+СВЦЭМ!$D$10+'СЕТ СН'!$F$5</f>
        <v>4276.4795404500001</v>
      </c>
      <c r="O34" s="37">
        <f>SUMIFS(СВЦЭМ!$D$34:$D$777,СВЦЭМ!$A$34:$A$777,$A34,СВЦЭМ!$B$34:$B$777,O$11)+'СЕТ СН'!$F$11+СВЦЭМ!$D$10+'СЕТ СН'!$F$5</f>
        <v>4254.4562389100001</v>
      </c>
      <c r="P34" s="37">
        <f>SUMIFS(СВЦЭМ!$D$34:$D$777,СВЦЭМ!$A$34:$A$777,$A34,СВЦЭМ!$B$34:$B$777,P$11)+'СЕТ СН'!$F$11+СВЦЭМ!$D$10+'СЕТ СН'!$F$5</f>
        <v>4259.9436686400004</v>
      </c>
      <c r="Q34" s="37">
        <f>SUMIFS(СВЦЭМ!$D$34:$D$777,СВЦЭМ!$A$34:$A$777,$A34,СВЦЭМ!$B$34:$B$777,Q$11)+'СЕТ СН'!$F$11+СВЦЭМ!$D$10+'СЕТ СН'!$F$5</f>
        <v>4312.1937486100005</v>
      </c>
      <c r="R34" s="37">
        <f>SUMIFS(СВЦЭМ!$D$34:$D$777,СВЦЭМ!$A$34:$A$777,$A34,СВЦЭМ!$B$34:$B$777,R$11)+'СЕТ СН'!$F$11+СВЦЭМ!$D$10+'СЕТ СН'!$F$5</f>
        <v>4332.81050495</v>
      </c>
      <c r="S34" s="37">
        <f>SUMIFS(СВЦЭМ!$D$34:$D$777,СВЦЭМ!$A$34:$A$777,$A34,СВЦЭМ!$B$34:$B$777,S$11)+'СЕТ СН'!$F$11+СВЦЭМ!$D$10+'СЕТ СН'!$F$5</f>
        <v>4493.5081591300004</v>
      </c>
      <c r="T34" s="37">
        <f>SUMIFS(СВЦЭМ!$D$34:$D$777,СВЦЭМ!$A$34:$A$777,$A34,СВЦЭМ!$B$34:$B$777,T$11)+'СЕТ СН'!$F$11+СВЦЭМ!$D$10+'СЕТ СН'!$F$5</f>
        <v>4524.4201063999999</v>
      </c>
      <c r="U34" s="37">
        <f>SUMIFS(СВЦЭМ!$D$34:$D$777,СВЦЭМ!$A$34:$A$777,$A34,СВЦЭМ!$B$34:$B$777,U$11)+'СЕТ СН'!$F$11+СВЦЭМ!$D$10+'СЕТ СН'!$F$5</f>
        <v>4361.8707191000003</v>
      </c>
      <c r="V34" s="37">
        <f>SUMIFS(СВЦЭМ!$D$34:$D$777,СВЦЭМ!$A$34:$A$777,$A34,СВЦЭМ!$B$34:$B$777,V$11)+'СЕТ СН'!$F$11+СВЦЭМ!$D$10+'СЕТ СН'!$F$5</f>
        <v>4265.3787468299997</v>
      </c>
      <c r="W34" s="37">
        <f>SUMIFS(СВЦЭМ!$D$34:$D$777,СВЦЭМ!$A$34:$A$777,$A34,СВЦЭМ!$B$34:$B$777,W$11)+'СЕТ СН'!$F$11+СВЦЭМ!$D$10+'СЕТ СН'!$F$5</f>
        <v>4262.06491499</v>
      </c>
      <c r="X34" s="37">
        <f>SUMIFS(СВЦЭМ!$D$34:$D$777,СВЦЭМ!$A$34:$A$777,$A34,СВЦЭМ!$B$34:$B$777,X$11)+'СЕТ СН'!$F$11+СВЦЭМ!$D$10+'СЕТ СН'!$F$5</f>
        <v>4251.4266398400005</v>
      </c>
      <c r="Y34" s="37">
        <f>SUMIFS(СВЦЭМ!$D$34:$D$777,СВЦЭМ!$A$34:$A$777,$A34,СВЦЭМ!$B$34:$B$777,Y$11)+'СЕТ СН'!$F$11+СВЦЭМ!$D$10+'СЕТ СН'!$F$5</f>
        <v>4305.1104551799999</v>
      </c>
    </row>
    <row r="35" spans="1:27" ht="15.75" x14ac:dyDescent="0.2">
      <c r="A35" s="36">
        <f t="shared" si="0"/>
        <v>42667</v>
      </c>
      <c r="B35" s="37">
        <f>SUMIFS(СВЦЭМ!$D$34:$D$777,СВЦЭМ!$A$34:$A$777,$A35,СВЦЭМ!$B$34:$B$777,B$11)+'СЕТ СН'!$F$11+СВЦЭМ!$D$10+'СЕТ СН'!$F$5</f>
        <v>4387.4165989800003</v>
      </c>
      <c r="C35" s="37">
        <f>SUMIFS(СВЦЭМ!$D$34:$D$777,СВЦЭМ!$A$34:$A$777,$A35,СВЦЭМ!$B$34:$B$777,C$11)+'СЕТ СН'!$F$11+СВЦЭМ!$D$10+'СЕТ СН'!$F$5</f>
        <v>4486.1386112199998</v>
      </c>
      <c r="D35" s="37">
        <f>SUMIFS(СВЦЭМ!$D$34:$D$777,СВЦЭМ!$A$34:$A$777,$A35,СВЦЭМ!$B$34:$B$777,D$11)+'СЕТ СН'!$F$11+СВЦЭМ!$D$10+'СЕТ СН'!$F$5</f>
        <v>4550.0494839599996</v>
      </c>
      <c r="E35" s="37">
        <f>SUMIFS(СВЦЭМ!$D$34:$D$777,СВЦЭМ!$A$34:$A$777,$A35,СВЦЭМ!$B$34:$B$777,E$11)+'СЕТ СН'!$F$11+СВЦЭМ!$D$10+'СЕТ СН'!$F$5</f>
        <v>4560.9359004600001</v>
      </c>
      <c r="F35" s="37">
        <f>SUMIFS(СВЦЭМ!$D$34:$D$777,СВЦЭМ!$A$34:$A$777,$A35,СВЦЭМ!$B$34:$B$777,F$11)+'СЕТ СН'!$F$11+СВЦЭМ!$D$10+'СЕТ СН'!$F$5</f>
        <v>4567.7349423200003</v>
      </c>
      <c r="G35" s="37">
        <f>SUMIFS(СВЦЭМ!$D$34:$D$777,СВЦЭМ!$A$34:$A$777,$A35,СВЦЭМ!$B$34:$B$777,G$11)+'СЕТ СН'!$F$11+СВЦЭМ!$D$10+'СЕТ СН'!$F$5</f>
        <v>4551.8466229000005</v>
      </c>
      <c r="H35" s="37">
        <f>SUMIFS(СВЦЭМ!$D$34:$D$777,СВЦЭМ!$A$34:$A$777,$A35,СВЦЭМ!$B$34:$B$777,H$11)+'СЕТ СН'!$F$11+СВЦЭМ!$D$10+'СЕТ СН'!$F$5</f>
        <v>4505.1785800799998</v>
      </c>
      <c r="I35" s="37">
        <f>SUMIFS(СВЦЭМ!$D$34:$D$777,СВЦЭМ!$A$34:$A$777,$A35,СВЦЭМ!$B$34:$B$777,I$11)+'СЕТ СН'!$F$11+СВЦЭМ!$D$10+'СЕТ СН'!$F$5</f>
        <v>4466.7889754300004</v>
      </c>
      <c r="J35" s="37">
        <f>SUMIFS(СВЦЭМ!$D$34:$D$777,СВЦЭМ!$A$34:$A$777,$A35,СВЦЭМ!$B$34:$B$777,J$11)+'СЕТ СН'!$F$11+СВЦЭМ!$D$10+'СЕТ СН'!$F$5</f>
        <v>4410.8538985899995</v>
      </c>
      <c r="K35" s="37">
        <f>SUMIFS(СВЦЭМ!$D$34:$D$777,СВЦЭМ!$A$34:$A$777,$A35,СВЦЭМ!$B$34:$B$777,K$11)+'СЕТ СН'!$F$11+СВЦЭМ!$D$10+'СЕТ СН'!$F$5</f>
        <v>4247.6559978300002</v>
      </c>
      <c r="L35" s="37">
        <f>SUMIFS(СВЦЭМ!$D$34:$D$777,СВЦЭМ!$A$34:$A$777,$A35,СВЦЭМ!$B$34:$B$777,L$11)+'СЕТ СН'!$F$11+СВЦЭМ!$D$10+'СЕТ СН'!$F$5</f>
        <v>4222.7298716200003</v>
      </c>
      <c r="M35" s="37">
        <f>SUMIFS(СВЦЭМ!$D$34:$D$777,СВЦЭМ!$A$34:$A$777,$A35,СВЦЭМ!$B$34:$B$777,M$11)+'СЕТ СН'!$F$11+СВЦЭМ!$D$10+'СЕТ СН'!$F$5</f>
        <v>4274.4096990899998</v>
      </c>
      <c r="N35" s="37">
        <f>SUMIFS(СВЦЭМ!$D$34:$D$777,СВЦЭМ!$A$34:$A$777,$A35,СВЦЭМ!$B$34:$B$777,N$11)+'СЕТ СН'!$F$11+СВЦЭМ!$D$10+'СЕТ СН'!$F$5</f>
        <v>4274.1530178700004</v>
      </c>
      <c r="O35" s="37">
        <f>SUMIFS(СВЦЭМ!$D$34:$D$777,СВЦЭМ!$A$34:$A$777,$A35,СВЦЭМ!$B$34:$B$777,O$11)+'СЕТ СН'!$F$11+СВЦЭМ!$D$10+'СЕТ СН'!$F$5</f>
        <v>4271.3963768600006</v>
      </c>
      <c r="P35" s="37">
        <f>SUMIFS(СВЦЭМ!$D$34:$D$777,СВЦЭМ!$A$34:$A$777,$A35,СВЦЭМ!$B$34:$B$777,P$11)+'СЕТ СН'!$F$11+СВЦЭМ!$D$10+'СЕТ СН'!$F$5</f>
        <v>4275.0045373000003</v>
      </c>
      <c r="Q35" s="37">
        <f>SUMIFS(СВЦЭМ!$D$34:$D$777,СВЦЭМ!$A$34:$A$777,$A35,СВЦЭМ!$B$34:$B$777,Q$11)+'СЕТ СН'!$F$11+СВЦЭМ!$D$10+'СЕТ СН'!$F$5</f>
        <v>4286.0557543700006</v>
      </c>
      <c r="R35" s="37">
        <f>SUMIFS(СВЦЭМ!$D$34:$D$777,СВЦЭМ!$A$34:$A$777,$A35,СВЦЭМ!$B$34:$B$777,R$11)+'СЕТ СН'!$F$11+СВЦЭМ!$D$10+'СЕТ СН'!$F$5</f>
        <v>4294.8482897499998</v>
      </c>
      <c r="S35" s="37">
        <f>SUMIFS(СВЦЭМ!$D$34:$D$777,СВЦЭМ!$A$34:$A$777,$A35,СВЦЭМ!$B$34:$B$777,S$11)+'СЕТ СН'!$F$11+СВЦЭМ!$D$10+'СЕТ СН'!$F$5</f>
        <v>4374.5812509799998</v>
      </c>
      <c r="T35" s="37">
        <f>SUMIFS(СВЦЭМ!$D$34:$D$777,СВЦЭМ!$A$34:$A$777,$A35,СВЦЭМ!$B$34:$B$777,T$11)+'СЕТ СН'!$F$11+СВЦЭМ!$D$10+'СЕТ СН'!$F$5</f>
        <v>4391.9945933100007</v>
      </c>
      <c r="U35" s="37">
        <f>SUMIFS(СВЦЭМ!$D$34:$D$777,СВЦЭМ!$A$34:$A$777,$A35,СВЦЭМ!$B$34:$B$777,U$11)+'СЕТ СН'!$F$11+СВЦЭМ!$D$10+'СЕТ СН'!$F$5</f>
        <v>4381.8712922300001</v>
      </c>
      <c r="V35" s="37">
        <f>SUMIFS(СВЦЭМ!$D$34:$D$777,СВЦЭМ!$A$34:$A$777,$A35,СВЦЭМ!$B$34:$B$777,V$11)+'СЕТ СН'!$F$11+СВЦЭМ!$D$10+'СЕТ СН'!$F$5</f>
        <v>4324.3150127200006</v>
      </c>
      <c r="W35" s="37">
        <f>SUMIFS(СВЦЭМ!$D$34:$D$777,СВЦЭМ!$A$34:$A$777,$A35,СВЦЭМ!$B$34:$B$777,W$11)+'СЕТ СН'!$F$11+СВЦЭМ!$D$10+'СЕТ СН'!$F$5</f>
        <v>4321.2168867400005</v>
      </c>
      <c r="X35" s="37">
        <f>SUMIFS(СВЦЭМ!$D$34:$D$777,СВЦЭМ!$A$34:$A$777,$A35,СВЦЭМ!$B$34:$B$777,X$11)+'СЕТ СН'!$F$11+СВЦЭМ!$D$10+'СЕТ СН'!$F$5</f>
        <v>4276.5760666799997</v>
      </c>
      <c r="Y35" s="37">
        <f>SUMIFS(СВЦЭМ!$D$34:$D$777,СВЦЭМ!$A$34:$A$777,$A35,СВЦЭМ!$B$34:$B$777,Y$11)+'СЕТ СН'!$F$11+СВЦЭМ!$D$10+'СЕТ СН'!$F$5</f>
        <v>4360.7017341500004</v>
      </c>
    </row>
    <row r="36" spans="1:27" ht="15.75" x14ac:dyDescent="0.2">
      <c r="A36" s="36">
        <f t="shared" si="0"/>
        <v>42668</v>
      </c>
      <c r="B36" s="37">
        <f>SUMIFS(СВЦЭМ!$D$34:$D$777,СВЦЭМ!$A$34:$A$777,$A36,СВЦЭМ!$B$34:$B$777,B$11)+'СЕТ СН'!$F$11+СВЦЭМ!$D$10+'СЕТ СН'!$F$5</f>
        <v>4476.7775993100004</v>
      </c>
      <c r="C36" s="37">
        <f>SUMIFS(СВЦЭМ!$D$34:$D$777,СВЦЭМ!$A$34:$A$777,$A36,СВЦЭМ!$B$34:$B$777,C$11)+'СЕТ СН'!$F$11+СВЦЭМ!$D$10+'СЕТ СН'!$F$5</f>
        <v>4591.0397978000001</v>
      </c>
      <c r="D36" s="37">
        <f>SUMIFS(СВЦЭМ!$D$34:$D$777,СВЦЭМ!$A$34:$A$777,$A36,СВЦЭМ!$B$34:$B$777,D$11)+'СЕТ СН'!$F$11+СВЦЭМ!$D$10+'СЕТ СН'!$F$5</f>
        <v>4703.7170337699999</v>
      </c>
      <c r="E36" s="37">
        <f>SUMIFS(СВЦЭМ!$D$34:$D$777,СВЦЭМ!$A$34:$A$777,$A36,СВЦЭМ!$B$34:$B$777,E$11)+'СЕТ СН'!$F$11+СВЦЭМ!$D$10+'СЕТ СН'!$F$5</f>
        <v>4721.5195226300002</v>
      </c>
      <c r="F36" s="37">
        <f>SUMIFS(СВЦЭМ!$D$34:$D$777,СВЦЭМ!$A$34:$A$777,$A36,СВЦЭМ!$B$34:$B$777,F$11)+'СЕТ СН'!$F$11+СВЦЭМ!$D$10+'СЕТ СН'!$F$5</f>
        <v>4698.8636479899997</v>
      </c>
      <c r="G36" s="37">
        <f>SUMIFS(СВЦЭМ!$D$34:$D$777,СВЦЭМ!$A$34:$A$777,$A36,СВЦЭМ!$B$34:$B$777,G$11)+'СЕТ СН'!$F$11+СВЦЭМ!$D$10+'СЕТ СН'!$F$5</f>
        <v>4670.2283356400003</v>
      </c>
      <c r="H36" s="37">
        <f>SUMIFS(СВЦЭМ!$D$34:$D$777,СВЦЭМ!$A$34:$A$777,$A36,СВЦЭМ!$B$34:$B$777,H$11)+'СЕТ СН'!$F$11+СВЦЭМ!$D$10+'СЕТ СН'!$F$5</f>
        <v>4591.9844417200002</v>
      </c>
      <c r="I36" s="37">
        <f>SUMIFS(СВЦЭМ!$D$34:$D$777,СВЦЭМ!$A$34:$A$777,$A36,СВЦЭМ!$B$34:$B$777,I$11)+'СЕТ СН'!$F$11+СВЦЭМ!$D$10+'СЕТ СН'!$F$5</f>
        <v>4592.7131563399998</v>
      </c>
      <c r="J36" s="37">
        <f>SUMIFS(СВЦЭМ!$D$34:$D$777,СВЦЭМ!$A$34:$A$777,$A36,СВЦЭМ!$B$34:$B$777,J$11)+'СЕТ СН'!$F$11+СВЦЭМ!$D$10+'СЕТ СН'!$F$5</f>
        <v>4530.6393386099999</v>
      </c>
      <c r="K36" s="37">
        <f>SUMIFS(СВЦЭМ!$D$34:$D$777,СВЦЭМ!$A$34:$A$777,$A36,СВЦЭМ!$B$34:$B$777,K$11)+'СЕТ СН'!$F$11+СВЦЭМ!$D$10+'СЕТ СН'!$F$5</f>
        <v>4361.0256703900004</v>
      </c>
      <c r="L36" s="37">
        <f>SUMIFS(СВЦЭМ!$D$34:$D$777,СВЦЭМ!$A$34:$A$777,$A36,СВЦЭМ!$B$34:$B$777,L$11)+'СЕТ СН'!$F$11+СВЦЭМ!$D$10+'СЕТ СН'!$F$5</f>
        <v>4274.5644637300002</v>
      </c>
      <c r="M36" s="37">
        <f>SUMIFS(СВЦЭМ!$D$34:$D$777,СВЦЭМ!$A$34:$A$777,$A36,СВЦЭМ!$B$34:$B$777,M$11)+'СЕТ СН'!$F$11+СВЦЭМ!$D$10+'СЕТ СН'!$F$5</f>
        <v>4259.6143217899998</v>
      </c>
      <c r="N36" s="37">
        <f>SUMIFS(СВЦЭМ!$D$34:$D$777,СВЦЭМ!$A$34:$A$777,$A36,СВЦЭМ!$B$34:$B$777,N$11)+'СЕТ СН'!$F$11+СВЦЭМ!$D$10+'СЕТ СН'!$F$5</f>
        <v>4199.3335931500005</v>
      </c>
      <c r="O36" s="37">
        <f>SUMIFS(СВЦЭМ!$D$34:$D$777,СВЦЭМ!$A$34:$A$777,$A36,СВЦЭМ!$B$34:$B$777,O$11)+'СЕТ СН'!$F$11+СВЦЭМ!$D$10+'СЕТ СН'!$F$5</f>
        <v>4153.0879563100007</v>
      </c>
      <c r="P36" s="37">
        <f>SUMIFS(СВЦЭМ!$D$34:$D$777,СВЦЭМ!$A$34:$A$777,$A36,СВЦЭМ!$B$34:$B$777,P$11)+'СЕТ СН'!$F$11+СВЦЭМ!$D$10+'СЕТ СН'!$F$5</f>
        <v>4144.4613580200003</v>
      </c>
      <c r="Q36" s="37">
        <f>SUMIFS(СВЦЭМ!$D$34:$D$777,СВЦЭМ!$A$34:$A$777,$A36,СВЦЭМ!$B$34:$B$777,Q$11)+'СЕТ СН'!$F$11+СВЦЭМ!$D$10+'СЕТ СН'!$F$5</f>
        <v>4164.6475891200007</v>
      </c>
      <c r="R36" s="37">
        <f>SUMIFS(СВЦЭМ!$D$34:$D$777,СВЦЭМ!$A$34:$A$777,$A36,СВЦЭМ!$B$34:$B$777,R$11)+'СЕТ СН'!$F$11+СВЦЭМ!$D$10+'СЕТ СН'!$F$5</f>
        <v>4154.0896047699998</v>
      </c>
      <c r="S36" s="37">
        <f>SUMIFS(СВЦЭМ!$D$34:$D$777,СВЦЭМ!$A$34:$A$777,$A36,СВЦЭМ!$B$34:$B$777,S$11)+'СЕТ СН'!$F$11+СВЦЭМ!$D$10+'СЕТ СН'!$F$5</f>
        <v>4253.6936784200007</v>
      </c>
      <c r="T36" s="37">
        <f>SUMIFS(СВЦЭМ!$D$34:$D$777,СВЦЭМ!$A$34:$A$777,$A36,СВЦЭМ!$B$34:$B$777,T$11)+'СЕТ СН'!$F$11+СВЦЭМ!$D$10+'СЕТ СН'!$F$5</f>
        <v>4262.9026526600001</v>
      </c>
      <c r="U36" s="37">
        <f>SUMIFS(СВЦЭМ!$D$34:$D$777,СВЦЭМ!$A$34:$A$777,$A36,СВЦЭМ!$B$34:$B$777,U$11)+'СЕТ СН'!$F$11+СВЦЭМ!$D$10+'СЕТ СН'!$F$5</f>
        <v>4257.7472818799997</v>
      </c>
      <c r="V36" s="37">
        <f>SUMIFS(СВЦЭМ!$D$34:$D$777,СВЦЭМ!$A$34:$A$777,$A36,СВЦЭМ!$B$34:$B$777,V$11)+'СЕТ СН'!$F$11+СВЦЭМ!$D$10+'СЕТ СН'!$F$5</f>
        <v>4248.1666629900001</v>
      </c>
      <c r="W36" s="37">
        <f>SUMIFS(СВЦЭМ!$D$34:$D$777,СВЦЭМ!$A$34:$A$777,$A36,СВЦЭМ!$B$34:$B$777,W$11)+'СЕТ СН'!$F$11+СВЦЭМ!$D$10+'СЕТ СН'!$F$5</f>
        <v>4264.5179679800003</v>
      </c>
      <c r="X36" s="37">
        <f>SUMIFS(СВЦЭМ!$D$34:$D$777,СВЦЭМ!$A$34:$A$777,$A36,СВЦЭМ!$B$34:$B$777,X$11)+'СЕТ СН'!$F$11+СВЦЭМ!$D$10+'СЕТ СН'!$F$5</f>
        <v>4264.0313336400004</v>
      </c>
      <c r="Y36" s="37">
        <f>SUMIFS(СВЦЭМ!$D$34:$D$777,СВЦЭМ!$A$34:$A$777,$A36,СВЦЭМ!$B$34:$B$777,Y$11)+'СЕТ СН'!$F$11+СВЦЭМ!$D$10+'СЕТ СН'!$F$5</f>
        <v>4335.74869709</v>
      </c>
    </row>
    <row r="37" spans="1:27" ht="15.75" x14ac:dyDescent="0.2">
      <c r="A37" s="36">
        <f t="shared" si="0"/>
        <v>42669</v>
      </c>
      <c r="B37" s="37">
        <f>SUMIFS(СВЦЭМ!$D$34:$D$777,СВЦЭМ!$A$34:$A$777,$A37,СВЦЭМ!$B$34:$B$777,B$11)+'СЕТ СН'!$F$11+СВЦЭМ!$D$10+'СЕТ СН'!$F$5</f>
        <v>4398.8274721300004</v>
      </c>
      <c r="C37" s="37">
        <f>SUMIFS(СВЦЭМ!$D$34:$D$777,СВЦЭМ!$A$34:$A$777,$A37,СВЦЭМ!$B$34:$B$777,C$11)+'СЕТ СН'!$F$11+СВЦЭМ!$D$10+'СЕТ СН'!$F$5</f>
        <v>4496.8065761100006</v>
      </c>
      <c r="D37" s="37">
        <f>SUMIFS(СВЦЭМ!$D$34:$D$777,СВЦЭМ!$A$34:$A$777,$A37,СВЦЭМ!$B$34:$B$777,D$11)+'СЕТ СН'!$F$11+СВЦЭМ!$D$10+'СЕТ СН'!$F$5</f>
        <v>4562.6638876800007</v>
      </c>
      <c r="E37" s="37">
        <f>SUMIFS(СВЦЭМ!$D$34:$D$777,СВЦЭМ!$A$34:$A$777,$A37,СВЦЭМ!$B$34:$B$777,E$11)+'СЕТ СН'!$F$11+СВЦЭМ!$D$10+'СЕТ СН'!$F$5</f>
        <v>4560.3231455300001</v>
      </c>
      <c r="F37" s="37">
        <f>SUMIFS(СВЦЭМ!$D$34:$D$777,СВЦЭМ!$A$34:$A$777,$A37,СВЦЭМ!$B$34:$B$777,F$11)+'СЕТ СН'!$F$11+СВЦЭМ!$D$10+'СЕТ СН'!$F$5</f>
        <v>4565.5812013800005</v>
      </c>
      <c r="G37" s="37">
        <f>SUMIFS(СВЦЭМ!$D$34:$D$777,СВЦЭМ!$A$34:$A$777,$A37,СВЦЭМ!$B$34:$B$777,G$11)+'СЕТ СН'!$F$11+СВЦЭМ!$D$10+'СЕТ СН'!$F$5</f>
        <v>4594.2467081100003</v>
      </c>
      <c r="H37" s="37">
        <f>SUMIFS(СВЦЭМ!$D$34:$D$777,СВЦЭМ!$A$34:$A$777,$A37,СВЦЭМ!$B$34:$B$777,H$11)+'СЕТ СН'!$F$11+СВЦЭМ!$D$10+'СЕТ СН'!$F$5</f>
        <v>4521.0121681300006</v>
      </c>
      <c r="I37" s="37">
        <f>SUMIFS(СВЦЭМ!$D$34:$D$777,СВЦЭМ!$A$34:$A$777,$A37,СВЦЭМ!$B$34:$B$777,I$11)+'СЕТ СН'!$F$11+СВЦЭМ!$D$10+'СЕТ СН'!$F$5</f>
        <v>4476.09850697</v>
      </c>
      <c r="J37" s="37">
        <f>SUMIFS(СВЦЭМ!$D$34:$D$777,СВЦЭМ!$A$34:$A$777,$A37,СВЦЭМ!$B$34:$B$777,J$11)+'СЕТ СН'!$F$11+СВЦЭМ!$D$10+'СЕТ СН'!$F$5</f>
        <v>4415.9175169500004</v>
      </c>
      <c r="K37" s="37">
        <f>SUMIFS(СВЦЭМ!$D$34:$D$777,СВЦЭМ!$A$34:$A$777,$A37,СВЦЭМ!$B$34:$B$777,K$11)+'СЕТ СН'!$F$11+СВЦЭМ!$D$10+'СЕТ СН'!$F$5</f>
        <v>4256.0996321900002</v>
      </c>
      <c r="L37" s="37">
        <f>SUMIFS(СВЦЭМ!$D$34:$D$777,СВЦЭМ!$A$34:$A$777,$A37,СВЦЭМ!$B$34:$B$777,L$11)+'СЕТ СН'!$F$11+СВЦЭМ!$D$10+'СЕТ СН'!$F$5</f>
        <v>4202.6038867699999</v>
      </c>
      <c r="M37" s="37">
        <f>SUMIFS(СВЦЭМ!$D$34:$D$777,СВЦЭМ!$A$34:$A$777,$A37,СВЦЭМ!$B$34:$B$777,M$11)+'СЕТ СН'!$F$11+СВЦЭМ!$D$10+'СЕТ СН'!$F$5</f>
        <v>4170.63886258</v>
      </c>
      <c r="N37" s="37">
        <f>SUMIFS(СВЦЭМ!$D$34:$D$777,СВЦЭМ!$A$34:$A$777,$A37,СВЦЭМ!$B$34:$B$777,N$11)+'СЕТ СН'!$F$11+СВЦЭМ!$D$10+'СЕТ СН'!$F$5</f>
        <v>4182.6303161900005</v>
      </c>
      <c r="O37" s="37">
        <f>SUMIFS(СВЦЭМ!$D$34:$D$777,СВЦЭМ!$A$34:$A$777,$A37,СВЦЭМ!$B$34:$B$777,O$11)+'СЕТ СН'!$F$11+СВЦЭМ!$D$10+'СЕТ СН'!$F$5</f>
        <v>4192.1194123400001</v>
      </c>
      <c r="P37" s="37">
        <f>SUMIFS(СВЦЭМ!$D$34:$D$777,СВЦЭМ!$A$34:$A$777,$A37,СВЦЭМ!$B$34:$B$777,P$11)+'СЕТ СН'!$F$11+СВЦЭМ!$D$10+'СЕТ СН'!$F$5</f>
        <v>4173.7335007199999</v>
      </c>
      <c r="Q37" s="37">
        <f>SUMIFS(СВЦЭМ!$D$34:$D$777,СВЦЭМ!$A$34:$A$777,$A37,СВЦЭМ!$B$34:$B$777,Q$11)+'СЕТ СН'!$F$11+СВЦЭМ!$D$10+'СЕТ СН'!$F$5</f>
        <v>4170.8417779600004</v>
      </c>
      <c r="R37" s="37">
        <f>SUMIFS(СВЦЭМ!$D$34:$D$777,СВЦЭМ!$A$34:$A$777,$A37,СВЦЭМ!$B$34:$B$777,R$11)+'СЕТ СН'!$F$11+СВЦЭМ!$D$10+'СЕТ СН'!$F$5</f>
        <v>4150.7420499</v>
      </c>
      <c r="S37" s="37">
        <f>SUMIFS(СВЦЭМ!$D$34:$D$777,СВЦЭМ!$A$34:$A$777,$A37,СВЦЭМ!$B$34:$B$777,S$11)+'СЕТ СН'!$F$11+СВЦЭМ!$D$10+'СЕТ СН'!$F$5</f>
        <v>4260.6540255</v>
      </c>
      <c r="T37" s="37">
        <f>SUMIFS(СВЦЭМ!$D$34:$D$777,СВЦЭМ!$A$34:$A$777,$A37,СВЦЭМ!$B$34:$B$777,T$11)+'СЕТ СН'!$F$11+СВЦЭМ!$D$10+'СЕТ СН'!$F$5</f>
        <v>4235.2587334500004</v>
      </c>
      <c r="U37" s="37">
        <f>SUMIFS(СВЦЭМ!$D$34:$D$777,СВЦЭМ!$A$34:$A$777,$A37,СВЦЭМ!$B$34:$B$777,U$11)+'СЕТ СН'!$F$11+СВЦЭМ!$D$10+'СЕТ СН'!$F$5</f>
        <v>4247.5814566099998</v>
      </c>
      <c r="V37" s="37">
        <f>SUMIFS(СВЦЭМ!$D$34:$D$777,СВЦЭМ!$A$34:$A$777,$A37,СВЦЭМ!$B$34:$B$777,V$11)+'СЕТ СН'!$F$11+СВЦЭМ!$D$10+'СЕТ СН'!$F$5</f>
        <v>4266.5451400100001</v>
      </c>
      <c r="W37" s="37">
        <f>SUMIFS(СВЦЭМ!$D$34:$D$777,СВЦЭМ!$A$34:$A$777,$A37,СВЦЭМ!$B$34:$B$777,W$11)+'СЕТ СН'!$F$11+СВЦЭМ!$D$10+'СЕТ СН'!$F$5</f>
        <v>4278.3545820400004</v>
      </c>
      <c r="X37" s="37">
        <f>SUMIFS(СВЦЭМ!$D$34:$D$777,СВЦЭМ!$A$34:$A$777,$A37,СВЦЭМ!$B$34:$B$777,X$11)+'СЕТ СН'!$F$11+СВЦЭМ!$D$10+'СЕТ СН'!$F$5</f>
        <v>4294.5377979100003</v>
      </c>
      <c r="Y37" s="37">
        <f>SUMIFS(СВЦЭМ!$D$34:$D$777,СВЦЭМ!$A$34:$A$777,$A37,СВЦЭМ!$B$34:$B$777,Y$11)+'СЕТ СН'!$F$11+СВЦЭМ!$D$10+'СЕТ СН'!$F$5</f>
        <v>4336.2184571600001</v>
      </c>
    </row>
    <row r="38" spans="1:27" ht="15.75" x14ac:dyDescent="0.2">
      <c r="A38" s="36">
        <f t="shared" si="0"/>
        <v>42670</v>
      </c>
      <c r="B38" s="37">
        <f>SUMIFS(СВЦЭМ!$D$34:$D$777,СВЦЭМ!$A$34:$A$777,$A38,СВЦЭМ!$B$34:$B$777,B$11)+'СЕТ СН'!$F$11+СВЦЭМ!$D$10+'СЕТ СН'!$F$5</f>
        <v>4455.55055825</v>
      </c>
      <c r="C38" s="37">
        <f>SUMIFS(СВЦЭМ!$D$34:$D$777,СВЦЭМ!$A$34:$A$777,$A38,СВЦЭМ!$B$34:$B$777,C$11)+'СЕТ СН'!$F$11+СВЦЭМ!$D$10+'СЕТ СН'!$F$5</f>
        <v>4533.3119779400004</v>
      </c>
      <c r="D38" s="37">
        <f>SUMIFS(СВЦЭМ!$D$34:$D$777,СВЦЭМ!$A$34:$A$777,$A38,СВЦЭМ!$B$34:$B$777,D$11)+'СЕТ СН'!$F$11+СВЦЭМ!$D$10+'СЕТ СН'!$F$5</f>
        <v>4605.6246161399995</v>
      </c>
      <c r="E38" s="37">
        <f>SUMIFS(СВЦЭМ!$D$34:$D$777,СВЦЭМ!$A$34:$A$777,$A38,СВЦЭМ!$B$34:$B$777,E$11)+'СЕТ СН'!$F$11+СВЦЭМ!$D$10+'СЕТ СН'!$F$5</f>
        <v>4618.5861363100003</v>
      </c>
      <c r="F38" s="37">
        <f>SUMIFS(СВЦЭМ!$D$34:$D$777,СВЦЭМ!$A$34:$A$777,$A38,СВЦЭМ!$B$34:$B$777,F$11)+'СЕТ СН'!$F$11+СВЦЭМ!$D$10+'СЕТ СН'!$F$5</f>
        <v>4612.3077196499999</v>
      </c>
      <c r="G38" s="37">
        <f>SUMIFS(СВЦЭМ!$D$34:$D$777,СВЦЭМ!$A$34:$A$777,$A38,СВЦЭМ!$B$34:$B$777,G$11)+'СЕТ СН'!$F$11+СВЦЭМ!$D$10+'СЕТ СН'!$F$5</f>
        <v>4655.8803931800003</v>
      </c>
      <c r="H38" s="37">
        <f>SUMIFS(СВЦЭМ!$D$34:$D$777,СВЦЭМ!$A$34:$A$777,$A38,СВЦЭМ!$B$34:$B$777,H$11)+'СЕТ СН'!$F$11+СВЦЭМ!$D$10+'СЕТ СН'!$F$5</f>
        <v>4579.6790250399999</v>
      </c>
      <c r="I38" s="37">
        <f>SUMIFS(СВЦЭМ!$D$34:$D$777,СВЦЭМ!$A$34:$A$777,$A38,СВЦЭМ!$B$34:$B$777,I$11)+'СЕТ СН'!$F$11+СВЦЭМ!$D$10+'СЕТ СН'!$F$5</f>
        <v>4563.28370094</v>
      </c>
      <c r="J38" s="37">
        <f>SUMIFS(СВЦЭМ!$D$34:$D$777,СВЦЭМ!$A$34:$A$777,$A38,СВЦЭМ!$B$34:$B$777,J$11)+'СЕТ СН'!$F$11+СВЦЭМ!$D$10+'СЕТ СН'!$F$5</f>
        <v>4499.75802681</v>
      </c>
      <c r="K38" s="37">
        <f>SUMIFS(СВЦЭМ!$D$34:$D$777,СВЦЭМ!$A$34:$A$777,$A38,СВЦЭМ!$B$34:$B$777,K$11)+'СЕТ СН'!$F$11+СВЦЭМ!$D$10+'СЕТ СН'!$F$5</f>
        <v>4352.3078467900004</v>
      </c>
      <c r="L38" s="37">
        <f>SUMIFS(СВЦЭМ!$D$34:$D$777,СВЦЭМ!$A$34:$A$777,$A38,СВЦЭМ!$B$34:$B$777,L$11)+'СЕТ СН'!$F$11+СВЦЭМ!$D$10+'СЕТ СН'!$F$5</f>
        <v>4304.10918244</v>
      </c>
      <c r="M38" s="37">
        <f>SUMIFS(СВЦЭМ!$D$34:$D$777,СВЦЭМ!$A$34:$A$777,$A38,СВЦЭМ!$B$34:$B$777,M$11)+'СЕТ СН'!$F$11+СВЦЭМ!$D$10+'СЕТ СН'!$F$5</f>
        <v>4306.8314019700001</v>
      </c>
      <c r="N38" s="37">
        <f>SUMIFS(СВЦЭМ!$D$34:$D$777,СВЦЭМ!$A$34:$A$777,$A38,СВЦЭМ!$B$34:$B$777,N$11)+'СЕТ СН'!$F$11+СВЦЭМ!$D$10+'СЕТ СН'!$F$5</f>
        <v>4307.4502756000002</v>
      </c>
      <c r="O38" s="37">
        <f>SUMIFS(СВЦЭМ!$D$34:$D$777,СВЦЭМ!$A$34:$A$777,$A38,СВЦЭМ!$B$34:$B$777,O$11)+'СЕТ СН'!$F$11+СВЦЭМ!$D$10+'СЕТ СН'!$F$5</f>
        <v>4300.2228723600001</v>
      </c>
      <c r="P38" s="37">
        <f>SUMIFS(СВЦЭМ!$D$34:$D$777,СВЦЭМ!$A$34:$A$777,$A38,СВЦЭМ!$B$34:$B$777,P$11)+'СЕТ СН'!$F$11+СВЦЭМ!$D$10+'СЕТ СН'!$F$5</f>
        <v>4218.6773853900004</v>
      </c>
      <c r="Q38" s="37">
        <f>SUMIFS(СВЦЭМ!$D$34:$D$777,СВЦЭМ!$A$34:$A$777,$A38,СВЦЭМ!$B$34:$B$777,Q$11)+'СЕТ СН'!$F$11+СВЦЭМ!$D$10+'СЕТ СН'!$F$5</f>
        <v>4196.9087230100004</v>
      </c>
      <c r="R38" s="37">
        <f>SUMIFS(СВЦЭМ!$D$34:$D$777,СВЦЭМ!$A$34:$A$777,$A38,СВЦЭМ!$B$34:$B$777,R$11)+'СЕТ СН'!$F$11+СВЦЭМ!$D$10+'СЕТ СН'!$F$5</f>
        <v>4212.47098826</v>
      </c>
      <c r="S38" s="37">
        <f>SUMIFS(СВЦЭМ!$D$34:$D$777,СВЦЭМ!$A$34:$A$777,$A38,СВЦЭМ!$B$34:$B$777,S$11)+'СЕТ СН'!$F$11+СВЦЭМ!$D$10+'СЕТ СН'!$F$5</f>
        <v>4316.4277865200002</v>
      </c>
      <c r="T38" s="37">
        <f>SUMIFS(СВЦЭМ!$D$34:$D$777,СВЦЭМ!$A$34:$A$777,$A38,СВЦЭМ!$B$34:$B$777,T$11)+'СЕТ СН'!$F$11+СВЦЭМ!$D$10+'СЕТ СН'!$F$5</f>
        <v>4289.8372338099998</v>
      </c>
      <c r="U38" s="37">
        <f>SUMIFS(СВЦЭМ!$D$34:$D$777,СВЦЭМ!$A$34:$A$777,$A38,СВЦЭМ!$B$34:$B$777,U$11)+'СЕТ СН'!$F$11+СВЦЭМ!$D$10+'СЕТ СН'!$F$5</f>
        <v>4297.5150618600001</v>
      </c>
      <c r="V38" s="37">
        <f>SUMIFS(СВЦЭМ!$D$34:$D$777,СВЦЭМ!$A$34:$A$777,$A38,СВЦЭМ!$B$34:$B$777,V$11)+'СЕТ СН'!$F$11+СВЦЭМ!$D$10+'СЕТ СН'!$F$5</f>
        <v>4302.7784605500001</v>
      </c>
      <c r="W38" s="37">
        <f>SUMIFS(СВЦЭМ!$D$34:$D$777,СВЦЭМ!$A$34:$A$777,$A38,СВЦЭМ!$B$34:$B$777,W$11)+'СЕТ СН'!$F$11+СВЦЭМ!$D$10+'СЕТ СН'!$F$5</f>
        <v>4318.3355491800003</v>
      </c>
      <c r="X38" s="37">
        <f>SUMIFS(СВЦЭМ!$D$34:$D$777,СВЦЭМ!$A$34:$A$777,$A38,СВЦЭМ!$B$34:$B$777,X$11)+'СЕТ СН'!$F$11+СВЦЭМ!$D$10+'СЕТ СН'!$F$5</f>
        <v>4331.7437380500005</v>
      </c>
      <c r="Y38" s="37">
        <f>SUMIFS(СВЦЭМ!$D$34:$D$777,СВЦЭМ!$A$34:$A$777,$A38,СВЦЭМ!$B$34:$B$777,Y$11)+'СЕТ СН'!$F$11+СВЦЭМ!$D$10+'СЕТ СН'!$F$5</f>
        <v>4419.3526757199998</v>
      </c>
    </row>
    <row r="39" spans="1:27" ht="15.75" x14ac:dyDescent="0.2">
      <c r="A39" s="36">
        <f t="shared" si="0"/>
        <v>42671</v>
      </c>
      <c r="B39" s="37">
        <f>SUMIFS(СВЦЭМ!$D$34:$D$777,СВЦЭМ!$A$34:$A$777,$A39,СВЦЭМ!$B$34:$B$777,B$11)+'СЕТ СН'!$F$11+СВЦЭМ!$D$10+'СЕТ СН'!$F$5</f>
        <v>4355.1868715099999</v>
      </c>
      <c r="C39" s="37">
        <f>SUMIFS(СВЦЭМ!$D$34:$D$777,СВЦЭМ!$A$34:$A$777,$A39,СВЦЭМ!$B$34:$B$777,C$11)+'СЕТ СН'!$F$11+СВЦЭМ!$D$10+'СЕТ СН'!$F$5</f>
        <v>4440.6788249600004</v>
      </c>
      <c r="D39" s="37">
        <f>SUMIFS(СВЦЭМ!$D$34:$D$777,СВЦЭМ!$A$34:$A$777,$A39,СВЦЭМ!$B$34:$B$777,D$11)+'СЕТ СН'!$F$11+СВЦЭМ!$D$10+'СЕТ СН'!$F$5</f>
        <v>4535.8695826000003</v>
      </c>
      <c r="E39" s="37">
        <f>SUMIFS(СВЦЭМ!$D$34:$D$777,СВЦЭМ!$A$34:$A$777,$A39,СВЦЭМ!$B$34:$B$777,E$11)+'СЕТ СН'!$F$11+СВЦЭМ!$D$10+'СЕТ СН'!$F$5</f>
        <v>4547.5655056200003</v>
      </c>
      <c r="F39" s="37">
        <f>SUMIFS(СВЦЭМ!$D$34:$D$777,СВЦЭМ!$A$34:$A$777,$A39,СВЦЭМ!$B$34:$B$777,F$11)+'СЕТ СН'!$F$11+СВЦЭМ!$D$10+'СЕТ СН'!$F$5</f>
        <v>4539.7285452699998</v>
      </c>
      <c r="G39" s="37">
        <f>SUMIFS(СВЦЭМ!$D$34:$D$777,СВЦЭМ!$A$34:$A$777,$A39,СВЦЭМ!$B$34:$B$777,G$11)+'СЕТ СН'!$F$11+СВЦЭМ!$D$10+'СЕТ СН'!$F$5</f>
        <v>4543.2277276499999</v>
      </c>
      <c r="H39" s="37">
        <f>SUMIFS(СВЦЭМ!$D$34:$D$777,СВЦЭМ!$A$34:$A$777,$A39,СВЦЭМ!$B$34:$B$777,H$11)+'СЕТ СН'!$F$11+СВЦЭМ!$D$10+'СЕТ СН'!$F$5</f>
        <v>4502.6075819400003</v>
      </c>
      <c r="I39" s="37">
        <f>SUMIFS(СВЦЭМ!$D$34:$D$777,СВЦЭМ!$A$34:$A$777,$A39,СВЦЭМ!$B$34:$B$777,I$11)+'СЕТ СН'!$F$11+СВЦЭМ!$D$10+'СЕТ СН'!$F$5</f>
        <v>4582.0109111199999</v>
      </c>
      <c r="J39" s="37">
        <f>SUMIFS(СВЦЭМ!$D$34:$D$777,СВЦЭМ!$A$34:$A$777,$A39,СВЦЭМ!$B$34:$B$777,J$11)+'СЕТ СН'!$F$11+СВЦЭМ!$D$10+'СЕТ СН'!$F$5</f>
        <v>4650.4490853500001</v>
      </c>
      <c r="K39" s="37">
        <f>SUMIFS(СВЦЭМ!$D$34:$D$777,СВЦЭМ!$A$34:$A$777,$A39,СВЦЭМ!$B$34:$B$777,K$11)+'СЕТ СН'!$F$11+СВЦЭМ!$D$10+'СЕТ СН'!$F$5</f>
        <v>4544.4699453100002</v>
      </c>
      <c r="L39" s="37">
        <f>SUMIFS(СВЦЭМ!$D$34:$D$777,СВЦЭМ!$A$34:$A$777,$A39,СВЦЭМ!$B$34:$B$777,L$11)+'СЕТ СН'!$F$11+СВЦЭМ!$D$10+'СЕТ СН'!$F$5</f>
        <v>5001.2625513500006</v>
      </c>
      <c r="M39" s="37">
        <f>SUMIFS(СВЦЭМ!$D$34:$D$777,СВЦЭМ!$A$34:$A$777,$A39,СВЦЭМ!$B$34:$B$777,M$11)+'СЕТ СН'!$F$11+СВЦЭМ!$D$10+'СЕТ СН'!$F$5</f>
        <v>4894.7041198799998</v>
      </c>
      <c r="N39" s="37">
        <f>SUMIFS(СВЦЭМ!$D$34:$D$777,СВЦЭМ!$A$34:$A$777,$A39,СВЦЭМ!$B$34:$B$777,N$11)+'СЕТ СН'!$F$11+СВЦЭМ!$D$10+'СЕТ СН'!$F$5</f>
        <v>4722.1890919400003</v>
      </c>
      <c r="O39" s="37">
        <f>SUMIFS(СВЦЭМ!$D$34:$D$777,СВЦЭМ!$A$34:$A$777,$A39,СВЦЭМ!$B$34:$B$777,O$11)+'СЕТ СН'!$F$11+СВЦЭМ!$D$10+'СЕТ СН'!$F$5</f>
        <v>4540.3419177200003</v>
      </c>
      <c r="P39" s="37">
        <f>SUMIFS(СВЦЭМ!$D$34:$D$777,СВЦЭМ!$A$34:$A$777,$A39,СВЦЭМ!$B$34:$B$777,P$11)+'СЕТ СН'!$F$11+СВЦЭМ!$D$10+'СЕТ СН'!$F$5</f>
        <v>4510.5054602099999</v>
      </c>
      <c r="Q39" s="37">
        <f>SUMIFS(СВЦЭМ!$D$34:$D$777,СВЦЭМ!$A$34:$A$777,$A39,СВЦЭМ!$B$34:$B$777,Q$11)+'СЕТ СН'!$F$11+СВЦЭМ!$D$10+'СЕТ СН'!$F$5</f>
        <v>4475.6804582499999</v>
      </c>
      <c r="R39" s="37">
        <f>SUMIFS(СВЦЭМ!$D$34:$D$777,СВЦЭМ!$A$34:$A$777,$A39,СВЦЭМ!$B$34:$B$777,R$11)+'СЕТ СН'!$F$11+СВЦЭМ!$D$10+'СЕТ СН'!$F$5</f>
        <v>4418.1872208200002</v>
      </c>
      <c r="S39" s="37">
        <f>SUMIFS(СВЦЭМ!$D$34:$D$777,СВЦЭМ!$A$34:$A$777,$A39,СВЦЭМ!$B$34:$B$777,S$11)+'СЕТ СН'!$F$11+СВЦЭМ!$D$10+'СЕТ СН'!$F$5</f>
        <v>4515.1280436400002</v>
      </c>
      <c r="T39" s="37">
        <f>SUMIFS(СВЦЭМ!$D$34:$D$777,СВЦЭМ!$A$34:$A$777,$A39,СВЦЭМ!$B$34:$B$777,T$11)+'СЕТ СН'!$F$11+СВЦЭМ!$D$10+'СЕТ СН'!$F$5</f>
        <v>4555.3805148199999</v>
      </c>
      <c r="U39" s="37">
        <f>SUMIFS(СВЦЭМ!$D$34:$D$777,СВЦЭМ!$A$34:$A$777,$A39,СВЦЭМ!$B$34:$B$777,U$11)+'СЕТ СН'!$F$11+СВЦЭМ!$D$10+'СЕТ СН'!$F$5</f>
        <v>4579.6569234100007</v>
      </c>
      <c r="V39" s="37">
        <f>SUMIFS(СВЦЭМ!$D$34:$D$777,СВЦЭМ!$A$34:$A$777,$A39,СВЦЭМ!$B$34:$B$777,V$11)+'СЕТ СН'!$F$11+СВЦЭМ!$D$10+'СЕТ СН'!$F$5</f>
        <v>4596.5304989699998</v>
      </c>
      <c r="W39" s="37">
        <f>SUMIFS(СВЦЭМ!$D$34:$D$777,СВЦЭМ!$A$34:$A$777,$A39,СВЦЭМ!$B$34:$B$777,W$11)+'СЕТ СН'!$F$11+СВЦЭМ!$D$10+'СЕТ СН'!$F$5</f>
        <v>4514.4054045900002</v>
      </c>
      <c r="X39" s="37">
        <f>SUMIFS(СВЦЭМ!$D$34:$D$777,СВЦЭМ!$A$34:$A$777,$A39,СВЦЭМ!$B$34:$B$777,X$11)+'СЕТ СН'!$F$11+СВЦЭМ!$D$10+'СЕТ СН'!$F$5</f>
        <v>4422.3979008300003</v>
      </c>
      <c r="Y39" s="37">
        <f>SUMIFS(СВЦЭМ!$D$34:$D$777,СВЦЭМ!$A$34:$A$777,$A39,СВЦЭМ!$B$34:$B$777,Y$11)+'СЕТ СН'!$F$11+СВЦЭМ!$D$10+'СЕТ СН'!$F$5</f>
        <v>4432.6646549400002</v>
      </c>
    </row>
    <row r="40" spans="1:27" ht="15.75" x14ac:dyDescent="0.2">
      <c r="A40" s="36">
        <f t="shared" si="0"/>
        <v>42672</v>
      </c>
      <c r="B40" s="37">
        <f>SUMIFS(СВЦЭМ!$D$34:$D$777,СВЦЭМ!$A$34:$A$777,$A40,СВЦЭМ!$B$34:$B$777,B$11)+'СЕТ СН'!$F$11+СВЦЭМ!$D$10+'СЕТ СН'!$F$5</f>
        <v>4524.1522130600006</v>
      </c>
      <c r="C40" s="37">
        <f>SUMIFS(СВЦЭМ!$D$34:$D$777,СВЦЭМ!$A$34:$A$777,$A40,СВЦЭМ!$B$34:$B$777,C$11)+'СЕТ СН'!$F$11+СВЦЭМ!$D$10+'СЕТ СН'!$F$5</f>
        <v>4630.8577539100006</v>
      </c>
      <c r="D40" s="37">
        <f>SUMIFS(СВЦЭМ!$D$34:$D$777,СВЦЭМ!$A$34:$A$777,$A40,СВЦЭМ!$B$34:$B$777,D$11)+'СЕТ СН'!$F$11+СВЦЭМ!$D$10+'СЕТ СН'!$F$5</f>
        <v>4750.0007038500007</v>
      </c>
      <c r="E40" s="37">
        <f>SUMIFS(СВЦЭМ!$D$34:$D$777,СВЦЭМ!$A$34:$A$777,$A40,СВЦЭМ!$B$34:$B$777,E$11)+'СЕТ СН'!$F$11+СВЦЭМ!$D$10+'СЕТ СН'!$F$5</f>
        <v>4742.6978408100003</v>
      </c>
      <c r="F40" s="37">
        <f>SUMIFS(СВЦЭМ!$D$34:$D$777,СВЦЭМ!$A$34:$A$777,$A40,СВЦЭМ!$B$34:$B$777,F$11)+'СЕТ СН'!$F$11+СВЦЭМ!$D$10+'СЕТ СН'!$F$5</f>
        <v>4839.8384580700003</v>
      </c>
      <c r="G40" s="37">
        <f>SUMIFS(СВЦЭМ!$D$34:$D$777,СВЦЭМ!$A$34:$A$777,$A40,СВЦЭМ!$B$34:$B$777,G$11)+'СЕТ СН'!$F$11+СВЦЭМ!$D$10+'СЕТ СН'!$F$5</f>
        <v>4888.8565659300002</v>
      </c>
      <c r="H40" s="37">
        <f>SUMIFS(СВЦЭМ!$D$34:$D$777,СВЦЭМ!$A$34:$A$777,$A40,СВЦЭМ!$B$34:$B$777,H$11)+'СЕТ СН'!$F$11+СВЦЭМ!$D$10+'СЕТ СН'!$F$5</f>
        <v>4701.9840996900002</v>
      </c>
      <c r="I40" s="37">
        <f>SUMIFS(СВЦЭМ!$D$34:$D$777,СВЦЭМ!$A$34:$A$777,$A40,СВЦЭМ!$B$34:$B$777,I$11)+'СЕТ СН'!$F$11+СВЦЭМ!$D$10+'СЕТ СН'!$F$5</f>
        <v>4568.5468379900003</v>
      </c>
      <c r="J40" s="37">
        <f>SUMIFS(СВЦЭМ!$D$34:$D$777,СВЦЭМ!$A$34:$A$777,$A40,СВЦЭМ!$B$34:$B$777,J$11)+'СЕТ СН'!$F$11+СВЦЭМ!$D$10+'СЕТ СН'!$F$5</f>
        <v>4470.97865447</v>
      </c>
      <c r="K40" s="37">
        <f>SUMIFS(СВЦЭМ!$D$34:$D$777,СВЦЭМ!$A$34:$A$777,$A40,СВЦЭМ!$B$34:$B$777,K$11)+'СЕТ СН'!$F$11+СВЦЭМ!$D$10+'СЕТ СН'!$F$5</f>
        <v>4413.9140918000003</v>
      </c>
      <c r="L40" s="37">
        <f>SUMIFS(СВЦЭМ!$D$34:$D$777,СВЦЭМ!$A$34:$A$777,$A40,СВЦЭМ!$B$34:$B$777,L$11)+'СЕТ СН'!$F$11+СВЦЭМ!$D$10+'СЕТ СН'!$F$5</f>
        <v>4356.07638176</v>
      </c>
      <c r="M40" s="37">
        <f>SUMIFS(СВЦЭМ!$D$34:$D$777,СВЦЭМ!$A$34:$A$777,$A40,СВЦЭМ!$B$34:$B$777,M$11)+'СЕТ СН'!$F$11+СВЦЭМ!$D$10+'СЕТ СН'!$F$5</f>
        <v>4313.23600265</v>
      </c>
      <c r="N40" s="37">
        <f>SUMIFS(СВЦЭМ!$D$34:$D$777,СВЦЭМ!$A$34:$A$777,$A40,СВЦЭМ!$B$34:$B$777,N$11)+'СЕТ СН'!$F$11+СВЦЭМ!$D$10+'СЕТ СН'!$F$5</f>
        <v>4301.6844883200001</v>
      </c>
      <c r="O40" s="37">
        <f>SUMIFS(СВЦЭМ!$D$34:$D$777,СВЦЭМ!$A$34:$A$777,$A40,СВЦЭМ!$B$34:$B$777,O$11)+'СЕТ СН'!$F$11+СВЦЭМ!$D$10+'СЕТ СН'!$F$5</f>
        <v>4292.2050920800002</v>
      </c>
      <c r="P40" s="37">
        <f>SUMIFS(СВЦЭМ!$D$34:$D$777,СВЦЭМ!$A$34:$A$777,$A40,СВЦЭМ!$B$34:$B$777,P$11)+'СЕТ СН'!$F$11+СВЦЭМ!$D$10+'СЕТ СН'!$F$5</f>
        <v>4300.9612874200002</v>
      </c>
      <c r="Q40" s="37">
        <f>SUMIFS(СВЦЭМ!$D$34:$D$777,СВЦЭМ!$A$34:$A$777,$A40,СВЦЭМ!$B$34:$B$777,Q$11)+'СЕТ СН'!$F$11+СВЦЭМ!$D$10+'СЕТ СН'!$F$5</f>
        <v>4310.2171869600006</v>
      </c>
      <c r="R40" s="37">
        <f>SUMIFS(СВЦЭМ!$D$34:$D$777,СВЦЭМ!$A$34:$A$777,$A40,СВЦЭМ!$B$34:$B$777,R$11)+'СЕТ СН'!$F$11+СВЦЭМ!$D$10+'СЕТ СН'!$F$5</f>
        <v>4372.5274903099998</v>
      </c>
      <c r="S40" s="37">
        <f>SUMIFS(СВЦЭМ!$D$34:$D$777,СВЦЭМ!$A$34:$A$777,$A40,СВЦЭМ!$B$34:$B$777,S$11)+'СЕТ СН'!$F$11+СВЦЭМ!$D$10+'СЕТ СН'!$F$5</f>
        <v>4355.9363455100001</v>
      </c>
      <c r="T40" s="37">
        <f>SUMIFS(СВЦЭМ!$D$34:$D$777,СВЦЭМ!$A$34:$A$777,$A40,СВЦЭМ!$B$34:$B$777,T$11)+'СЕТ СН'!$F$11+СВЦЭМ!$D$10+'СЕТ СН'!$F$5</f>
        <v>4365.1563432800003</v>
      </c>
      <c r="U40" s="37">
        <f>SUMIFS(СВЦЭМ!$D$34:$D$777,СВЦЭМ!$A$34:$A$777,$A40,СВЦЭМ!$B$34:$B$777,U$11)+'СЕТ СН'!$F$11+СВЦЭМ!$D$10+'СЕТ СН'!$F$5</f>
        <v>4388.42961569</v>
      </c>
      <c r="V40" s="37">
        <f>SUMIFS(СВЦЭМ!$D$34:$D$777,СВЦЭМ!$A$34:$A$777,$A40,СВЦЭМ!$B$34:$B$777,V$11)+'СЕТ СН'!$F$11+СВЦЭМ!$D$10+'СЕТ СН'!$F$5</f>
        <v>4376.9156945800005</v>
      </c>
      <c r="W40" s="37">
        <f>SUMIFS(СВЦЭМ!$D$34:$D$777,СВЦЭМ!$A$34:$A$777,$A40,СВЦЭМ!$B$34:$B$777,W$11)+'СЕТ СН'!$F$11+СВЦЭМ!$D$10+'СЕТ СН'!$F$5</f>
        <v>4387.3129438300002</v>
      </c>
      <c r="X40" s="37">
        <f>SUMIFS(СВЦЭМ!$D$34:$D$777,СВЦЭМ!$A$34:$A$777,$A40,СВЦЭМ!$B$34:$B$777,X$11)+'СЕТ СН'!$F$11+СВЦЭМ!$D$10+'СЕТ СН'!$F$5</f>
        <v>4405.3589158600007</v>
      </c>
      <c r="Y40" s="37">
        <f>SUMIFS(СВЦЭМ!$D$34:$D$777,СВЦЭМ!$A$34:$A$777,$A40,СВЦЭМ!$B$34:$B$777,Y$11)+'СЕТ СН'!$F$11+СВЦЭМ!$D$10+'СЕТ СН'!$F$5</f>
        <v>4579.6468122400001</v>
      </c>
    </row>
    <row r="41" spans="1:27" ht="15.75" x14ac:dyDescent="0.2">
      <c r="A41" s="36">
        <f t="shared" si="0"/>
        <v>42673</v>
      </c>
      <c r="B41" s="37">
        <f>SUMIFS(СВЦЭМ!$D$34:$D$777,СВЦЭМ!$A$34:$A$777,$A41,СВЦЭМ!$B$34:$B$777,B$11)+'СЕТ СН'!$F$11+СВЦЭМ!$D$10+'СЕТ СН'!$F$5</f>
        <v>4485.5869369900001</v>
      </c>
      <c r="C41" s="37">
        <f>SUMIFS(СВЦЭМ!$D$34:$D$777,СВЦЭМ!$A$34:$A$777,$A41,СВЦЭМ!$B$34:$B$777,C$11)+'СЕТ СН'!$F$11+СВЦЭМ!$D$10+'СЕТ СН'!$F$5</f>
        <v>4622.68618126</v>
      </c>
      <c r="D41" s="37">
        <f>SUMIFS(СВЦЭМ!$D$34:$D$777,СВЦЭМ!$A$34:$A$777,$A41,СВЦЭМ!$B$34:$B$777,D$11)+'СЕТ СН'!$F$11+СВЦЭМ!$D$10+'СЕТ СН'!$F$5</f>
        <v>4726.1514404099999</v>
      </c>
      <c r="E41" s="37">
        <f>SUMIFS(СВЦЭМ!$D$34:$D$777,СВЦЭМ!$A$34:$A$777,$A41,СВЦЭМ!$B$34:$B$777,E$11)+'СЕТ СН'!$F$11+СВЦЭМ!$D$10+'СЕТ СН'!$F$5</f>
        <v>4642.0615379199999</v>
      </c>
      <c r="F41" s="37">
        <f>SUMIFS(СВЦЭМ!$D$34:$D$777,СВЦЭМ!$A$34:$A$777,$A41,СВЦЭМ!$B$34:$B$777,F$11)+'СЕТ СН'!$F$11+СВЦЭМ!$D$10+'СЕТ СН'!$F$5</f>
        <v>4587.1962772500001</v>
      </c>
      <c r="G41" s="37">
        <f>SUMIFS(СВЦЭМ!$D$34:$D$777,СВЦЭМ!$A$34:$A$777,$A41,СВЦЭМ!$B$34:$B$777,G$11)+'СЕТ СН'!$F$11+СВЦЭМ!$D$10+'СЕТ СН'!$F$5</f>
        <v>4581.8438305600002</v>
      </c>
      <c r="H41" s="37">
        <f>SUMIFS(СВЦЭМ!$D$34:$D$777,СВЦЭМ!$A$34:$A$777,$A41,СВЦЭМ!$B$34:$B$777,H$11)+'СЕТ СН'!$F$11+СВЦЭМ!$D$10+'СЕТ СН'!$F$5</f>
        <v>4603.7614257799996</v>
      </c>
      <c r="I41" s="37">
        <f>SUMIFS(СВЦЭМ!$D$34:$D$777,СВЦЭМ!$A$34:$A$777,$A41,СВЦЭМ!$B$34:$B$777,I$11)+'СЕТ СН'!$F$11+СВЦЭМ!$D$10+'СЕТ СН'!$F$5</f>
        <v>4649.5208573300006</v>
      </c>
      <c r="J41" s="37">
        <f>SUMIFS(СВЦЭМ!$D$34:$D$777,СВЦЭМ!$A$34:$A$777,$A41,СВЦЭМ!$B$34:$B$777,J$11)+'СЕТ СН'!$F$11+СВЦЭМ!$D$10+'СЕТ СН'!$F$5</f>
        <v>4452.7113810600003</v>
      </c>
      <c r="K41" s="37">
        <f>SUMIFS(СВЦЭМ!$D$34:$D$777,СВЦЭМ!$A$34:$A$777,$A41,СВЦЭМ!$B$34:$B$777,K$11)+'СЕТ СН'!$F$11+СВЦЭМ!$D$10+'СЕТ СН'!$F$5</f>
        <v>4361.2529427200006</v>
      </c>
      <c r="L41" s="37">
        <f>SUMIFS(СВЦЭМ!$D$34:$D$777,СВЦЭМ!$A$34:$A$777,$A41,СВЦЭМ!$B$34:$B$777,L$11)+'СЕТ СН'!$F$11+СВЦЭМ!$D$10+'СЕТ СН'!$F$5</f>
        <v>4312.3033994500001</v>
      </c>
      <c r="M41" s="37">
        <f>SUMIFS(СВЦЭМ!$D$34:$D$777,СВЦЭМ!$A$34:$A$777,$A41,СВЦЭМ!$B$34:$B$777,M$11)+'СЕТ СН'!$F$11+СВЦЭМ!$D$10+'СЕТ СН'!$F$5</f>
        <v>4349.5140780500005</v>
      </c>
      <c r="N41" s="37">
        <f>SUMIFS(СВЦЭМ!$D$34:$D$777,СВЦЭМ!$A$34:$A$777,$A41,СВЦЭМ!$B$34:$B$777,N$11)+'СЕТ СН'!$F$11+СВЦЭМ!$D$10+'СЕТ СН'!$F$5</f>
        <v>4354.8900125999999</v>
      </c>
      <c r="O41" s="37">
        <f>SUMIFS(СВЦЭМ!$D$34:$D$777,СВЦЭМ!$A$34:$A$777,$A41,СВЦЭМ!$B$34:$B$777,O$11)+'СЕТ СН'!$F$11+СВЦЭМ!$D$10+'СЕТ СН'!$F$5</f>
        <v>4273.6545750599998</v>
      </c>
      <c r="P41" s="37">
        <f>SUMIFS(СВЦЭМ!$D$34:$D$777,СВЦЭМ!$A$34:$A$777,$A41,СВЦЭМ!$B$34:$B$777,P$11)+'СЕТ СН'!$F$11+СВЦЭМ!$D$10+'СЕТ СН'!$F$5</f>
        <v>4288.1064017600002</v>
      </c>
      <c r="Q41" s="37">
        <f>SUMIFS(СВЦЭМ!$D$34:$D$777,СВЦЭМ!$A$34:$A$777,$A41,СВЦЭМ!$B$34:$B$777,Q$11)+'СЕТ СН'!$F$11+СВЦЭМ!$D$10+'СЕТ СН'!$F$5</f>
        <v>4289.3637104099998</v>
      </c>
      <c r="R41" s="37">
        <f>SUMIFS(СВЦЭМ!$D$34:$D$777,СВЦЭМ!$A$34:$A$777,$A41,СВЦЭМ!$B$34:$B$777,R$11)+'СЕТ СН'!$F$11+СВЦЭМ!$D$10+'СЕТ СН'!$F$5</f>
        <v>4284.0779621500005</v>
      </c>
      <c r="S41" s="37">
        <f>SUMIFS(СВЦЭМ!$D$34:$D$777,СВЦЭМ!$A$34:$A$777,$A41,СВЦЭМ!$B$34:$B$777,S$11)+'СЕТ СН'!$F$11+СВЦЭМ!$D$10+'СЕТ СН'!$F$5</f>
        <v>4258.9422420600004</v>
      </c>
      <c r="T41" s="37">
        <f>SUMIFS(СВЦЭМ!$D$34:$D$777,СВЦЭМ!$A$34:$A$777,$A41,СВЦЭМ!$B$34:$B$777,T$11)+'СЕТ СН'!$F$11+СВЦЭМ!$D$10+'СЕТ СН'!$F$5</f>
        <v>4274.04649986</v>
      </c>
      <c r="U41" s="37">
        <f>SUMIFS(СВЦЭМ!$D$34:$D$777,СВЦЭМ!$A$34:$A$777,$A41,СВЦЭМ!$B$34:$B$777,U$11)+'СЕТ СН'!$F$11+СВЦЭМ!$D$10+'СЕТ СН'!$F$5</f>
        <v>4296.1925387500005</v>
      </c>
      <c r="V41" s="37">
        <f>SUMIFS(СВЦЭМ!$D$34:$D$777,СВЦЭМ!$A$34:$A$777,$A41,СВЦЭМ!$B$34:$B$777,V$11)+'СЕТ СН'!$F$11+СВЦЭМ!$D$10+'СЕТ СН'!$F$5</f>
        <v>4299.2890065900001</v>
      </c>
      <c r="W41" s="37">
        <f>SUMIFS(СВЦЭМ!$D$34:$D$777,СВЦЭМ!$A$34:$A$777,$A41,СВЦЭМ!$B$34:$B$777,W$11)+'СЕТ СН'!$F$11+СВЦЭМ!$D$10+'СЕТ СН'!$F$5</f>
        <v>4283.5588783600006</v>
      </c>
      <c r="X41" s="37">
        <f>SUMIFS(СВЦЭМ!$D$34:$D$777,СВЦЭМ!$A$34:$A$777,$A41,СВЦЭМ!$B$34:$B$777,X$11)+'СЕТ СН'!$F$11+СВЦЭМ!$D$10+'СЕТ СН'!$F$5</f>
        <v>4238.7835316700002</v>
      </c>
      <c r="Y41" s="37">
        <f>SUMIFS(СВЦЭМ!$D$34:$D$777,СВЦЭМ!$A$34:$A$777,$A41,СВЦЭМ!$B$34:$B$777,Y$11)+'СЕТ СН'!$F$11+СВЦЭМ!$D$10+'СЕТ СН'!$F$5</f>
        <v>4297.5471397600004</v>
      </c>
    </row>
    <row r="42" spans="1:27" ht="15.75" x14ac:dyDescent="0.2">
      <c r="A42" s="36">
        <f t="shared" si="0"/>
        <v>42674</v>
      </c>
      <c r="B42" s="37">
        <f>SUMIFS(СВЦЭМ!$D$34:$D$777,СВЦЭМ!$A$34:$A$777,$A42,СВЦЭМ!$B$34:$B$777,B$11)+'СЕТ СН'!$F$11+СВЦЭМ!$D$10+'СЕТ СН'!$F$5</f>
        <v>4400.8971779500007</v>
      </c>
      <c r="C42" s="37">
        <f>SUMIFS(СВЦЭМ!$D$34:$D$777,СВЦЭМ!$A$34:$A$777,$A42,СВЦЭМ!$B$34:$B$777,C$11)+'СЕТ СН'!$F$11+СВЦЭМ!$D$10+'СЕТ СН'!$F$5</f>
        <v>4513.02438661</v>
      </c>
      <c r="D42" s="37">
        <f>SUMIFS(СВЦЭМ!$D$34:$D$777,СВЦЭМ!$A$34:$A$777,$A42,СВЦЭМ!$B$34:$B$777,D$11)+'СЕТ СН'!$F$11+СВЦЭМ!$D$10+'СЕТ СН'!$F$5</f>
        <v>4625.8897496200007</v>
      </c>
      <c r="E42" s="37">
        <f>SUMIFS(СВЦЭМ!$D$34:$D$777,СВЦЭМ!$A$34:$A$777,$A42,СВЦЭМ!$B$34:$B$777,E$11)+'СЕТ СН'!$F$11+СВЦЭМ!$D$10+'СЕТ СН'!$F$5</f>
        <v>4618.2924756299999</v>
      </c>
      <c r="F42" s="37">
        <f>SUMIFS(СВЦЭМ!$D$34:$D$777,СВЦЭМ!$A$34:$A$777,$A42,СВЦЭМ!$B$34:$B$777,F$11)+'СЕТ СН'!$F$11+СВЦЭМ!$D$10+'СЕТ СН'!$F$5</f>
        <v>4606.3396458200004</v>
      </c>
      <c r="G42" s="37">
        <f>SUMIFS(СВЦЭМ!$D$34:$D$777,СВЦЭМ!$A$34:$A$777,$A42,СВЦЭМ!$B$34:$B$777,G$11)+'СЕТ СН'!$F$11+СВЦЭМ!$D$10+'СЕТ СН'!$F$5</f>
        <v>4610.5746360800003</v>
      </c>
      <c r="H42" s="37">
        <f>SUMIFS(СВЦЭМ!$D$34:$D$777,СВЦЭМ!$A$34:$A$777,$A42,СВЦЭМ!$B$34:$B$777,H$11)+'СЕТ СН'!$F$11+СВЦЭМ!$D$10+'СЕТ СН'!$F$5</f>
        <v>4603.7347885399995</v>
      </c>
      <c r="I42" s="37">
        <f>SUMIFS(СВЦЭМ!$D$34:$D$777,СВЦЭМ!$A$34:$A$777,$A42,СВЦЭМ!$B$34:$B$777,I$11)+'СЕТ СН'!$F$11+СВЦЭМ!$D$10+'СЕТ СН'!$F$5</f>
        <v>4557.2092974099996</v>
      </c>
      <c r="J42" s="37">
        <f>SUMIFS(СВЦЭМ!$D$34:$D$777,СВЦЭМ!$A$34:$A$777,$A42,СВЦЭМ!$B$34:$B$777,J$11)+'СЕТ СН'!$F$11+СВЦЭМ!$D$10+'СЕТ СН'!$F$5</f>
        <v>4467.1238722600001</v>
      </c>
      <c r="K42" s="37">
        <f>SUMIFS(СВЦЭМ!$D$34:$D$777,СВЦЭМ!$A$34:$A$777,$A42,СВЦЭМ!$B$34:$B$777,K$11)+'СЕТ СН'!$F$11+СВЦЭМ!$D$10+'СЕТ СН'!$F$5</f>
        <v>4309.3058491400006</v>
      </c>
      <c r="L42" s="37">
        <f>SUMIFS(СВЦЭМ!$D$34:$D$777,СВЦЭМ!$A$34:$A$777,$A42,СВЦЭМ!$B$34:$B$777,L$11)+'СЕТ СН'!$F$11+СВЦЭМ!$D$10+'СЕТ СН'!$F$5</f>
        <v>4353.7462661999998</v>
      </c>
      <c r="M42" s="37">
        <f>SUMIFS(СВЦЭМ!$D$34:$D$777,СВЦЭМ!$A$34:$A$777,$A42,СВЦЭМ!$B$34:$B$777,M$11)+'СЕТ СН'!$F$11+СВЦЭМ!$D$10+'СЕТ СН'!$F$5</f>
        <v>4309.3517213499999</v>
      </c>
      <c r="N42" s="37">
        <f>SUMIFS(СВЦЭМ!$D$34:$D$777,СВЦЭМ!$A$34:$A$777,$A42,СВЦЭМ!$B$34:$B$777,N$11)+'СЕТ СН'!$F$11+СВЦЭМ!$D$10+'СЕТ СН'!$F$5</f>
        <v>4275.6347742799999</v>
      </c>
      <c r="O42" s="37">
        <f>SUMIFS(СВЦЭМ!$D$34:$D$777,СВЦЭМ!$A$34:$A$777,$A42,СВЦЭМ!$B$34:$B$777,O$11)+'СЕТ СН'!$F$11+СВЦЭМ!$D$10+'СЕТ СН'!$F$5</f>
        <v>4250.1714406800002</v>
      </c>
      <c r="P42" s="37">
        <f>SUMIFS(СВЦЭМ!$D$34:$D$777,СВЦЭМ!$A$34:$A$777,$A42,СВЦЭМ!$B$34:$B$777,P$11)+'СЕТ СН'!$F$11+СВЦЭМ!$D$10+'СЕТ СН'!$F$5</f>
        <v>4309.1286698700005</v>
      </c>
      <c r="Q42" s="37">
        <f>SUMIFS(СВЦЭМ!$D$34:$D$777,СВЦЭМ!$A$34:$A$777,$A42,СВЦЭМ!$B$34:$B$777,Q$11)+'СЕТ СН'!$F$11+СВЦЭМ!$D$10+'СЕТ СН'!$F$5</f>
        <v>4328.4883744600002</v>
      </c>
      <c r="R42" s="37">
        <f>SUMIFS(СВЦЭМ!$D$34:$D$777,СВЦЭМ!$A$34:$A$777,$A42,СВЦЭМ!$B$34:$B$777,R$11)+'СЕТ СН'!$F$11+СВЦЭМ!$D$10+'СЕТ СН'!$F$5</f>
        <v>4323.8958278600003</v>
      </c>
      <c r="S42" s="37">
        <f>SUMIFS(СВЦЭМ!$D$34:$D$777,СВЦЭМ!$A$34:$A$777,$A42,СВЦЭМ!$B$34:$B$777,S$11)+'СЕТ СН'!$F$11+СВЦЭМ!$D$10+'СЕТ СН'!$F$5</f>
        <v>4439.16850849</v>
      </c>
      <c r="T42" s="37">
        <f>SUMIFS(СВЦЭМ!$D$34:$D$777,СВЦЭМ!$A$34:$A$777,$A42,СВЦЭМ!$B$34:$B$777,T$11)+'СЕТ СН'!$F$11+СВЦЭМ!$D$10+'СЕТ СН'!$F$5</f>
        <v>4339.73928385</v>
      </c>
      <c r="U42" s="37">
        <f>SUMIFS(СВЦЭМ!$D$34:$D$777,СВЦЭМ!$A$34:$A$777,$A42,СВЦЭМ!$B$34:$B$777,U$11)+'СЕТ СН'!$F$11+СВЦЭМ!$D$10+'СЕТ СН'!$F$5</f>
        <v>4360.2358125800001</v>
      </c>
      <c r="V42" s="37">
        <f>SUMIFS(СВЦЭМ!$D$34:$D$777,СВЦЭМ!$A$34:$A$777,$A42,СВЦЭМ!$B$34:$B$777,V$11)+'СЕТ СН'!$F$11+СВЦЭМ!$D$10+'СЕТ СН'!$F$5</f>
        <v>4369.8690703299999</v>
      </c>
      <c r="W42" s="37">
        <f>SUMIFS(СВЦЭМ!$D$34:$D$777,СВЦЭМ!$A$34:$A$777,$A42,СВЦЭМ!$B$34:$B$777,W$11)+'СЕТ СН'!$F$11+СВЦЭМ!$D$10+'СЕТ СН'!$F$5</f>
        <v>4352.2618261200005</v>
      </c>
      <c r="X42" s="37">
        <f>SUMIFS(СВЦЭМ!$D$34:$D$777,СВЦЭМ!$A$34:$A$777,$A42,СВЦЭМ!$B$34:$B$777,X$11)+'СЕТ СН'!$F$11+СВЦЭМ!$D$10+'СЕТ СН'!$F$5</f>
        <v>4340.1711260100001</v>
      </c>
      <c r="Y42" s="37">
        <f>SUMIFS(СВЦЭМ!$D$34:$D$777,СВЦЭМ!$A$34:$A$777,$A42,СВЦЭМ!$B$34:$B$777,Y$11)+'СЕТ СН'!$F$11+СВЦЭМ!$D$10+'СЕТ СН'!$F$5</f>
        <v>4407.2638686400005</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7"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7"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01.10.2016</v>
      </c>
      <c r="B48" s="37">
        <f>SUMIFS(СВЦЭМ!$D$34:$D$777,СВЦЭМ!$A$34:$A$777,$A48,СВЦЭМ!$B$34:$B$777,B$47)+'СЕТ СН'!$G$11+СВЦЭМ!$D$10+'СЕТ СН'!$G$5</f>
        <v>4624.7088686300003</v>
      </c>
      <c r="C48" s="37">
        <f>SUMIFS(СВЦЭМ!$D$34:$D$777,СВЦЭМ!$A$34:$A$777,$A48,СВЦЭМ!$B$34:$B$777,C$47)+'СЕТ СН'!$G$11+СВЦЭМ!$D$10+'СЕТ СН'!$G$5</f>
        <v>4736.0969357100003</v>
      </c>
      <c r="D48" s="37">
        <f>SUMIFS(СВЦЭМ!$D$34:$D$777,СВЦЭМ!$A$34:$A$777,$A48,СВЦЭМ!$B$34:$B$777,D$47)+'СЕТ СН'!$G$11+СВЦЭМ!$D$10+'СЕТ СН'!$G$5</f>
        <v>4812.1885482999996</v>
      </c>
      <c r="E48" s="37">
        <f>SUMIFS(СВЦЭМ!$D$34:$D$777,СВЦЭМ!$A$34:$A$777,$A48,СВЦЭМ!$B$34:$B$777,E$47)+'СЕТ СН'!$G$11+СВЦЭМ!$D$10+'СЕТ СН'!$G$5</f>
        <v>4829.1432200500003</v>
      </c>
      <c r="F48" s="37">
        <f>SUMIFS(СВЦЭМ!$D$34:$D$777,СВЦЭМ!$A$34:$A$777,$A48,СВЦЭМ!$B$34:$B$777,F$47)+'СЕТ СН'!$G$11+СВЦЭМ!$D$10+'СЕТ СН'!$G$5</f>
        <v>4830.8141865899997</v>
      </c>
      <c r="G48" s="37">
        <f>SUMIFS(СВЦЭМ!$D$34:$D$777,СВЦЭМ!$A$34:$A$777,$A48,СВЦЭМ!$B$34:$B$777,G$47)+'СЕТ СН'!$G$11+СВЦЭМ!$D$10+'СЕТ СН'!$G$5</f>
        <v>4823.2997451800002</v>
      </c>
      <c r="H48" s="37">
        <f>SUMIFS(СВЦЭМ!$D$34:$D$777,СВЦЭМ!$A$34:$A$777,$A48,СВЦЭМ!$B$34:$B$777,H$47)+'СЕТ СН'!$G$11+СВЦЭМ!$D$10+'СЕТ СН'!$G$5</f>
        <v>4806.0005046400001</v>
      </c>
      <c r="I48" s="37">
        <f>SUMIFS(СВЦЭМ!$D$34:$D$777,СВЦЭМ!$A$34:$A$777,$A48,СВЦЭМ!$B$34:$B$777,I$47)+'СЕТ СН'!$G$11+СВЦЭМ!$D$10+'СЕТ СН'!$G$5</f>
        <v>4751.4757452000003</v>
      </c>
      <c r="J48" s="37">
        <f>SUMIFS(СВЦЭМ!$D$34:$D$777,СВЦЭМ!$A$34:$A$777,$A48,СВЦЭМ!$B$34:$B$777,J$47)+'СЕТ СН'!$G$11+СВЦЭМ!$D$10+'СЕТ СН'!$G$5</f>
        <v>4678.98052542</v>
      </c>
      <c r="K48" s="37">
        <f>SUMIFS(СВЦЭМ!$D$34:$D$777,СВЦЭМ!$A$34:$A$777,$A48,СВЦЭМ!$B$34:$B$777,K$47)+'СЕТ СН'!$G$11+СВЦЭМ!$D$10+'СЕТ СН'!$G$5</f>
        <v>4926.5547349999997</v>
      </c>
      <c r="L48" s="37">
        <f>SUMIFS(СВЦЭМ!$D$34:$D$777,СВЦЭМ!$A$34:$A$777,$A48,СВЦЭМ!$B$34:$B$777,L$47)+'СЕТ СН'!$G$11+СВЦЭМ!$D$10+'СЕТ СН'!$G$5</f>
        <v>4894.0367395800004</v>
      </c>
      <c r="M48" s="37">
        <f>SUMIFS(СВЦЭМ!$D$34:$D$777,СВЦЭМ!$A$34:$A$777,$A48,СВЦЭМ!$B$34:$B$777,M$47)+'СЕТ СН'!$G$11+СВЦЭМ!$D$10+'СЕТ СН'!$G$5</f>
        <v>4839.2110067499998</v>
      </c>
      <c r="N48" s="37">
        <f>SUMIFS(СВЦЭМ!$D$34:$D$777,СВЦЭМ!$A$34:$A$777,$A48,СВЦЭМ!$B$34:$B$777,N$47)+'СЕТ СН'!$G$11+СВЦЭМ!$D$10+'СЕТ СН'!$G$5</f>
        <v>4533.08440333</v>
      </c>
      <c r="O48" s="37">
        <f>SUMIFS(СВЦЭМ!$D$34:$D$777,СВЦЭМ!$A$34:$A$777,$A48,СВЦЭМ!$B$34:$B$777,O$47)+'СЕТ СН'!$G$11+СВЦЭМ!$D$10+'СЕТ СН'!$G$5</f>
        <v>4447.2372837100002</v>
      </c>
      <c r="P48" s="37">
        <f>SUMIFS(СВЦЭМ!$D$34:$D$777,СВЦЭМ!$A$34:$A$777,$A48,СВЦЭМ!$B$34:$B$777,P$47)+'СЕТ СН'!$G$11+СВЦЭМ!$D$10+'СЕТ СН'!$G$5</f>
        <v>4452.2819443999997</v>
      </c>
      <c r="Q48" s="37">
        <f>SUMIFS(СВЦЭМ!$D$34:$D$777,СВЦЭМ!$A$34:$A$777,$A48,СВЦЭМ!$B$34:$B$777,Q$47)+'СЕТ СН'!$G$11+СВЦЭМ!$D$10+'СЕТ СН'!$G$5</f>
        <v>4486.3261848499997</v>
      </c>
      <c r="R48" s="37">
        <f>SUMIFS(СВЦЭМ!$D$34:$D$777,СВЦЭМ!$A$34:$A$777,$A48,СВЦЭМ!$B$34:$B$777,R$47)+'СЕТ СН'!$G$11+СВЦЭМ!$D$10+'СЕТ СН'!$G$5</f>
        <v>4504.8830907800002</v>
      </c>
      <c r="S48" s="37">
        <f>SUMIFS(СВЦЭМ!$D$34:$D$777,СВЦЭМ!$A$34:$A$777,$A48,СВЦЭМ!$B$34:$B$777,S$47)+'СЕТ СН'!$G$11+СВЦЭМ!$D$10+'СЕТ СН'!$G$5</f>
        <v>4508.0814048499997</v>
      </c>
      <c r="T48" s="37">
        <f>SUMIFS(СВЦЭМ!$D$34:$D$777,СВЦЭМ!$A$34:$A$777,$A48,СВЦЭМ!$B$34:$B$777,T$47)+'СЕТ СН'!$G$11+СВЦЭМ!$D$10+'СЕТ СН'!$G$5</f>
        <v>4481.8965020200003</v>
      </c>
      <c r="U48" s="37">
        <f>SUMIFS(СВЦЭМ!$D$34:$D$777,СВЦЭМ!$A$34:$A$777,$A48,СВЦЭМ!$B$34:$B$777,U$47)+'СЕТ СН'!$G$11+СВЦЭМ!$D$10+'СЕТ СН'!$G$5</f>
        <v>4452.0127391200003</v>
      </c>
      <c r="V48" s="37">
        <f>SUMIFS(СВЦЭМ!$D$34:$D$777,СВЦЭМ!$A$34:$A$777,$A48,СВЦЭМ!$B$34:$B$777,V$47)+'СЕТ СН'!$G$11+СВЦЭМ!$D$10+'СЕТ СН'!$G$5</f>
        <v>4474.5005591099998</v>
      </c>
      <c r="W48" s="37">
        <f>SUMIFS(СВЦЭМ!$D$34:$D$777,СВЦЭМ!$A$34:$A$777,$A48,СВЦЭМ!$B$34:$B$777,W$47)+'СЕТ СН'!$G$11+СВЦЭМ!$D$10+'СЕТ СН'!$G$5</f>
        <v>4517.6723594300001</v>
      </c>
      <c r="X48" s="37">
        <f>SUMIFS(СВЦЭМ!$D$34:$D$777,СВЦЭМ!$A$34:$A$777,$A48,СВЦЭМ!$B$34:$B$777,X$47)+'СЕТ СН'!$G$11+СВЦЭМ!$D$10+'СЕТ СН'!$G$5</f>
        <v>4500.7699487600003</v>
      </c>
      <c r="Y48" s="37">
        <f>SUMIFS(СВЦЭМ!$D$34:$D$777,СВЦЭМ!$A$34:$A$777,$A48,СВЦЭМ!$B$34:$B$777,Y$47)+'СЕТ СН'!$G$11+СВЦЭМ!$D$10+'СЕТ СН'!$G$5</f>
        <v>4572.7485614300003</v>
      </c>
      <c r="AA48" s="46"/>
    </row>
    <row r="49" spans="1:25" ht="15.75" x14ac:dyDescent="0.2">
      <c r="A49" s="36">
        <f>A48+1</f>
        <v>42645</v>
      </c>
      <c r="B49" s="37">
        <f>SUMIFS(СВЦЭМ!$D$34:$D$777,СВЦЭМ!$A$34:$A$777,$A49,СВЦЭМ!$B$34:$B$777,B$47)+'СЕТ СН'!$G$11+СВЦЭМ!$D$10+'СЕТ СН'!$G$5</f>
        <v>4604.80603307</v>
      </c>
      <c r="C49" s="37">
        <f>SUMIFS(СВЦЭМ!$D$34:$D$777,СВЦЭМ!$A$34:$A$777,$A49,СВЦЭМ!$B$34:$B$777,C$47)+'СЕТ СН'!$G$11+СВЦЭМ!$D$10+'СЕТ СН'!$G$5</f>
        <v>4719.7783490100001</v>
      </c>
      <c r="D49" s="37">
        <f>SUMIFS(СВЦЭМ!$D$34:$D$777,СВЦЭМ!$A$34:$A$777,$A49,СВЦЭМ!$B$34:$B$777,D$47)+'СЕТ СН'!$G$11+СВЦЭМ!$D$10+'СЕТ СН'!$G$5</f>
        <v>4786.0774537999996</v>
      </c>
      <c r="E49" s="37">
        <f>SUMIFS(СВЦЭМ!$D$34:$D$777,СВЦЭМ!$A$34:$A$777,$A49,СВЦЭМ!$B$34:$B$777,E$47)+'СЕТ СН'!$G$11+СВЦЭМ!$D$10+'СЕТ СН'!$G$5</f>
        <v>4781.6788682699998</v>
      </c>
      <c r="F49" s="37">
        <f>SUMIFS(СВЦЭМ!$D$34:$D$777,СВЦЭМ!$A$34:$A$777,$A49,СВЦЭМ!$B$34:$B$777,F$47)+'СЕТ СН'!$G$11+СВЦЭМ!$D$10+'СЕТ СН'!$G$5</f>
        <v>4763.1342984800003</v>
      </c>
      <c r="G49" s="37">
        <f>SUMIFS(СВЦЭМ!$D$34:$D$777,СВЦЭМ!$A$34:$A$777,$A49,СВЦЭМ!$B$34:$B$777,G$47)+'СЕТ СН'!$G$11+СВЦЭМ!$D$10+'СЕТ СН'!$G$5</f>
        <v>4766.9175598700003</v>
      </c>
      <c r="H49" s="37">
        <f>SUMIFS(СВЦЭМ!$D$34:$D$777,СВЦЭМ!$A$34:$A$777,$A49,СВЦЭМ!$B$34:$B$777,H$47)+'СЕТ СН'!$G$11+СВЦЭМ!$D$10+'СЕТ СН'!$G$5</f>
        <v>4732.9900714899995</v>
      </c>
      <c r="I49" s="37">
        <f>SUMIFS(СВЦЭМ!$D$34:$D$777,СВЦЭМ!$A$34:$A$777,$A49,СВЦЭМ!$B$34:$B$777,I$47)+'СЕТ СН'!$G$11+СВЦЭМ!$D$10+'СЕТ СН'!$G$5</f>
        <v>4723.67517064</v>
      </c>
      <c r="J49" s="37">
        <f>SUMIFS(СВЦЭМ!$D$34:$D$777,СВЦЭМ!$A$34:$A$777,$A49,СВЦЭМ!$B$34:$B$777,J$47)+'СЕТ СН'!$G$11+СВЦЭМ!$D$10+'СЕТ СН'!$G$5</f>
        <v>4642.3625958900002</v>
      </c>
      <c r="K49" s="37">
        <f>SUMIFS(СВЦЭМ!$D$34:$D$777,СВЦЭМ!$A$34:$A$777,$A49,СВЦЭМ!$B$34:$B$777,K$47)+'СЕТ СН'!$G$11+СВЦЭМ!$D$10+'СЕТ СН'!$G$5</f>
        <v>4590.1198604600004</v>
      </c>
      <c r="L49" s="37">
        <f>SUMIFS(СВЦЭМ!$D$34:$D$777,СВЦЭМ!$A$34:$A$777,$A49,СВЦЭМ!$B$34:$B$777,L$47)+'СЕТ СН'!$G$11+СВЦЭМ!$D$10+'СЕТ СН'!$G$5</f>
        <v>4478.6423875500004</v>
      </c>
      <c r="M49" s="37">
        <f>SUMIFS(СВЦЭМ!$D$34:$D$777,СВЦЭМ!$A$34:$A$777,$A49,СВЦЭМ!$B$34:$B$777,M$47)+'СЕТ СН'!$G$11+СВЦЭМ!$D$10+'СЕТ СН'!$G$5</f>
        <v>4464.2432047499997</v>
      </c>
      <c r="N49" s="37">
        <f>SUMIFS(СВЦЭМ!$D$34:$D$777,СВЦЭМ!$A$34:$A$777,$A49,СВЦЭМ!$B$34:$B$777,N$47)+'СЕТ СН'!$G$11+СВЦЭМ!$D$10+'СЕТ СН'!$G$5</f>
        <v>4458.3911303900004</v>
      </c>
      <c r="O49" s="37">
        <f>SUMIFS(СВЦЭМ!$D$34:$D$777,СВЦЭМ!$A$34:$A$777,$A49,СВЦЭМ!$B$34:$B$777,O$47)+'СЕТ СН'!$G$11+СВЦЭМ!$D$10+'СЕТ СН'!$G$5</f>
        <v>4449.6442495000001</v>
      </c>
      <c r="P49" s="37">
        <f>SUMIFS(СВЦЭМ!$D$34:$D$777,СВЦЭМ!$A$34:$A$777,$A49,СВЦЭМ!$B$34:$B$777,P$47)+'СЕТ СН'!$G$11+СВЦЭМ!$D$10+'СЕТ СН'!$G$5</f>
        <v>4453.9859216200002</v>
      </c>
      <c r="Q49" s="37">
        <f>SUMIFS(СВЦЭМ!$D$34:$D$777,СВЦЭМ!$A$34:$A$777,$A49,СВЦЭМ!$B$34:$B$777,Q$47)+'СЕТ СН'!$G$11+СВЦЭМ!$D$10+'СЕТ СН'!$G$5</f>
        <v>4462.84053227</v>
      </c>
      <c r="R49" s="37">
        <f>SUMIFS(СВЦЭМ!$D$34:$D$777,СВЦЭМ!$A$34:$A$777,$A49,СВЦЭМ!$B$34:$B$777,R$47)+'СЕТ СН'!$G$11+СВЦЭМ!$D$10+'СЕТ СН'!$G$5</f>
        <v>4485.26709329</v>
      </c>
      <c r="S49" s="37">
        <f>SUMIFS(СВЦЭМ!$D$34:$D$777,СВЦЭМ!$A$34:$A$777,$A49,СВЦЭМ!$B$34:$B$777,S$47)+'СЕТ СН'!$G$11+СВЦЭМ!$D$10+'СЕТ СН'!$G$5</f>
        <v>4474.2423718399996</v>
      </c>
      <c r="T49" s="37">
        <f>SUMIFS(СВЦЭМ!$D$34:$D$777,СВЦЭМ!$A$34:$A$777,$A49,СВЦЭМ!$B$34:$B$777,T$47)+'СЕТ СН'!$G$11+СВЦЭМ!$D$10+'СЕТ СН'!$G$5</f>
        <v>4483.0392436599996</v>
      </c>
      <c r="U49" s="37">
        <f>SUMIFS(СВЦЭМ!$D$34:$D$777,СВЦЭМ!$A$34:$A$777,$A49,СВЦЭМ!$B$34:$B$777,U$47)+'СЕТ СН'!$G$11+СВЦЭМ!$D$10+'СЕТ СН'!$G$5</f>
        <v>4416.8820332100004</v>
      </c>
      <c r="V49" s="37">
        <f>SUMIFS(СВЦЭМ!$D$34:$D$777,СВЦЭМ!$A$34:$A$777,$A49,СВЦЭМ!$B$34:$B$777,V$47)+'СЕТ СН'!$G$11+СВЦЭМ!$D$10+'СЕТ СН'!$G$5</f>
        <v>4442.9728124499998</v>
      </c>
      <c r="W49" s="37">
        <f>SUMIFS(СВЦЭМ!$D$34:$D$777,СВЦЭМ!$A$34:$A$777,$A49,СВЦЭМ!$B$34:$B$777,W$47)+'СЕТ СН'!$G$11+СВЦЭМ!$D$10+'СЕТ СН'!$G$5</f>
        <v>4440.0788955199996</v>
      </c>
      <c r="X49" s="37">
        <f>SUMIFS(СВЦЭМ!$D$34:$D$777,СВЦЭМ!$A$34:$A$777,$A49,СВЦЭМ!$B$34:$B$777,X$47)+'СЕТ СН'!$G$11+СВЦЭМ!$D$10+'СЕТ СН'!$G$5</f>
        <v>4478.9013685399996</v>
      </c>
      <c r="Y49" s="37">
        <f>SUMIFS(СВЦЭМ!$D$34:$D$777,СВЦЭМ!$A$34:$A$777,$A49,СВЦЭМ!$B$34:$B$777,Y$47)+'СЕТ СН'!$G$11+СВЦЭМ!$D$10+'СЕТ СН'!$G$5</f>
        <v>4534.8101121299997</v>
      </c>
    </row>
    <row r="50" spans="1:25" ht="15.75" x14ac:dyDescent="0.2">
      <c r="A50" s="36">
        <f t="shared" ref="A50:A78" si="1">A49+1</f>
        <v>42646</v>
      </c>
      <c r="B50" s="37">
        <f>SUMIFS(СВЦЭМ!$D$34:$D$777,СВЦЭМ!$A$34:$A$777,$A50,СВЦЭМ!$B$34:$B$777,B$47)+'СЕТ СН'!$G$11+СВЦЭМ!$D$10+'СЕТ СН'!$G$5</f>
        <v>4623.9199743400004</v>
      </c>
      <c r="C50" s="37">
        <f>SUMIFS(СВЦЭМ!$D$34:$D$777,СВЦЭМ!$A$34:$A$777,$A50,СВЦЭМ!$B$34:$B$777,C$47)+'СЕТ СН'!$G$11+СВЦЭМ!$D$10+'СЕТ СН'!$G$5</f>
        <v>4738.8521079499997</v>
      </c>
      <c r="D50" s="37">
        <f>SUMIFS(СВЦЭМ!$D$34:$D$777,СВЦЭМ!$A$34:$A$777,$A50,СВЦЭМ!$B$34:$B$777,D$47)+'СЕТ СН'!$G$11+СВЦЭМ!$D$10+'СЕТ СН'!$G$5</f>
        <v>4793.4666225299998</v>
      </c>
      <c r="E50" s="37">
        <f>SUMIFS(СВЦЭМ!$D$34:$D$777,СВЦЭМ!$A$34:$A$777,$A50,СВЦЭМ!$B$34:$B$777,E$47)+'СЕТ СН'!$G$11+СВЦЭМ!$D$10+'СЕТ СН'!$G$5</f>
        <v>4833.14597168</v>
      </c>
      <c r="F50" s="37">
        <f>SUMIFS(СВЦЭМ!$D$34:$D$777,СВЦЭМ!$A$34:$A$777,$A50,СВЦЭМ!$B$34:$B$777,F$47)+'СЕТ СН'!$G$11+СВЦЭМ!$D$10+'СЕТ СН'!$G$5</f>
        <v>4795.4393516199998</v>
      </c>
      <c r="G50" s="37">
        <f>SUMIFS(СВЦЭМ!$D$34:$D$777,СВЦЭМ!$A$34:$A$777,$A50,СВЦЭМ!$B$34:$B$777,G$47)+'СЕТ СН'!$G$11+СВЦЭМ!$D$10+'СЕТ СН'!$G$5</f>
        <v>4818.87096793</v>
      </c>
      <c r="H50" s="37">
        <f>SUMIFS(СВЦЭМ!$D$34:$D$777,СВЦЭМ!$A$34:$A$777,$A50,СВЦЭМ!$B$34:$B$777,H$47)+'СЕТ СН'!$G$11+СВЦЭМ!$D$10+'СЕТ СН'!$G$5</f>
        <v>4746.2764921600001</v>
      </c>
      <c r="I50" s="37">
        <f>SUMIFS(СВЦЭМ!$D$34:$D$777,СВЦЭМ!$A$34:$A$777,$A50,СВЦЭМ!$B$34:$B$777,I$47)+'СЕТ СН'!$G$11+СВЦЭМ!$D$10+'СЕТ СН'!$G$5</f>
        <v>4745.36304337</v>
      </c>
      <c r="J50" s="37">
        <f>SUMIFS(СВЦЭМ!$D$34:$D$777,СВЦЭМ!$A$34:$A$777,$A50,СВЦЭМ!$B$34:$B$777,J$47)+'СЕТ СН'!$G$11+СВЦЭМ!$D$10+'СЕТ СН'!$G$5</f>
        <v>4713.6778295499998</v>
      </c>
      <c r="K50" s="37">
        <f>SUMIFS(СВЦЭМ!$D$34:$D$777,СВЦЭМ!$A$34:$A$777,$A50,СВЦЭМ!$B$34:$B$777,K$47)+'СЕТ СН'!$G$11+СВЦЭМ!$D$10+'СЕТ СН'!$G$5</f>
        <v>4601.9452328999996</v>
      </c>
      <c r="L50" s="37">
        <f>SUMIFS(СВЦЭМ!$D$34:$D$777,СВЦЭМ!$A$34:$A$777,$A50,СВЦЭМ!$B$34:$B$777,L$47)+'СЕТ СН'!$G$11+СВЦЭМ!$D$10+'СЕТ СН'!$G$5</f>
        <v>4571.5781911599997</v>
      </c>
      <c r="M50" s="37">
        <f>SUMIFS(СВЦЭМ!$D$34:$D$777,СВЦЭМ!$A$34:$A$777,$A50,СВЦЭМ!$B$34:$B$777,M$47)+'СЕТ СН'!$G$11+СВЦЭМ!$D$10+'СЕТ СН'!$G$5</f>
        <v>4500.4796093200002</v>
      </c>
      <c r="N50" s="37">
        <f>SUMIFS(СВЦЭМ!$D$34:$D$777,СВЦЭМ!$A$34:$A$777,$A50,СВЦЭМ!$B$34:$B$777,N$47)+'СЕТ СН'!$G$11+СВЦЭМ!$D$10+'СЕТ СН'!$G$5</f>
        <v>4480.7836601400004</v>
      </c>
      <c r="O50" s="37">
        <f>SUMIFS(СВЦЭМ!$D$34:$D$777,СВЦЭМ!$A$34:$A$777,$A50,СВЦЭМ!$B$34:$B$777,O$47)+'СЕТ СН'!$G$11+СВЦЭМ!$D$10+'СЕТ СН'!$G$5</f>
        <v>4473.6488558999999</v>
      </c>
      <c r="P50" s="37">
        <f>SUMIFS(СВЦЭМ!$D$34:$D$777,СВЦЭМ!$A$34:$A$777,$A50,СВЦЭМ!$B$34:$B$777,P$47)+'СЕТ СН'!$G$11+СВЦЭМ!$D$10+'СЕТ СН'!$G$5</f>
        <v>4468.73314364</v>
      </c>
      <c r="Q50" s="37">
        <f>SUMIFS(СВЦЭМ!$D$34:$D$777,СВЦЭМ!$A$34:$A$777,$A50,СВЦЭМ!$B$34:$B$777,Q$47)+'СЕТ СН'!$G$11+СВЦЭМ!$D$10+'СЕТ СН'!$G$5</f>
        <v>4452.5375976300002</v>
      </c>
      <c r="R50" s="37">
        <f>SUMIFS(СВЦЭМ!$D$34:$D$777,СВЦЭМ!$A$34:$A$777,$A50,СВЦЭМ!$B$34:$B$777,R$47)+'СЕТ СН'!$G$11+СВЦЭМ!$D$10+'СЕТ СН'!$G$5</f>
        <v>4467.52856213</v>
      </c>
      <c r="S50" s="37">
        <f>SUMIFS(СВЦЭМ!$D$34:$D$777,СВЦЭМ!$A$34:$A$777,$A50,СВЦЭМ!$B$34:$B$777,S$47)+'СЕТ СН'!$G$11+СВЦЭМ!$D$10+'СЕТ СН'!$G$5</f>
        <v>4522.5508135199998</v>
      </c>
      <c r="T50" s="37">
        <f>SUMIFS(СВЦЭМ!$D$34:$D$777,СВЦЭМ!$A$34:$A$777,$A50,СВЦЭМ!$B$34:$B$777,T$47)+'СЕТ СН'!$G$11+СВЦЭМ!$D$10+'СЕТ СН'!$G$5</f>
        <v>4520.7765421100003</v>
      </c>
      <c r="U50" s="37">
        <f>SUMIFS(СВЦЭМ!$D$34:$D$777,СВЦЭМ!$A$34:$A$777,$A50,СВЦЭМ!$B$34:$B$777,U$47)+'СЕТ СН'!$G$11+СВЦЭМ!$D$10+'СЕТ СН'!$G$5</f>
        <v>4511.3457830200005</v>
      </c>
      <c r="V50" s="37">
        <f>SUMIFS(СВЦЭМ!$D$34:$D$777,СВЦЭМ!$A$34:$A$777,$A50,СВЦЭМ!$B$34:$B$777,V$47)+'СЕТ СН'!$G$11+СВЦЭМ!$D$10+'СЕТ СН'!$G$5</f>
        <v>4517.1531571699998</v>
      </c>
      <c r="W50" s="37">
        <f>SUMIFS(СВЦЭМ!$D$34:$D$777,СВЦЭМ!$A$34:$A$777,$A50,СВЦЭМ!$B$34:$B$777,W$47)+'СЕТ СН'!$G$11+СВЦЭМ!$D$10+'СЕТ СН'!$G$5</f>
        <v>4530.5906250999997</v>
      </c>
      <c r="X50" s="37">
        <f>SUMIFS(СВЦЭМ!$D$34:$D$777,СВЦЭМ!$A$34:$A$777,$A50,СВЦЭМ!$B$34:$B$777,X$47)+'СЕТ СН'!$G$11+СВЦЭМ!$D$10+'СЕТ СН'!$G$5</f>
        <v>4608.8833907600001</v>
      </c>
      <c r="Y50" s="37">
        <f>SUMIFS(СВЦЭМ!$D$34:$D$777,СВЦЭМ!$A$34:$A$777,$A50,СВЦЭМ!$B$34:$B$777,Y$47)+'СЕТ СН'!$G$11+СВЦЭМ!$D$10+'СЕТ СН'!$G$5</f>
        <v>4718.18540751</v>
      </c>
    </row>
    <row r="51" spans="1:25" ht="15.75" x14ac:dyDescent="0.2">
      <c r="A51" s="36">
        <f t="shared" si="1"/>
        <v>42647</v>
      </c>
      <c r="B51" s="37">
        <f>SUMIFS(СВЦЭМ!$D$34:$D$777,СВЦЭМ!$A$34:$A$777,$A51,СВЦЭМ!$B$34:$B$777,B$47)+'СЕТ СН'!$G$11+СВЦЭМ!$D$10+'СЕТ СН'!$G$5</f>
        <v>4798.1903706699995</v>
      </c>
      <c r="C51" s="37">
        <f>SUMIFS(СВЦЭМ!$D$34:$D$777,СВЦЭМ!$A$34:$A$777,$A51,СВЦЭМ!$B$34:$B$777,C$47)+'СЕТ СН'!$G$11+СВЦЭМ!$D$10+'СЕТ СН'!$G$5</f>
        <v>4800.9894452299995</v>
      </c>
      <c r="D51" s="37">
        <f>SUMIFS(СВЦЭМ!$D$34:$D$777,СВЦЭМ!$A$34:$A$777,$A51,СВЦЭМ!$B$34:$B$777,D$47)+'СЕТ СН'!$G$11+СВЦЭМ!$D$10+'СЕТ СН'!$G$5</f>
        <v>4776.1598897900003</v>
      </c>
      <c r="E51" s="37">
        <f>SUMIFS(СВЦЭМ!$D$34:$D$777,СВЦЭМ!$A$34:$A$777,$A51,СВЦЭМ!$B$34:$B$777,E$47)+'СЕТ СН'!$G$11+СВЦЭМ!$D$10+'СЕТ СН'!$G$5</f>
        <v>4776.9591268200002</v>
      </c>
      <c r="F51" s="37">
        <f>SUMIFS(СВЦЭМ!$D$34:$D$777,СВЦЭМ!$A$34:$A$777,$A51,СВЦЭМ!$B$34:$B$777,F$47)+'СЕТ СН'!$G$11+СВЦЭМ!$D$10+'СЕТ СН'!$G$5</f>
        <v>4768.4615322500003</v>
      </c>
      <c r="G51" s="37">
        <f>SUMIFS(СВЦЭМ!$D$34:$D$777,СВЦЭМ!$A$34:$A$777,$A51,СВЦЭМ!$B$34:$B$777,G$47)+'СЕТ СН'!$G$11+СВЦЭМ!$D$10+'СЕТ СН'!$G$5</f>
        <v>4798.1519266699997</v>
      </c>
      <c r="H51" s="37">
        <f>SUMIFS(СВЦЭМ!$D$34:$D$777,СВЦЭМ!$A$34:$A$777,$A51,СВЦЭМ!$B$34:$B$777,H$47)+'СЕТ СН'!$G$11+СВЦЭМ!$D$10+'СЕТ СН'!$G$5</f>
        <v>4843.8357106399999</v>
      </c>
      <c r="I51" s="37">
        <f>SUMIFS(СВЦЭМ!$D$34:$D$777,СВЦЭМ!$A$34:$A$777,$A51,СВЦЭМ!$B$34:$B$777,I$47)+'СЕТ СН'!$G$11+СВЦЭМ!$D$10+'СЕТ СН'!$G$5</f>
        <v>4780.5287973899995</v>
      </c>
      <c r="J51" s="37">
        <f>SUMIFS(СВЦЭМ!$D$34:$D$777,СВЦЭМ!$A$34:$A$777,$A51,СВЦЭМ!$B$34:$B$777,J$47)+'СЕТ СН'!$G$11+СВЦЭМ!$D$10+'СЕТ СН'!$G$5</f>
        <v>4758.6346753300004</v>
      </c>
      <c r="K51" s="37">
        <f>SUMIFS(СВЦЭМ!$D$34:$D$777,СВЦЭМ!$A$34:$A$777,$A51,СВЦЭМ!$B$34:$B$777,K$47)+'СЕТ СН'!$G$11+СВЦЭМ!$D$10+'СЕТ СН'!$G$5</f>
        <v>4802.3931437299998</v>
      </c>
      <c r="L51" s="37">
        <f>SUMIFS(СВЦЭМ!$D$34:$D$777,СВЦЭМ!$A$34:$A$777,$A51,СВЦЭМ!$B$34:$B$777,L$47)+'СЕТ СН'!$G$11+СВЦЭМ!$D$10+'СЕТ СН'!$G$5</f>
        <v>4542.2723972599997</v>
      </c>
      <c r="M51" s="37">
        <f>SUMIFS(СВЦЭМ!$D$34:$D$777,СВЦЭМ!$A$34:$A$777,$A51,СВЦЭМ!$B$34:$B$777,M$47)+'СЕТ СН'!$G$11+СВЦЭМ!$D$10+'СЕТ СН'!$G$5</f>
        <v>4490.1739721499998</v>
      </c>
      <c r="N51" s="37">
        <f>SUMIFS(СВЦЭМ!$D$34:$D$777,СВЦЭМ!$A$34:$A$777,$A51,СВЦЭМ!$B$34:$B$777,N$47)+'СЕТ СН'!$G$11+СВЦЭМ!$D$10+'СЕТ СН'!$G$5</f>
        <v>4504.8780223800004</v>
      </c>
      <c r="O51" s="37">
        <f>SUMIFS(СВЦЭМ!$D$34:$D$777,СВЦЭМ!$A$34:$A$777,$A51,СВЦЭМ!$B$34:$B$777,O$47)+'СЕТ СН'!$G$11+СВЦЭМ!$D$10+'СЕТ СН'!$G$5</f>
        <v>4514.1216389299998</v>
      </c>
      <c r="P51" s="37">
        <f>SUMIFS(СВЦЭМ!$D$34:$D$777,СВЦЭМ!$A$34:$A$777,$A51,СВЦЭМ!$B$34:$B$777,P$47)+'СЕТ СН'!$G$11+СВЦЭМ!$D$10+'СЕТ СН'!$G$5</f>
        <v>4545.3210099500002</v>
      </c>
      <c r="Q51" s="37">
        <f>SUMIFS(СВЦЭМ!$D$34:$D$777,СВЦЭМ!$A$34:$A$777,$A51,СВЦЭМ!$B$34:$B$777,Q$47)+'СЕТ СН'!$G$11+СВЦЭМ!$D$10+'СЕТ СН'!$G$5</f>
        <v>4524.2384416900004</v>
      </c>
      <c r="R51" s="37">
        <f>SUMIFS(СВЦЭМ!$D$34:$D$777,СВЦЭМ!$A$34:$A$777,$A51,СВЦЭМ!$B$34:$B$777,R$47)+'СЕТ СН'!$G$11+СВЦЭМ!$D$10+'СЕТ СН'!$G$5</f>
        <v>4525.8428957200003</v>
      </c>
      <c r="S51" s="37">
        <f>SUMIFS(СВЦЭМ!$D$34:$D$777,СВЦЭМ!$A$34:$A$777,$A51,СВЦЭМ!$B$34:$B$777,S$47)+'СЕТ СН'!$G$11+СВЦЭМ!$D$10+'СЕТ СН'!$G$5</f>
        <v>4521.3314463099996</v>
      </c>
      <c r="T51" s="37">
        <f>SUMIFS(СВЦЭМ!$D$34:$D$777,СВЦЭМ!$A$34:$A$777,$A51,СВЦЭМ!$B$34:$B$777,T$47)+'СЕТ СН'!$G$11+СВЦЭМ!$D$10+'СЕТ СН'!$G$5</f>
        <v>4524.3388925500003</v>
      </c>
      <c r="U51" s="37">
        <f>SUMIFS(СВЦЭМ!$D$34:$D$777,СВЦЭМ!$A$34:$A$777,$A51,СВЦЭМ!$B$34:$B$777,U$47)+'СЕТ СН'!$G$11+СВЦЭМ!$D$10+'СЕТ СН'!$G$5</f>
        <v>4470.6015562000002</v>
      </c>
      <c r="V51" s="37">
        <f>SUMIFS(СВЦЭМ!$D$34:$D$777,СВЦЭМ!$A$34:$A$777,$A51,СВЦЭМ!$B$34:$B$777,V$47)+'СЕТ СН'!$G$11+СВЦЭМ!$D$10+'СЕТ СН'!$G$5</f>
        <v>4479.9299872499996</v>
      </c>
      <c r="W51" s="37">
        <f>SUMIFS(СВЦЭМ!$D$34:$D$777,СВЦЭМ!$A$34:$A$777,$A51,СВЦЭМ!$B$34:$B$777,W$47)+'СЕТ СН'!$G$11+СВЦЭМ!$D$10+'СЕТ СН'!$G$5</f>
        <v>4480.2754513999998</v>
      </c>
      <c r="X51" s="37">
        <f>SUMIFS(СВЦЭМ!$D$34:$D$777,СВЦЭМ!$A$34:$A$777,$A51,СВЦЭМ!$B$34:$B$777,X$47)+'СЕТ СН'!$G$11+СВЦЭМ!$D$10+'СЕТ СН'!$G$5</f>
        <v>4530.1190848799997</v>
      </c>
      <c r="Y51" s="37">
        <f>SUMIFS(СВЦЭМ!$D$34:$D$777,СВЦЭМ!$A$34:$A$777,$A51,СВЦЭМ!$B$34:$B$777,Y$47)+'СЕТ СН'!$G$11+СВЦЭМ!$D$10+'СЕТ СН'!$G$5</f>
        <v>4629.4673075199998</v>
      </c>
    </row>
    <row r="52" spans="1:25" ht="15.75" x14ac:dyDescent="0.2">
      <c r="A52" s="36">
        <f t="shared" si="1"/>
        <v>42648</v>
      </c>
      <c r="B52" s="37">
        <f>SUMIFS(СВЦЭМ!$D$34:$D$777,СВЦЭМ!$A$34:$A$777,$A52,СВЦЭМ!$B$34:$B$777,B$47)+'СЕТ СН'!$G$11+СВЦЭМ!$D$10+'СЕТ СН'!$G$5</f>
        <v>4687.7808898700005</v>
      </c>
      <c r="C52" s="37">
        <f>SUMIFS(СВЦЭМ!$D$34:$D$777,СВЦЭМ!$A$34:$A$777,$A52,СВЦЭМ!$B$34:$B$777,C$47)+'СЕТ СН'!$G$11+СВЦЭМ!$D$10+'СЕТ СН'!$G$5</f>
        <v>4766.4316598900004</v>
      </c>
      <c r="D52" s="37">
        <f>SUMIFS(СВЦЭМ!$D$34:$D$777,СВЦЭМ!$A$34:$A$777,$A52,СВЦЭМ!$B$34:$B$777,D$47)+'СЕТ СН'!$G$11+СВЦЭМ!$D$10+'СЕТ СН'!$G$5</f>
        <v>4807.6205372999993</v>
      </c>
      <c r="E52" s="37">
        <f>SUMIFS(СВЦЭМ!$D$34:$D$777,СВЦЭМ!$A$34:$A$777,$A52,СВЦЭМ!$B$34:$B$777,E$47)+'СЕТ СН'!$G$11+СВЦЭМ!$D$10+'СЕТ СН'!$G$5</f>
        <v>4775.5021399899997</v>
      </c>
      <c r="F52" s="37">
        <f>SUMIFS(СВЦЭМ!$D$34:$D$777,СВЦЭМ!$A$34:$A$777,$A52,СВЦЭМ!$B$34:$B$777,F$47)+'СЕТ СН'!$G$11+СВЦЭМ!$D$10+'СЕТ СН'!$G$5</f>
        <v>4784.9404347899999</v>
      </c>
      <c r="G52" s="37">
        <f>SUMIFS(СВЦЭМ!$D$34:$D$777,СВЦЭМ!$A$34:$A$777,$A52,СВЦЭМ!$B$34:$B$777,G$47)+'СЕТ СН'!$G$11+СВЦЭМ!$D$10+'СЕТ СН'!$G$5</f>
        <v>4789.6603953499998</v>
      </c>
      <c r="H52" s="37">
        <f>SUMIFS(СВЦЭМ!$D$34:$D$777,СВЦЭМ!$A$34:$A$777,$A52,СВЦЭМ!$B$34:$B$777,H$47)+'СЕТ СН'!$G$11+СВЦЭМ!$D$10+'СЕТ СН'!$G$5</f>
        <v>4719.4708779599996</v>
      </c>
      <c r="I52" s="37">
        <f>SUMIFS(СВЦЭМ!$D$34:$D$777,СВЦЭМ!$A$34:$A$777,$A52,СВЦЭМ!$B$34:$B$777,I$47)+'СЕТ СН'!$G$11+СВЦЭМ!$D$10+'СЕТ СН'!$G$5</f>
        <v>4636.7659801500004</v>
      </c>
      <c r="J52" s="37">
        <f>SUMIFS(СВЦЭМ!$D$34:$D$777,СВЦЭМ!$A$34:$A$777,$A52,СВЦЭМ!$B$34:$B$777,J$47)+'СЕТ СН'!$G$11+СВЦЭМ!$D$10+'СЕТ СН'!$G$5</f>
        <v>4650.0880340100002</v>
      </c>
      <c r="K52" s="37">
        <f>SUMIFS(СВЦЭМ!$D$34:$D$777,СВЦЭМ!$A$34:$A$777,$A52,СВЦЭМ!$B$34:$B$777,K$47)+'СЕТ СН'!$G$11+СВЦЭМ!$D$10+'СЕТ СН'!$G$5</f>
        <v>4625.0769716300001</v>
      </c>
      <c r="L52" s="37">
        <f>SUMIFS(СВЦЭМ!$D$34:$D$777,СВЦЭМ!$A$34:$A$777,$A52,СВЦЭМ!$B$34:$B$777,L$47)+'СЕТ СН'!$G$11+СВЦЭМ!$D$10+'СЕТ СН'!$G$5</f>
        <v>4545.9811145599997</v>
      </c>
      <c r="M52" s="37">
        <f>SUMIFS(СВЦЭМ!$D$34:$D$777,СВЦЭМ!$A$34:$A$777,$A52,СВЦЭМ!$B$34:$B$777,M$47)+'СЕТ СН'!$G$11+СВЦЭМ!$D$10+'СЕТ СН'!$G$5</f>
        <v>4560.35657051</v>
      </c>
      <c r="N52" s="37">
        <f>SUMIFS(СВЦЭМ!$D$34:$D$777,СВЦЭМ!$A$34:$A$777,$A52,СВЦЭМ!$B$34:$B$777,N$47)+'СЕТ СН'!$G$11+СВЦЭМ!$D$10+'СЕТ СН'!$G$5</f>
        <v>4554.1527134199996</v>
      </c>
      <c r="O52" s="37">
        <f>SUMIFS(СВЦЭМ!$D$34:$D$777,СВЦЭМ!$A$34:$A$777,$A52,СВЦЭМ!$B$34:$B$777,O$47)+'СЕТ СН'!$G$11+СВЦЭМ!$D$10+'СЕТ СН'!$G$5</f>
        <v>4555.3899526499999</v>
      </c>
      <c r="P52" s="37">
        <f>SUMIFS(СВЦЭМ!$D$34:$D$777,СВЦЭМ!$A$34:$A$777,$A52,СВЦЭМ!$B$34:$B$777,P$47)+'СЕТ СН'!$G$11+СВЦЭМ!$D$10+'СЕТ СН'!$G$5</f>
        <v>4578.2878907699996</v>
      </c>
      <c r="Q52" s="37">
        <f>SUMIFS(СВЦЭМ!$D$34:$D$777,СВЦЭМ!$A$34:$A$777,$A52,СВЦЭМ!$B$34:$B$777,Q$47)+'СЕТ СН'!$G$11+СВЦЭМ!$D$10+'СЕТ СН'!$G$5</f>
        <v>5078.8809898700001</v>
      </c>
      <c r="R52" s="37">
        <f>SUMIFS(СВЦЭМ!$D$34:$D$777,СВЦЭМ!$A$34:$A$777,$A52,СВЦЭМ!$B$34:$B$777,R$47)+'СЕТ СН'!$G$11+СВЦЭМ!$D$10+'СЕТ СН'!$G$5</f>
        <v>5069.2884152899996</v>
      </c>
      <c r="S52" s="37">
        <f>SUMIFS(СВЦЭМ!$D$34:$D$777,СВЦЭМ!$A$34:$A$777,$A52,СВЦЭМ!$B$34:$B$777,S$47)+'СЕТ СН'!$G$11+СВЦЭМ!$D$10+'СЕТ СН'!$G$5</f>
        <v>5041.6947228199997</v>
      </c>
      <c r="T52" s="37">
        <f>SUMIFS(СВЦЭМ!$D$34:$D$777,СВЦЭМ!$A$34:$A$777,$A52,СВЦЭМ!$B$34:$B$777,T$47)+'СЕТ СН'!$G$11+СВЦЭМ!$D$10+'СЕТ СН'!$G$5</f>
        <v>4992.20575534</v>
      </c>
      <c r="U52" s="37">
        <f>SUMIFS(СВЦЭМ!$D$34:$D$777,СВЦЭМ!$A$34:$A$777,$A52,СВЦЭМ!$B$34:$B$777,U$47)+'СЕТ СН'!$G$11+СВЦЭМ!$D$10+'СЕТ СН'!$G$5</f>
        <v>4871.9666462000005</v>
      </c>
      <c r="V52" s="37">
        <f>SUMIFS(СВЦЭМ!$D$34:$D$777,СВЦЭМ!$A$34:$A$777,$A52,СВЦЭМ!$B$34:$B$777,V$47)+'СЕТ СН'!$G$11+СВЦЭМ!$D$10+'СЕТ СН'!$G$5</f>
        <v>4960.7213706900002</v>
      </c>
      <c r="W52" s="37">
        <f>SUMIFS(СВЦЭМ!$D$34:$D$777,СВЦЭМ!$A$34:$A$777,$A52,СВЦЭМ!$B$34:$B$777,W$47)+'СЕТ СН'!$G$11+СВЦЭМ!$D$10+'СЕТ СН'!$G$5</f>
        <v>4971.5969815199996</v>
      </c>
      <c r="X52" s="37">
        <f>SUMIFS(СВЦЭМ!$D$34:$D$777,СВЦЭМ!$A$34:$A$777,$A52,СВЦЭМ!$B$34:$B$777,X$47)+'СЕТ СН'!$G$11+СВЦЭМ!$D$10+'СЕТ СН'!$G$5</f>
        <v>4882.1314586299995</v>
      </c>
      <c r="Y52" s="37">
        <f>SUMIFS(СВЦЭМ!$D$34:$D$777,СВЦЭМ!$A$34:$A$777,$A52,СВЦЭМ!$B$34:$B$777,Y$47)+'СЕТ СН'!$G$11+СВЦЭМ!$D$10+'СЕТ СН'!$G$5</f>
        <v>4923.5084244099999</v>
      </c>
    </row>
    <row r="53" spans="1:25" ht="15.75" x14ac:dyDescent="0.2">
      <c r="A53" s="36">
        <f t="shared" si="1"/>
        <v>42649</v>
      </c>
      <c r="B53" s="37">
        <f>SUMIFS(СВЦЭМ!$D$34:$D$777,СВЦЭМ!$A$34:$A$777,$A53,СВЦЭМ!$B$34:$B$777,B$47)+'СЕТ СН'!$G$11+СВЦЭМ!$D$10+'СЕТ СН'!$G$5</f>
        <v>4985.2501494299995</v>
      </c>
      <c r="C53" s="37">
        <f>SUMIFS(СВЦЭМ!$D$34:$D$777,СВЦЭМ!$A$34:$A$777,$A53,СВЦЭМ!$B$34:$B$777,C$47)+'СЕТ СН'!$G$11+СВЦЭМ!$D$10+'СЕТ СН'!$G$5</f>
        <v>5060.1566743200001</v>
      </c>
      <c r="D53" s="37">
        <f>SUMIFS(СВЦЭМ!$D$34:$D$777,СВЦЭМ!$A$34:$A$777,$A53,СВЦЭМ!$B$34:$B$777,D$47)+'СЕТ СН'!$G$11+СВЦЭМ!$D$10+'СЕТ СН'!$G$5</f>
        <v>5153.0800495499998</v>
      </c>
      <c r="E53" s="37">
        <f>SUMIFS(СВЦЭМ!$D$34:$D$777,СВЦЭМ!$A$34:$A$777,$A53,СВЦЭМ!$B$34:$B$777,E$47)+'СЕТ СН'!$G$11+СВЦЭМ!$D$10+'СЕТ СН'!$G$5</f>
        <v>5128.7527950999993</v>
      </c>
      <c r="F53" s="37">
        <f>SUMIFS(СВЦЭМ!$D$34:$D$777,СВЦЭМ!$A$34:$A$777,$A53,СВЦЭМ!$B$34:$B$777,F$47)+'СЕТ СН'!$G$11+СВЦЭМ!$D$10+'СЕТ СН'!$G$5</f>
        <v>5123.9673141900003</v>
      </c>
      <c r="G53" s="37">
        <f>SUMIFS(СВЦЭМ!$D$34:$D$777,СВЦЭМ!$A$34:$A$777,$A53,СВЦЭМ!$B$34:$B$777,G$47)+'СЕТ СН'!$G$11+СВЦЭМ!$D$10+'СЕТ СН'!$G$5</f>
        <v>5107.8506916900005</v>
      </c>
      <c r="H53" s="37">
        <f>SUMIFS(СВЦЭМ!$D$34:$D$777,СВЦЭМ!$A$34:$A$777,$A53,СВЦЭМ!$B$34:$B$777,H$47)+'СЕТ СН'!$G$11+СВЦЭМ!$D$10+'СЕТ СН'!$G$5</f>
        <v>4971.5320788400004</v>
      </c>
      <c r="I53" s="37">
        <f>SUMIFS(СВЦЭМ!$D$34:$D$777,СВЦЭМ!$A$34:$A$777,$A53,СВЦЭМ!$B$34:$B$777,I$47)+'СЕТ СН'!$G$11+СВЦЭМ!$D$10+'СЕТ СН'!$G$5</f>
        <v>4874.4836393200003</v>
      </c>
      <c r="J53" s="37">
        <f>SUMIFS(СВЦЭМ!$D$34:$D$777,СВЦЭМ!$A$34:$A$777,$A53,СВЦЭМ!$B$34:$B$777,J$47)+'СЕТ СН'!$G$11+СВЦЭМ!$D$10+'СЕТ СН'!$G$5</f>
        <v>4849.5890141</v>
      </c>
      <c r="K53" s="37">
        <f>SUMIFS(СВЦЭМ!$D$34:$D$777,СВЦЭМ!$A$34:$A$777,$A53,СВЦЭМ!$B$34:$B$777,K$47)+'СЕТ СН'!$G$11+СВЦЭМ!$D$10+'СЕТ СН'!$G$5</f>
        <v>4709.6020331899999</v>
      </c>
      <c r="L53" s="37">
        <f>SUMIFS(СВЦЭМ!$D$34:$D$777,СВЦЭМ!$A$34:$A$777,$A53,СВЦЭМ!$B$34:$B$777,L$47)+'СЕТ СН'!$G$11+СВЦЭМ!$D$10+'СЕТ СН'!$G$5</f>
        <v>4649.6049004799997</v>
      </c>
      <c r="M53" s="37">
        <f>SUMIFS(СВЦЭМ!$D$34:$D$777,СВЦЭМ!$A$34:$A$777,$A53,СВЦЭМ!$B$34:$B$777,M$47)+'СЕТ СН'!$G$11+СВЦЭМ!$D$10+'СЕТ СН'!$G$5</f>
        <v>4610.9736289499997</v>
      </c>
      <c r="N53" s="37">
        <f>SUMIFS(СВЦЭМ!$D$34:$D$777,СВЦЭМ!$A$34:$A$777,$A53,СВЦЭМ!$B$34:$B$777,N$47)+'СЕТ СН'!$G$11+СВЦЭМ!$D$10+'СЕТ СН'!$G$5</f>
        <v>4532.7363781599997</v>
      </c>
      <c r="O53" s="37">
        <f>SUMIFS(СВЦЭМ!$D$34:$D$777,СВЦЭМ!$A$34:$A$777,$A53,СВЦЭМ!$B$34:$B$777,O$47)+'СЕТ СН'!$G$11+СВЦЭМ!$D$10+'СЕТ СН'!$G$5</f>
        <v>4520.9767468600003</v>
      </c>
      <c r="P53" s="37">
        <f>SUMIFS(СВЦЭМ!$D$34:$D$777,СВЦЭМ!$A$34:$A$777,$A53,СВЦЭМ!$B$34:$B$777,P$47)+'СЕТ СН'!$G$11+СВЦЭМ!$D$10+'СЕТ СН'!$G$5</f>
        <v>4526.7763093900003</v>
      </c>
      <c r="Q53" s="37">
        <f>SUMIFS(СВЦЭМ!$D$34:$D$777,СВЦЭМ!$A$34:$A$777,$A53,СВЦЭМ!$B$34:$B$777,Q$47)+'СЕТ СН'!$G$11+СВЦЭМ!$D$10+'СЕТ СН'!$G$5</f>
        <v>4531.0655287700001</v>
      </c>
      <c r="R53" s="37">
        <f>SUMIFS(СВЦЭМ!$D$34:$D$777,СВЦЭМ!$A$34:$A$777,$A53,СВЦЭМ!$B$34:$B$777,R$47)+'СЕТ СН'!$G$11+СВЦЭМ!$D$10+'СЕТ СН'!$G$5</f>
        <v>4528.2724498600001</v>
      </c>
      <c r="S53" s="37">
        <f>SUMIFS(СВЦЭМ!$D$34:$D$777,СВЦЭМ!$A$34:$A$777,$A53,СВЦЭМ!$B$34:$B$777,S$47)+'СЕТ СН'!$G$11+СВЦЭМ!$D$10+'СЕТ СН'!$G$5</f>
        <v>4603.1382160800003</v>
      </c>
      <c r="T53" s="37">
        <f>SUMIFS(СВЦЭМ!$D$34:$D$777,СВЦЭМ!$A$34:$A$777,$A53,СВЦЭМ!$B$34:$B$777,T$47)+'СЕТ СН'!$G$11+СВЦЭМ!$D$10+'СЕТ СН'!$G$5</f>
        <v>4597.9944902799998</v>
      </c>
      <c r="U53" s="37">
        <f>SUMIFS(СВЦЭМ!$D$34:$D$777,СВЦЭМ!$A$34:$A$777,$A53,СВЦЭМ!$B$34:$B$777,U$47)+'СЕТ СН'!$G$11+СВЦЭМ!$D$10+'СЕТ СН'!$G$5</f>
        <v>4570.8674212799997</v>
      </c>
      <c r="V53" s="37">
        <f>SUMIFS(СВЦЭМ!$D$34:$D$777,СВЦЭМ!$A$34:$A$777,$A53,СВЦЭМ!$B$34:$B$777,V$47)+'СЕТ СН'!$G$11+СВЦЭМ!$D$10+'СЕТ СН'!$G$5</f>
        <v>4661.6012541299997</v>
      </c>
      <c r="W53" s="37">
        <f>SUMIFS(СВЦЭМ!$D$34:$D$777,СВЦЭМ!$A$34:$A$777,$A53,СВЦЭМ!$B$34:$B$777,W$47)+'СЕТ СН'!$G$11+СВЦЭМ!$D$10+'СЕТ СН'!$G$5</f>
        <v>4709.0082715099998</v>
      </c>
      <c r="X53" s="37">
        <f>SUMIFS(СВЦЭМ!$D$34:$D$777,СВЦЭМ!$A$34:$A$777,$A53,СВЦЭМ!$B$34:$B$777,X$47)+'СЕТ СН'!$G$11+СВЦЭМ!$D$10+'СЕТ СН'!$G$5</f>
        <v>4706.4246288499999</v>
      </c>
      <c r="Y53" s="37">
        <f>SUMIFS(СВЦЭМ!$D$34:$D$777,СВЦЭМ!$A$34:$A$777,$A53,СВЦЭМ!$B$34:$B$777,Y$47)+'СЕТ СН'!$G$11+СВЦЭМ!$D$10+'СЕТ СН'!$G$5</f>
        <v>4794.9164843600001</v>
      </c>
    </row>
    <row r="54" spans="1:25" ht="15.75" x14ac:dyDescent="0.2">
      <c r="A54" s="36">
        <f t="shared" si="1"/>
        <v>42650</v>
      </c>
      <c r="B54" s="37">
        <f>SUMIFS(СВЦЭМ!$D$34:$D$777,СВЦЭМ!$A$34:$A$777,$A54,СВЦЭМ!$B$34:$B$777,B$47)+'СЕТ СН'!$G$11+СВЦЭМ!$D$10+'СЕТ СН'!$G$5</f>
        <v>4885.4560719199999</v>
      </c>
      <c r="C54" s="37">
        <f>SUMIFS(СВЦЭМ!$D$34:$D$777,СВЦЭМ!$A$34:$A$777,$A54,СВЦЭМ!$B$34:$B$777,C$47)+'СЕТ СН'!$G$11+СВЦЭМ!$D$10+'СЕТ СН'!$G$5</f>
        <v>4958.6903812500004</v>
      </c>
      <c r="D54" s="37">
        <f>SUMIFS(СВЦЭМ!$D$34:$D$777,СВЦЭМ!$A$34:$A$777,$A54,СВЦЭМ!$B$34:$B$777,D$47)+'СЕТ СН'!$G$11+СВЦЭМ!$D$10+'СЕТ СН'!$G$5</f>
        <v>4993.1123114499997</v>
      </c>
      <c r="E54" s="37">
        <f>SUMIFS(СВЦЭМ!$D$34:$D$777,СВЦЭМ!$A$34:$A$777,$A54,СВЦЭМ!$B$34:$B$777,E$47)+'СЕТ СН'!$G$11+СВЦЭМ!$D$10+'СЕТ СН'!$G$5</f>
        <v>5032.2815675399997</v>
      </c>
      <c r="F54" s="37">
        <f>SUMIFS(СВЦЭМ!$D$34:$D$777,СВЦЭМ!$A$34:$A$777,$A54,СВЦЭМ!$B$34:$B$777,F$47)+'СЕТ СН'!$G$11+СВЦЭМ!$D$10+'СЕТ СН'!$G$5</f>
        <v>5051.8427395600002</v>
      </c>
      <c r="G54" s="37">
        <f>SUMIFS(СВЦЭМ!$D$34:$D$777,СВЦЭМ!$A$34:$A$777,$A54,СВЦЭМ!$B$34:$B$777,G$47)+'СЕТ СН'!$G$11+СВЦЭМ!$D$10+'СЕТ СН'!$G$5</f>
        <v>5197.44832073</v>
      </c>
      <c r="H54" s="37">
        <f>SUMIFS(СВЦЭМ!$D$34:$D$777,СВЦЭМ!$A$34:$A$777,$A54,СВЦЭМ!$B$34:$B$777,H$47)+'СЕТ СН'!$G$11+СВЦЭМ!$D$10+'СЕТ СН'!$G$5</f>
        <v>4964.82091623</v>
      </c>
      <c r="I54" s="37">
        <f>SUMIFS(СВЦЭМ!$D$34:$D$777,СВЦЭМ!$A$34:$A$777,$A54,СВЦЭМ!$B$34:$B$777,I$47)+'СЕТ СН'!$G$11+СВЦЭМ!$D$10+'СЕТ СН'!$G$5</f>
        <v>4897.4855575599995</v>
      </c>
      <c r="J54" s="37">
        <f>SUMIFS(СВЦЭМ!$D$34:$D$777,СВЦЭМ!$A$34:$A$777,$A54,СВЦЭМ!$B$34:$B$777,J$47)+'СЕТ СН'!$G$11+СВЦЭМ!$D$10+'СЕТ СН'!$G$5</f>
        <v>4881.4210489199995</v>
      </c>
      <c r="K54" s="37">
        <f>SUMIFS(СВЦЭМ!$D$34:$D$777,СВЦЭМ!$A$34:$A$777,$A54,СВЦЭМ!$B$34:$B$777,K$47)+'СЕТ СН'!$G$11+СВЦЭМ!$D$10+'СЕТ СН'!$G$5</f>
        <v>4731.2214863400004</v>
      </c>
      <c r="L54" s="37">
        <f>SUMIFS(СВЦЭМ!$D$34:$D$777,СВЦЭМ!$A$34:$A$777,$A54,СВЦЭМ!$B$34:$B$777,L$47)+'СЕТ СН'!$G$11+СВЦЭМ!$D$10+'СЕТ СН'!$G$5</f>
        <v>4651.3249638099996</v>
      </c>
      <c r="M54" s="37">
        <f>SUMIFS(СВЦЭМ!$D$34:$D$777,СВЦЭМ!$A$34:$A$777,$A54,СВЦЭМ!$B$34:$B$777,M$47)+'СЕТ СН'!$G$11+СВЦЭМ!$D$10+'СЕТ СН'!$G$5</f>
        <v>4610.4525922000003</v>
      </c>
      <c r="N54" s="37">
        <f>SUMIFS(СВЦЭМ!$D$34:$D$777,СВЦЭМ!$A$34:$A$777,$A54,СВЦЭМ!$B$34:$B$777,N$47)+'СЕТ СН'!$G$11+СВЦЭМ!$D$10+'СЕТ СН'!$G$5</f>
        <v>4629.4285291300002</v>
      </c>
      <c r="O54" s="37">
        <f>SUMIFS(СВЦЭМ!$D$34:$D$777,СВЦЭМ!$A$34:$A$777,$A54,СВЦЭМ!$B$34:$B$777,O$47)+'СЕТ СН'!$G$11+СВЦЭМ!$D$10+'СЕТ СН'!$G$5</f>
        <v>4876.0810104299999</v>
      </c>
      <c r="P54" s="37">
        <f>SUMIFS(СВЦЭМ!$D$34:$D$777,СВЦЭМ!$A$34:$A$777,$A54,СВЦЭМ!$B$34:$B$777,P$47)+'СЕТ СН'!$G$11+СВЦЭМ!$D$10+'СЕТ СН'!$G$5</f>
        <v>5072.5231549700002</v>
      </c>
      <c r="Q54" s="37">
        <f>SUMIFS(СВЦЭМ!$D$34:$D$777,СВЦЭМ!$A$34:$A$777,$A54,СВЦЭМ!$B$34:$B$777,Q$47)+'СЕТ СН'!$G$11+СВЦЭМ!$D$10+'СЕТ СН'!$G$5</f>
        <v>4850.2335093199999</v>
      </c>
      <c r="R54" s="37">
        <f>SUMIFS(СВЦЭМ!$D$34:$D$777,СВЦЭМ!$A$34:$A$777,$A54,СВЦЭМ!$B$34:$B$777,R$47)+'СЕТ СН'!$G$11+СВЦЭМ!$D$10+'СЕТ СН'!$G$5</f>
        <v>4625.0708114700001</v>
      </c>
      <c r="S54" s="37">
        <f>SUMIFS(СВЦЭМ!$D$34:$D$777,СВЦЭМ!$A$34:$A$777,$A54,СВЦЭМ!$B$34:$B$777,S$47)+'СЕТ СН'!$G$11+СВЦЭМ!$D$10+'СЕТ СН'!$G$5</f>
        <v>4638.8538660599997</v>
      </c>
      <c r="T54" s="37">
        <f>SUMIFS(СВЦЭМ!$D$34:$D$777,СВЦЭМ!$A$34:$A$777,$A54,СВЦЭМ!$B$34:$B$777,T$47)+'СЕТ СН'!$G$11+СВЦЭМ!$D$10+'СЕТ СН'!$G$5</f>
        <v>4581.8045857999996</v>
      </c>
      <c r="U54" s="37">
        <f>SUMIFS(СВЦЭМ!$D$34:$D$777,СВЦЭМ!$A$34:$A$777,$A54,СВЦЭМ!$B$34:$B$777,U$47)+'СЕТ СН'!$G$11+СВЦЭМ!$D$10+'СЕТ СН'!$G$5</f>
        <v>4536.0946898499997</v>
      </c>
      <c r="V54" s="37">
        <f>SUMIFS(СВЦЭМ!$D$34:$D$777,СВЦЭМ!$A$34:$A$777,$A54,СВЦЭМ!$B$34:$B$777,V$47)+'СЕТ СН'!$G$11+СВЦЭМ!$D$10+'СЕТ СН'!$G$5</f>
        <v>4579.3762135099996</v>
      </c>
      <c r="W54" s="37">
        <f>SUMIFS(СВЦЭМ!$D$34:$D$777,СВЦЭМ!$A$34:$A$777,$A54,СВЦЭМ!$B$34:$B$777,W$47)+'СЕТ СН'!$G$11+СВЦЭМ!$D$10+'СЕТ СН'!$G$5</f>
        <v>4603.1974284500002</v>
      </c>
      <c r="X54" s="37">
        <f>SUMIFS(СВЦЭМ!$D$34:$D$777,СВЦЭМ!$A$34:$A$777,$A54,СВЦЭМ!$B$34:$B$777,X$47)+'СЕТ СН'!$G$11+СВЦЭМ!$D$10+'СЕТ СН'!$G$5</f>
        <v>4623.4109123600001</v>
      </c>
      <c r="Y54" s="37">
        <f>SUMIFS(СВЦЭМ!$D$34:$D$777,СВЦЭМ!$A$34:$A$777,$A54,СВЦЭМ!$B$34:$B$777,Y$47)+'СЕТ СН'!$G$11+СВЦЭМ!$D$10+'СЕТ СН'!$G$5</f>
        <v>4715.5502656299996</v>
      </c>
    </row>
    <row r="55" spans="1:25" ht="15.75" x14ac:dyDescent="0.2">
      <c r="A55" s="36">
        <f t="shared" si="1"/>
        <v>42651</v>
      </c>
      <c r="B55" s="37">
        <f>SUMIFS(СВЦЭМ!$D$34:$D$777,СВЦЭМ!$A$34:$A$777,$A55,СВЦЭМ!$B$34:$B$777,B$47)+'СЕТ СН'!$G$11+СВЦЭМ!$D$10+'СЕТ СН'!$G$5</f>
        <v>4851.7353968200005</v>
      </c>
      <c r="C55" s="37">
        <f>SUMIFS(СВЦЭМ!$D$34:$D$777,СВЦЭМ!$A$34:$A$777,$A55,СВЦЭМ!$B$34:$B$777,C$47)+'СЕТ СН'!$G$11+СВЦЭМ!$D$10+'СЕТ СН'!$G$5</f>
        <v>4907.6753918699997</v>
      </c>
      <c r="D55" s="37">
        <f>SUMIFS(СВЦЭМ!$D$34:$D$777,СВЦЭМ!$A$34:$A$777,$A55,СВЦЭМ!$B$34:$B$777,D$47)+'СЕТ СН'!$G$11+СВЦЭМ!$D$10+'СЕТ СН'!$G$5</f>
        <v>4932.9142964799994</v>
      </c>
      <c r="E55" s="37">
        <f>SUMIFS(СВЦЭМ!$D$34:$D$777,СВЦЭМ!$A$34:$A$777,$A55,СВЦЭМ!$B$34:$B$777,E$47)+'СЕТ СН'!$G$11+СВЦЭМ!$D$10+'СЕТ СН'!$G$5</f>
        <v>4852.1925731199999</v>
      </c>
      <c r="F55" s="37">
        <f>SUMIFS(СВЦЭМ!$D$34:$D$777,СВЦЭМ!$A$34:$A$777,$A55,СВЦЭМ!$B$34:$B$777,F$47)+'СЕТ СН'!$G$11+СВЦЭМ!$D$10+'СЕТ СН'!$G$5</f>
        <v>4800.8801988199994</v>
      </c>
      <c r="G55" s="37">
        <f>SUMIFS(СВЦЭМ!$D$34:$D$777,СВЦЭМ!$A$34:$A$777,$A55,СВЦЭМ!$B$34:$B$777,G$47)+'СЕТ СН'!$G$11+СВЦЭМ!$D$10+'СЕТ СН'!$G$5</f>
        <v>4809.3006783800001</v>
      </c>
      <c r="H55" s="37">
        <f>SUMIFS(СВЦЭМ!$D$34:$D$777,СВЦЭМ!$A$34:$A$777,$A55,СВЦЭМ!$B$34:$B$777,H$47)+'СЕТ СН'!$G$11+СВЦЭМ!$D$10+'СЕТ СН'!$G$5</f>
        <v>4832.3322497299996</v>
      </c>
      <c r="I55" s="37">
        <f>SUMIFS(СВЦЭМ!$D$34:$D$777,СВЦЭМ!$A$34:$A$777,$A55,СВЦЭМ!$B$34:$B$777,I$47)+'СЕТ СН'!$G$11+СВЦЭМ!$D$10+'СЕТ СН'!$G$5</f>
        <v>4862.2142920400001</v>
      </c>
      <c r="J55" s="37">
        <f>SUMIFS(СВЦЭМ!$D$34:$D$777,СВЦЭМ!$A$34:$A$777,$A55,СВЦЭМ!$B$34:$B$777,J$47)+'СЕТ СН'!$G$11+СВЦЭМ!$D$10+'СЕТ СН'!$G$5</f>
        <v>4840.5522565399997</v>
      </c>
      <c r="K55" s="37">
        <f>SUMIFS(СВЦЭМ!$D$34:$D$777,СВЦЭМ!$A$34:$A$777,$A55,СВЦЭМ!$B$34:$B$777,K$47)+'СЕТ СН'!$G$11+СВЦЭМ!$D$10+'СЕТ СН'!$G$5</f>
        <v>4757.7406959</v>
      </c>
      <c r="L55" s="37">
        <f>SUMIFS(СВЦЭМ!$D$34:$D$777,СВЦЭМ!$A$34:$A$777,$A55,СВЦЭМ!$B$34:$B$777,L$47)+'СЕТ СН'!$G$11+СВЦЭМ!$D$10+'СЕТ СН'!$G$5</f>
        <v>4623.2744457500003</v>
      </c>
      <c r="M55" s="37">
        <f>SUMIFS(СВЦЭМ!$D$34:$D$777,СВЦЭМ!$A$34:$A$777,$A55,СВЦЭМ!$B$34:$B$777,M$47)+'СЕТ СН'!$G$11+СВЦЭМ!$D$10+'СЕТ СН'!$G$5</f>
        <v>4579.0164373899997</v>
      </c>
      <c r="N55" s="37">
        <f>SUMIFS(СВЦЭМ!$D$34:$D$777,СВЦЭМ!$A$34:$A$777,$A55,СВЦЭМ!$B$34:$B$777,N$47)+'СЕТ СН'!$G$11+СВЦЭМ!$D$10+'СЕТ СН'!$G$5</f>
        <v>4615.6789019799999</v>
      </c>
      <c r="O55" s="37">
        <f>SUMIFS(СВЦЭМ!$D$34:$D$777,СВЦЭМ!$A$34:$A$777,$A55,СВЦЭМ!$B$34:$B$777,O$47)+'СЕТ СН'!$G$11+СВЦЭМ!$D$10+'СЕТ СН'!$G$5</f>
        <v>4615.92705621</v>
      </c>
      <c r="P55" s="37">
        <f>SUMIFS(СВЦЭМ!$D$34:$D$777,СВЦЭМ!$A$34:$A$777,$A55,СВЦЭМ!$B$34:$B$777,P$47)+'СЕТ СН'!$G$11+СВЦЭМ!$D$10+'СЕТ СН'!$G$5</f>
        <v>4625.2675154299995</v>
      </c>
      <c r="Q55" s="37">
        <f>SUMIFS(СВЦЭМ!$D$34:$D$777,СВЦЭМ!$A$34:$A$777,$A55,СВЦЭМ!$B$34:$B$777,Q$47)+'СЕТ СН'!$G$11+СВЦЭМ!$D$10+'СЕТ СН'!$G$5</f>
        <v>4626.3651917200004</v>
      </c>
      <c r="R55" s="37">
        <f>SUMIFS(СВЦЭМ!$D$34:$D$777,СВЦЭМ!$A$34:$A$777,$A55,СВЦЭМ!$B$34:$B$777,R$47)+'СЕТ СН'!$G$11+СВЦЭМ!$D$10+'СЕТ СН'!$G$5</f>
        <v>4785.5602852100001</v>
      </c>
      <c r="S55" s="37">
        <f>SUMIFS(СВЦЭМ!$D$34:$D$777,СВЦЭМ!$A$34:$A$777,$A55,СВЦЭМ!$B$34:$B$777,S$47)+'СЕТ СН'!$G$11+СВЦЭМ!$D$10+'СЕТ СН'!$G$5</f>
        <v>4738.2575760399995</v>
      </c>
      <c r="T55" s="37">
        <f>SUMIFS(СВЦЭМ!$D$34:$D$777,СВЦЭМ!$A$34:$A$777,$A55,СВЦЭМ!$B$34:$B$777,T$47)+'СЕТ СН'!$G$11+СВЦЭМ!$D$10+'СЕТ СН'!$G$5</f>
        <v>4603.8776973599997</v>
      </c>
      <c r="U55" s="37">
        <f>SUMIFS(СВЦЭМ!$D$34:$D$777,СВЦЭМ!$A$34:$A$777,$A55,СВЦЭМ!$B$34:$B$777,U$47)+'СЕТ СН'!$G$11+СВЦЭМ!$D$10+'СЕТ СН'!$G$5</f>
        <v>4580.3062491800001</v>
      </c>
      <c r="V55" s="37">
        <f>SUMIFS(СВЦЭМ!$D$34:$D$777,СВЦЭМ!$A$34:$A$777,$A55,СВЦЭМ!$B$34:$B$777,V$47)+'СЕТ СН'!$G$11+СВЦЭМ!$D$10+'СЕТ СН'!$G$5</f>
        <v>4610.2238983400002</v>
      </c>
      <c r="W55" s="37">
        <f>SUMIFS(СВЦЭМ!$D$34:$D$777,СВЦЭМ!$A$34:$A$777,$A55,СВЦЭМ!$B$34:$B$777,W$47)+'СЕТ СН'!$G$11+СВЦЭМ!$D$10+'СЕТ СН'!$G$5</f>
        <v>4621.4958170400005</v>
      </c>
      <c r="X55" s="37">
        <f>SUMIFS(СВЦЭМ!$D$34:$D$777,СВЦЭМ!$A$34:$A$777,$A55,СВЦЭМ!$B$34:$B$777,X$47)+'СЕТ СН'!$G$11+СВЦЭМ!$D$10+'СЕТ СН'!$G$5</f>
        <v>4684.4629395000002</v>
      </c>
      <c r="Y55" s="37">
        <f>SUMIFS(СВЦЭМ!$D$34:$D$777,СВЦЭМ!$A$34:$A$777,$A55,СВЦЭМ!$B$34:$B$777,Y$47)+'СЕТ СН'!$G$11+СВЦЭМ!$D$10+'СЕТ СН'!$G$5</f>
        <v>4817.0809621099997</v>
      </c>
    </row>
    <row r="56" spans="1:25" ht="15.75" x14ac:dyDescent="0.2">
      <c r="A56" s="36">
        <f t="shared" si="1"/>
        <v>42652</v>
      </c>
      <c r="B56" s="37">
        <f>SUMIFS(СВЦЭМ!$D$34:$D$777,СВЦЭМ!$A$34:$A$777,$A56,СВЦЭМ!$B$34:$B$777,B$47)+'СЕТ СН'!$G$11+СВЦЭМ!$D$10+'СЕТ СН'!$G$5</f>
        <v>4830.7377810199996</v>
      </c>
      <c r="C56" s="37">
        <f>SUMIFS(СВЦЭМ!$D$34:$D$777,СВЦЭМ!$A$34:$A$777,$A56,СВЦЭМ!$B$34:$B$777,C$47)+'СЕТ СН'!$G$11+СВЦЭМ!$D$10+'СЕТ СН'!$G$5</f>
        <v>4896.1744912199993</v>
      </c>
      <c r="D56" s="37">
        <f>SUMIFS(СВЦЭМ!$D$34:$D$777,СВЦЭМ!$A$34:$A$777,$A56,СВЦЭМ!$B$34:$B$777,D$47)+'СЕТ СН'!$G$11+СВЦЭМ!$D$10+'СЕТ СН'!$G$5</f>
        <v>4908.47596608</v>
      </c>
      <c r="E56" s="37">
        <f>SUMIFS(СВЦЭМ!$D$34:$D$777,СВЦЭМ!$A$34:$A$777,$A56,СВЦЭМ!$B$34:$B$777,E$47)+'СЕТ СН'!$G$11+СВЦЭМ!$D$10+'СЕТ СН'!$G$5</f>
        <v>4932.0193225700004</v>
      </c>
      <c r="F56" s="37">
        <f>SUMIFS(СВЦЭМ!$D$34:$D$777,СВЦЭМ!$A$34:$A$777,$A56,СВЦЭМ!$B$34:$B$777,F$47)+'СЕТ СН'!$G$11+СВЦЭМ!$D$10+'СЕТ СН'!$G$5</f>
        <v>4929.4614106099998</v>
      </c>
      <c r="G56" s="37">
        <f>SUMIFS(СВЦЭМ!$D$34:$D$777,СВЦЭМ!$A$34:$A$777,$A56,СВЦЭМ!$B$34:$B$777,G$47)+'СЕТ СН'!$G$11+СВЦЭМ!$D$10+'СЕТ СН'!$G$5</f>
        <v>4915.3611580799998</v>
      </c>
      <c r="H56" s="37">
        <f>SUMIFS(СВЦЭМ!$D$34:$D$777,СВЦЭМ!$A$34:$A$777,$A56,СВЦЭМ!$B$34:$B$777,H$47)+'СЕТ СН'!$G$11+СВЦЭМ!$D$10+'СЕТ СН'!$G$5</f>
        <v>4896.9586702100005</v>
      </c>
      <c r="I56" s="37">
        <f>SUMIFS(СВЦЭМ!$D$34:$D$777,СВЦЭМ!$A$34:$A$777,$A56,СВЦЭМ!$B$34:$B$777,I$47)+'СЕТ СН'!$G$11+СВЦЭМ!$D$10+'СЕТ СН'!$G$5</f>
        <v>4890.8880844300002</v>
      </c>
      <c r="J56" s="37">
        <f>SUMIFS(СВЦЭМ!$D$34:$D$777,СВЦЭМ!$A$34:$A$777,$A56,СВЦЭМ!$B$34:$B$777,J$47)+'СЕТ СН'!$G$11+СВЦЭМ!$D$10+'СЕТ СН'!$G$5</f>
        <v>4877.1679259100001</v>
      </c>
      <c r="K56" s="37">
        <f>SUMIFS(СВЦЭМ!$D$34:$D$777,СВЦЭМ!$A$34:$A$777,$A56,СВЦЭМ!$B$34:$B$777,K$47)+'СЕТ СН'!$G$11+СВЦЭМ!$D$10+'СЕТ СН'!$G$5</f>
        <v>4802.6399193899997</v>
      </c>
      <c r="L56" s="37">
        <f>SUMIFS(СВЦЭМ!$D$34:$D$777,СВЦЭМ!$A$34:$A$777,$A56,СВЦЭМ!$B$34:$B$777,L$47)+'СЕТ СН'!$G$11+СВЦЭМ!$D$10+'СЕТ СН'!$G$5</f>
        <v>4656.2455928700001</v>
      </c>
      <c r="M56" s="37">
        <f>SUMIFS(СВЦЭМ!$D$34:$D$777,СВЦЭМ!$A$34:$A$777,$A56,СВЦЭМ!$B$34:$B$777,M$47)+'СЕТ СН'!$G$11+СВЦЭМ!$D$10+'СЕТ СН'!$G$5</f>
        <v>4613.3015557300005</v>
      </c>
      <c r="N56" s="37">
        <f>SUMIFS(СВЦЭМ!$D$34:$D$777,СВЦЭМ!$A$34:$A$777,$A56,СВЦЭМ!$B$34:$B$777,N$47)+'СЕТ СН'!$G$11+СВЦЭМ!$D$10+'СЕТ СН'!$G$5</f>
        <v>4618.4434023900003</v>
      </c>
      <c r="O56" s="37">
        <f>SUMIFS(СВЦЭМ!$D$34:$D$777,СВЦЭМ!$A$34:$A$777,$A56,СВЦЭМ!$B$34:$B$777,O$47)+'СЕТ СН'!$G$11+СВЦЭМ!$D$10+'СЕТ СН'!$G$5</f>
        <v>4616.7700055400001</v>
      </c>
      <c r="P56" s="37">
        <f>SUMIFS(СВЦЭМ!$D$34:$D$777,СВЦЭМ!$A$34:$A$777,$A56,СВЦЭМ!$B$34:$B$777,P$47)+'СЕТ СН'!$G$11+СВЦЭМ!$D$10+'СЕТ СН'!$G$5</f>
        <v>4608.8451796899999</v>
      </c>
      <c r="Q56" s="37">
        <f>SUMIFS(СВЦЭМ!$D$34:$D$777,СВЦЭМ!$A$34:$A$777,$A56,СВЦЭМ!$B$34:$B$777,Q$47)+'СЕТ СН'!$G$11+СВЦЭМ!$D$10+'СЕТ СН'!$G$5</f>
        <v>4610.75508498</v>
      </c>
      <c r="R56" s="37">
        <f>SUMIFS(СВЦЭМ!$D$34:$D$777,СВЦЭМ!$A$34:$A$777,$A56,СВЦЭМ!$B$34:$B$777,R$47)+'СЕТ СН'!$G$11+СВЦЭМ!$D$10+'СЕТ СН'!$G$5</f>
        <v>4617.0377438699998</v>
      </c>
      <c r="S56" s="37">
        <f>SUMIFS(СВЦЭМ!$D$34:$D$777,СВЦЭМ!$A$34:$A$777,$A56,СВЦЭМ!$B$34:$B$777,S$47)+'СЕТ СН'!$G$11+СВЦЭМ!$D$10+'СЕТ СН'!$G$5</f>
        <v>4615.9892595399997</v>
      </c>
      <c r="T56" s="37">
        <f>SUMIFS(СВЦЭМ!$D$34:$D$777,СВЦЭМ!$A$34:$A$777,$A56,СВЦЭМ!$B$34:$B$777,T$47)+'СЕТ СН'!$G$11+СВЦЭМ!$D$10+'СЕТ СН'!$G$5</f>
        <v>4596.3035281399998</v>
      </c>
      <c r="U56" s="37">
        <f>SUMIFS(СВЦЭМ!$D$34:$D$777,СВЦЭМ!$A$34:$A$777,$A56,СВЦЭМ!$B$34:$B$777,U$47)+'СЕТ СН'!$G$11+СВЦЭМ!$D$10+'СЕТ СН'!$G$5</f>
        <v>4590.2449644999997</v>
      </c>
      <c r="V56" s="37">
        <f>SUMIFS(СВЦЭМ!$D$34:$D$777,СВЦЭМ!$A$34:$A$777,$A56,СВЦЭМ!$B$34:$B$777,V$47)+'СЕТ СН'!$G$11+СВЦЭМ!$D$10+'СЕТ СН'!$G$5</f>
        <v>4579.7556173800003</v>
      </c>
      <c r="W56" s="37">
        <f>SUMIFS(СВЦЭМ!$D$34:$D$777,СВЦЭМ!$A$34:$A$777,$A56,СВЦЭМ!$B$34:$B$777,W$47)+'СЕТ СН'!$G$11+СВЦЭМ!$D$10+'СЕТ СН'!$G$5</f>
        <v>4615.8134332400004</v>
      </c>
      <c r="X56" s="37">
        <f>SUMIFS(СВЦЭМ!$D$34:$D$777,СВЦЭМ!$A$34:$A$777,$A56,СВЦЭМ!$B$34:$B$777,X$47)+'СЕТ СН'!$G$11+СВЦЭМ!$D$10+'СЕТ СН'!$G$5</f>
        <v>4670.69954753</v>
      </c>
      <c r="Y56" s="37">
        <f>SUMIFS(СВЦЭМ!$D$34:$D$777,СВЦЭМ!$A$34:$A$777,$A56,СВЦЭМ!$B$34:$B$777,Y$47)+'СЕТ СН'!$G$11+СВЦЭМ!$D$10+'СЕТ СН'!$G$5</f>
        <v>4721.7448247299999</v>
      </c>
    </row>
    <row r="57" spans="1:25" ht="15.75" x14ac:dyDescent="0.2">
      <c r="A57" s="36">
        <f t="shared" si="1"/>
        <v>42653</v>
      </c>
      <c r="B57" s="37">
        <f>SUMIFS(СВЦЭМ!$D$34:$D$777,СВЦЭМ!$A$34:$A$777,$A57,СВЦЭМ!$B$34:$B$777,B$47)+'СЕТ СН'!$G$11+СВЦЭМ!$D$10+'СЕТ СН'!$G$5</f>
        <v>4783.9506782999997</v>
      </c>
      <c r="C57" s="37">
        <f>SUMIFS(СВЦЭМ!$D$34:$D$777,СВЦЭМ!$A$34:$A$777,$A57,СВЦЭМ!$B$34:$B$777,C$47)+'СЕТ СН'!$G$11+СВЦЭМ!$D$10+'СЕТ СН'!$G$5</f>
        <v>4858.1505893499998</v>
      </c>
      <c r="D57" s="37">
        <f>SUMIFS(СВЦЭМ!$D$34:$D$777,СВЦЭМ!$A$34:$A$777,$A57,СВЦЭМ!$B$34:$B$777,D$47)+'СЕТ СН'!$G$11+СВЦЭМ!$D$10+'СЕТ СН'!$G$5</f>
        <v>4849.5871225199999</v>
      </c>
      <c r="E57" s="37">
        <f>SUMIFS(СВЦЭМ!$D$34:$D$777,СВЦЭМ!$A$34:$A$777,$A57,СВЦЭМ!$B$34:$B$777,E$47)+'СЕТ СН'!$G$11+СВЦЭМ!$D$10+'СЕТ СН'!$G$5</f>
        <v>4838.9393348100002</v>
      </c>
      <c r="F57" s="37">
        <f>SUMIFS(СВЦЭМ!$D$34:$D$777,СВЦЭМ!$A$34:$A$777,$A57,СВЦЭМ!$B$34:$B$777,F$47)+'СЕТ СН'!$G$11+СВЦЭМ!$D$10+'СЕТ СН'!$G$5</f>
        <v>4825.0418442800001</v>
      </c>
      <c r="G57" s="37">
        <f>SUMIFS(СВЦЭМ!$D$34:$D$777,СВЦЭМ!$A$34:$A$777,$A57,СВЦЭМ!$B$34:$B$777,G$47)+'СЕТ СН'!$G$11+СВЦЭМ!$D$10+'СЕТ СН'!$G$5</f>
        <v>4841.7171076699997</v>
      </c>
      <c r="H57" s="37">
        <f>SUMIFS(СВЦЭМ!$D$34:$D$777,СВЦЭМ!$A$34:$A$777,$A57,СВЦЭМ!$B$34:$B$777,H$47)+'СЕТ СН'!$G$11+СВЦЭМ!$D$10+'СЕТ СН'!$G$5</f>
        <v>4892.9344534600004</v>
      </c>
      <c r="I57" s="37">
        <f>SUMIFS(СВЦЭМ!$D$34:$D$777,СВЦЭМ!$A$34:$A$777,$A57,СВЦЭМ!$B$34:$B$777,I$47)+'СЕТ СН'!$G$11+СВЦЭМ!$D$10+'СЕТ СН'!$G$5</f>
        <v>4890.0985834499998</v>
      </c>
      <c r="J57" s="37">
        <f>SUMIFS(СВЦЭМ!$D$34:$D$777,СВЦЭМ!$A$34:$A$777,$A57,СВЦЭМ!$B$34:$B$777,J$47)+'СЕТ СН'!$G$11+СВЦЭМ!$D$10+'СЕТ СН'!$G$5</f>
        <v>4805.3156700399995</v>
      </c>
      <c r="K57" s="37">
        <f>SUMIFS(СВЦЭМ!$D$34:$D$777,СВЦЭМ!$A$34:$A$777,$A57,СВЦЭМ!$B$34:$B$777,K$47)+'СЕТ СН'!$G$11+СВЦЭМ!$D$10+'СЕТ СН'!$G$5</f>
        <v>4626.8464415899998</v>
      </c>
      <c r="L57" s="37">
        <f>SUMIFS(СВЦЭМ!$D$34:$D$777,СВЦЭМ!$A$34:$A$777,$A57,СВЦЭМ!$B$34:$B$777,L$47)+'СЕТ СН'!$G$11+СВЦЭМ!$D$10+'СЕТ СН'!$G$5</f>
        <v>4568.3750372599998</v>
      </c>
      <c r="M57" s="37">
        <f>SUMIFS(СВЦЭМ!$D$34:$D$777,СВЦЭМ!$A$34:$A$777,$A57,СВЦЭМ!$B$34:$B$777,M$47)+'СЕТ СН'!$G$11+СВЦЭМ!$D$10+'СЕТ СН'!$G$5</f>
        <v>4552.6849822000004</v>
      </c>
      <c r="N57" s="37">
        <f>SUMIFS(СВЦЭМ!$D$34:$D$777,СВЦЭМ!$A$34:$A$777,$A57,СВЦЭМ!$B$34:$B$777,N$47)+'СЕТ СН'!$G$11+СВЦЭМ!$D$10+'СЕТ СН'!$G$5</f>
        <v>4574.8606181899995</v>
      </c>
      <c r="O57" s="37">
        <f>SUMIFS(СВЦЭМ!$D$34:$D$777,СВЦЭМ!$A$34:$A$777,$A57,СВЦЭМ!$B$34:$B$777,O$47)+'СЕТ СН'!$G$11+СВЦЭМ!$D$10+'СЕТ СН'!$G$5</f>
        <v>4613.8345493400002</v>
      </c>
      <c r="P57" s="37">
        <f>SUMIFS(СВЦЭМ!$D$34:$D$777,СВЦЭМ!$A$34:$A$777,$A57,СВЦЭМ!$B$34:$B$777,P$47)+'СЕТ СН'!$G$11+СВЦЭМ!$D$10+'СЕТ СН'!$G$5</f>
        <v>4578.4695444899999</v>
      </c>
      <c r="Q57" s="37">
        <f>SUMIFS(СВЦЭМ!$D$34:$D$777,СВЦЭМ!$A$34:$A$777,$A57,СВЦЭМ!$B$34:$B$777,Q$47)+'СЕТ СН'!$G$11+СВЦЭМ!$D$10+'СЕТ СН'!$G$5</f>
        <v>4607.68584173</v>
      </c>
      <c r="R57" s="37">
        <f>SUMIFS(СВЦЭМ!$D$34:$D$777,СВЦЭМ!$A$34:$A$777,$A57,СВЦЭМ!$B$34:$B$777,R$47)+'СЕТ СН'!$G$11+СВЦЭМ!$D$10+'СЕТ СН'!$G$5</f>
        <v>4604.7135505799997</v>
      </c>
      <c r="S57" s="37">
        <f>SUMIFS(СВЦЭМ!$D$34:$D$777,СВЦЭМ!$A$34:$A$777,$A57,СВЦЭМ!$B$34:$B$777,S$47)+'СЕТ СН'!$G$11+СВЦЭМ!$D$10+'СЕТ СН'!$G$5</f>
        <v>4698.0215554500001</v>
      </c>
      <c r="T57" s="37">
        <f>SUMIFS(СВЦЭМ!$D$34:$D$777,СВЦЭМ!$A$34:$A$777,$A57,СВЦЭМ!$B$34:$B$777,T$47)+'СЕТ СН'!$G$11+СВЦЭМ!$D$10+'СЕТ СН'!$G$5</f>
        <v>4691.6399751199997</v>
      </c>
      <c r="U57" s="37">
        <f>SUMIFS(СВЦЭМ!$D$34:$D$777,СВЦЭМ!$A$34:$A$777,$A57,СВЦЭМ!$B$34:$B$777,U$47)+'СЕТ СН'!$G$11+СВЦЭМ!$D$10+'СЕТ СН'!$G$5</f>
        <v>4709.22154297</v>
      </c>
      <c r="V57" s="37">
        <f>SUMIFS(СВЦЭМ!$D$34:$D$777,СВЦЭМ!$A$34:$A$777,$A57,СВЦЭМ!$B$34:$B$777,V$47)+'СЕТ СН'!$G$11+СВЦЭМ!$D$10+'СЕТ СН'!$G$5</f>
        <v>4756.74322656</v>
      </c>
      <c r="W57" s="37">
        <f>SUMIFS(СВЦЭМ!$D$34:$D$777,СВЦЭМ!$A$34:$A$777,$A57,СВЦЭМ!$B$34:$B$777,W$47)+'СЕТ СН'!$G$11+СВЦЭМ!$D$10+'СЕТ СН'!$G$5</f>
        <v>4680.1573926000001</v>
      </c>
      <c r="X57" s="37">
        <f>SUMIFS(СВЦЭМ!$D$34:$D$777,СВЦЭМ!$A$34:$A$777,$A57,СВЦЭМ!$B$34:$B$777,X$47)+'СЕТ СН'!$G$11+СВЦЭМ!$D$10+'СЕТ СН'!$G$5</f>
        <v>4657.6256084400002</v>
      </c>
      <c r="Y57" s="37">
        <f>SUMIFS(СВЦЭМ!$D$34:$D$777,СВЦЭМ!$A$34:$A$777,$A57,СВЦЭМ!$B$34:$B$777,Y$47)+'СЕТ СН'!$G$11+СВЦЭМ!$D$10+'СЕТ СН'!$G$5</f>
        <v>4768.7793597299997</v>
      </c>
    </row>
    <row r="58" spans="1:25" ht="15.75" x14ac:dyDescent="0.2">
      <c r="A58" s="36">
        <f t="shared" si="1"/>
        <v>42654</v>
      </c>
      <c r="B58" s="37">
        <f>SUMIFS(СВЦЭМ!$D$34:$D$777,СВЦЭМ!$A$34:$A$777,$A58,СВЦЭМ!$B$34:$B$777,B$47)+'СЕТ СН'!$G$11+СВЦЭМ!$D$10+'СЕТ СН'!$G$5</f>
        <v>4871.8636172299994</v>
      </c>
      <c r="C58" s="37">
        <f>SUMIFS(СВЦЭМ!$D$34:$D$777,СВЦЭМ!$A$34:$A$777,$A58,СВЦЭМ!$B$34:$B$777,C$47)+'СЕТ СН'!$G$11+СВЦЭМ!$D$10+'СЕТ СН'!$G$5</f>
        <v>4961.4502620099993</v>
      </c>
      <c r="D58" s="37">
        <f>SUMIFS(СВЦЭМ!$D$34:$D$777,СВЦЭМ!$A$34:$A$777,$A58,СВЦЭМ!$B$34:$B$777,D$47)+'СЕТ СН'!$G$11+СВЦЭМ!$D$10+'СЕТ СН'!$G$5</f>
        <v>5012.8283962200003</v>
      </c>
      <c r="E58" s="37">
        <f>SUMIFS(СВЦЭМ!$D$34:$D$777,СВЦЭМ!$A$34:$A$777,$A58,СВЦЭМ!$B$34:$B$777,E$47)+'СЕТ СН'!$G$11+СВЦЭМ!$D$10+'СЕТ СН'!$G$5</f>
        <v>5004.8839512699997</v>
      </c>
      <c r="F58" s="37">
        <f>SUMIFS(СВЦЭМ!$D$34:$D$777,СВЦЭМ!$A$34:$A$777,$A58,СВЦЭМ!$B$34:$B$777,F$47)+'СЕТ СН'!$G$11+СВЦЭМ!$D$10+'СЕТ СН'!$G$5</f>
        <v>4998.9689027099994</v>
      </c>
      <c r="G58" s="37">
        <f>SUMIFS(СВЦЭМ!$D$34:$D$777,СВЦЭМ!$A$34:$A$777,$A58,СВЦЭМ!$B$34:$B$777,G$47)+'СЕТ СН'!$G$11+СВЦЭМ!$D$10+'СЕТ СН'!$G$5</f>
        <v>5008.6799172499996</v>
      </c>
      <c r="H58" s="37">
        <f>SUMIFS(СВЦЭМ!$D$34:$D$777,СВЦЭМ!$A$34:$A$777,$A58,СВЦЭМ!$B$34:$B$777,H$47)+'СЕТ СН'!$G$11+СВЦЭМ!$D$10+'СЕТ СН'!$G$5</f>
        <v>5008.6505110799999</v>
      </c>
      <c r="I58" s="37">
        <f>SUMIFS(СВЦЭМ!$D$34:$D$777,СВЦЭМ!$A$34:$A$777,$A58,СВЦЭМ!$B$34:$B$777,I$47)+'СЕТ СН'!$G$11+СВЦЭМ!$D$10+'СЕТ СН'!$G$5</f>
        <v>4887.80793146</v>
      </c>
      <c r="J58" s="37">
        <f>SUMIFS(СВЦЭМ!$D$34:$D$777,СВЦЭМ!$A$34:$A$777,$A58,СВЦЭМ!$B$34:$B$777,J$47)+'СЕТ СН'!$G$11+СВЦЭМ!$D$10+'СЕТ СН'!$G$5</f>
        <v>4816.6253447099998</v>
      </c>
      <c r="K58" s="37">
        <f>SUMIFS(СВЦЭМ!$D$34:$D$777,СВЦЭМ!$A$34:$A$777,$A58,СВЦЭМ!$B$34:$B$777,K$47)+'СЕТ СН'!$G$11+СВЦЭМ!$D$10+'СЕТ СН'!$G$5</f>
        <v>4628.0393413800002</v>
      </c>
      <c r="L58" s="37">
        <f>SUMIFS(СВЦЭМ!$D$34:$D$777,СВЦЭМ!$A$34:$A$777,$A58,СВЦЭМ!$B$34:$B$777,L$47)+'СЕТ СН'!$G$11+СВЦЭМ!$D$10+'СЕТ СН'!$G$5</f>
        <v>4606.50629742</v>
      </c>
      <c r="M58" s="37">
        <f>SUMIFS(СВЦЭМ!$D$34:$D$777,СВЦЭМ!$A$34:$A$777,$A58,СВЦЭМ!$B$34:$B$777,M$47)+'СЕТ СН'!$G$11+СВЦЭМ!$D$10+'СЕТ СН'!$G$5</f>
        <v>4636.66659015</v>
      </c>
      <c r="N58" s="37">
        <f>SUMIFS(СВЦЭМ!$D$34:$D$777,СВЦЭМ!$A$34:$A$777,$A58,СВЦЭМ!$B$34:$B$777,N$47)+'СЕТ СН'!$G$11+СВЦЭМ!$D$10+'СЕТ СН'!$G$5</f>
        <v>4633.0820631799997</v>
      </c>
      <c r="O58" s="37">
        <f>SUMIFS(СВЦЭМ!$D$34:$D$777,СВЦЭМ!$A$34:$A$777,$A58,СВЦЭМ!$B$34:$B$777,O$47)+'СЕТ СН'!$G$11+СВЦЭМ!$D$10+'СЕТ СН'!$G$5</f>
        <v>4675.80278189</v>
      </c>
      <c r="P58" s="37">
        <f>SUMIFS(СВЦЭМ!$D$34:$D$777,СВЦЭМ!$A$34:$A$777,$A58,СВЦЭМ!$B$34:$B$777,P$47)+'СЕТ СН'!$G$11+СВЦЭМ!$D$10+'СЕТ СН'!$G$5</f>
        <v>4669.6209488699997</v>
      </c>
      <c r="Q58" s="37">
        <f>SUMIFS(СВЦЭМ!$D$34:$D$777,СВЦЭМ!$A$34:$A$777,$A58,СВЦЭМ!$B$34:$B$777,Q$47)+'СЕТ СН'!$G$11+СВЦЭМ!$D$10+'СЕТ СН'!$G$5</f>
        <v>4609.09832998</v>
      </c>
      <c r="R58" s="37">
        <f>SUMIFS(СВЦЭМ!$D$34:$D$777,СВЦЭМ!$A$34:$A$777,$A58,СВЦЭМ!$B$34:$B$777,R$47)+'СЕТ СН'!$G$11+СВЦЭМ!$D$10+'СЕТ СН'!$G$5</f>
        <v>4595.0950202699996</v>
      </c>
      <c r="S58" s="37">
        <f>SUMIFS(СВЦЭМ!$D$34:$D$777,СВЦЭМ!$A$34:$A$777,$A58,СВЦЭМ!$B$34:$B$777,S$47)+'СЕТ СН'!$G$11+СВЦЭМ!$D$10+'СЕТ СН'!$G$5</f>
        <v>4657.7047443000001</v>
      </c>
      <c r="T58" s="37">
        <f>SUMIFS(СВЦЭМ!$D$34:$D$777,СВЦЭМ!$A$34:$A$777,$A58,СВЦЭМ!$B$34:$B$777,T$47)+'СЕТ СН'!$G$11+СВЦЭМ!$D$10+'СЕТ СН'!$G$5</f>
        <v>4687.1168240500001</v>
      </c>
      <c r="U58" s="37">
        <f>SUMIFS(СВЦЭМ!$D$34:$D$777,СВЦЭМ!$A$34:$A$777,$A58,СВЦЭМ!$B$34:$B$777,U$47)+'СЕТ СН'!$G$11+СВЦЭМ!$D$10+'СЕТ СН'!$G$5</f>
        <v>4726.2265391600004</v>
      </c>
      <c r="V58" s="37">
        <f>SUMIFS(СВЦЭМ!$D$34:$D$777,СВЦЭМ!$A$34:$A$777,$A58,СВЦЭМ!$B$34:$B$777,V$47)+'СЕТ СН'!$G$11+СВЦЭМ!$D$10+'СЕТ СН'!$G$5</f>
        <v>4741.5743674000005</v>
      </c>
      <c r="W58" s="37">
        <f>SUMIFS(СВЦЭМ!$D$34:$D$777,СВЦЭМ!$A$34:$A$777,$A58,СВЦЭМ!$B$34:$B$777,W$47)+'СЕТ СН'!$G$11+СВЦЭМ!$D$10+'СЕТ СН'!$G$5</f>
        <v>4712.1122369699997</v>
      </c>
      <c r="X58" s="37">
        <f>SUMIFS(СВЦЭМ!$D$34:$D$777,СВЦЭМ!$A$34:$A$777,$A58,СВЦЭМ!$B$34:$B$777,X$47)+'СЕТ СН'!$G$11+СВЦЭМ!$D$10+'СЕТ СН'!$G$5</f>
        <v>4667.31030388</v>
      </c>
      <c r="Y58" s="37">
        <f>SUMIFS(СВЦЭМ!$D$34:$D$777,СВЦЭМ!$A$34:$A$777,$A58,СВЦЭМ!$B$34:$B$777,Y$47)+'СЕТ СН'!$G$11+СВЦЭМ!$D$10+'СЕТ СН'!$G$5</f>
        <v>4831.04928311</v>
      </c>
    </row>
    <row r="59" spans="1:25" ht="15.75" x14ac:dyDescent="0.2">
      <c r="A59" s="36">
        <f t="shared" si="1"/>
        <v>42655</v>
      </c>
      <c r="B59" s="37">
        <f>SUMIFS(СВЦЭМ!$D$34:$D$777,СВЦЭМ!$A$34:$A$777,$A59,СВЦЭМ!$B$34:$B$777,B$47)+'СЕТ СН'!$G$11+СВЦЭМ!$D$10+'СЕТ СН'!$G$5</f>
        <v>4924.2318852299995</v>
      </c>
      <c r="C59" s="37">
        <f>SUMIFS(СВЦЭМ!$D$34:$D$777,СВЦЭМ!$A$34:$A$777,$A59,СВЦЭМ!$B$34:$B$777,C$47)+'СЕТ СН'!$G$11+СВЦЭМ!$D$10+'СЕТ СН'!$G$5</f>
        <v>5120.6173972699999</v>
      </c>
      <c r="D59" s="37">
        <f>SUMIFS(СВЦЭМ!$D$34:$D$777,СВЦЭМ!$A$34:$A$777,$A59,СВЦЭМ!$B$34:$B$777,D$47)+'СЕТ СН'!$G$11+СВЦЭМ!$D$10+'СЕТ СН'!$G$5</f>
        <v>5176.30324071</v>
      </c>
      <c r="E59" s="37">
        <f>SUMIFS(СВЦЭМ!$D$34:$D$777,СВЦЭМ!$A$34:$A$777,$A59,СВЦЭМ!$B$34:$B$777,E$47)+'СЕТ СН'!$G$11+СВЦЭМ!$D$10+'СЕТ СН'!$G$5</f>
        <v>5128.0392543500002</v>
      </c>
      <c r="F59" s="37">
        <f>SUMIFS(СВЦЭМ!$D$34:$D$777,СВЦЭМ!$A$34:$A$777,$A59,СВЦЭМ!$B$34:$B$777,F$47)+'СЕТ СН'!$G$11+СВЦЭМ!$D$10+'СЕТ СН'!$G$5</f>
        <v>5007.9785970100002</v>
      </c>
      <c r="G59" s="37">
        <f>SUMIFS(СВЦЭМ!$D$34:$D$777,СВЦЭМ!$A$34:$A$777,$A59,СВЦЭМ!$B$34:$B$777,G$47)+'СЕТ СН'!$G$11+СВЦЭМ!$D$10+'СЕТ СН'!$G$5</f>
        <v>4981.6183545000004</v>
      </c>
      <c r="H59" s="37">
        <f>SUMIFS(СВЦЭМ!$D$34:$D$777,СВЦЭМ!$A$34:$A$777,$A59,СВЦЭМ!$B$34:$B$777,H$47)+'СЕТ СН'!$G$11+СВЦЭМ!$D$10+'СЕТ СН'!$G$5</f>
        <v>4904.2949562499998</v>
      </c>
      <c r="I59" s="37">
        <f>SUMIFS(СВЦЭМ!$D$34:$D$777,СВЦЭМ!$A$34:$A$777,$A59,СВЦЭМ!$B$34:$B$777,I$47)+'СЕТ СН'!$G$11+СВЦЭМ!$D$10+'СЕТ СН'!$G$5</f>
        <v>4809.4970973700001</v>
      </c>
      <c r="J59" s="37">
        <f>SUMIFS(СВЦЭМ!$D$34:$D$777,СВЦЭМ!$A$34:$A$777,$A59,СВЦЭМ!$B$34:$B$777,J$47)+'СЕТ СН'!$G$11+СВЦЭМ!$D$10+'СЕТ СН'!$G$5</f>
        <v>4741.5189350000001</v>
      </c>
      <c r="K59" s="37">
        <f>SUMIFS(СВЦЭМ!$D$34:$D$777,СВЦЭМ!$A$34:$A$777,$A59,СВЦЭМ!$B$34:$B$777,K$47)+'СЕТ СН'!$G$11+СВЦЭМ!$D$10+'СЕТ СН'!$G$5</f>
        <v>4572.2760904799998</v>
      </c>
      <c r="L59" s="37">
        <f>SUMIFS(СВЦЭМ!$D$34:$D$777,СВЦЭМ!$A$34:$A$777,$A59,СВЦЭМ!$B$34:$B$777,L$47)+'СЕТ СН'!$G$11+СВЦЭМ!$D$10+'СЕТ СН'!$G$5</f>
        <v>5004.8919458999999</v>
      </c>
      <c r="M59" s="37">
        <f>SUMIFS(СВЦЭМ!$D$34:$D$777,СВЦЭМ!$A$34:$A$777,$A59,СВЦЭМ!$B$34:$B$777,M$47)+'СЕТ СН'!$G$11+СВЦЭМ!$D$10+'СЕТ СН'!$G$5</f>
        <v>4998.8903620199999</v>
      </c>
      <c r="N59" s="37">
        <f>SUMIFS(СВЦЭМ!$D$34:$D$777,СВЦЭМ!$A$34:$A$777,$A59,СВЦЭМ!$B$34:$B$777,N$47)+'СЕТ СН'!$G$11+СВЦЭМ!$D$10+'СЕТ СН'!$G$5</f>
        <v>4982.5400190399996</v>
      </c>
      <c r="O59" s="37">
        <f>SUMIFS(СВЦЭМ!$D$34:$D$777,СВЦЭМ!$A$34:$A$777,$A59,СВЦЭМ!$B$34:$B$777,O$47)+'СЕТ СН'!$G$11+СВЦЭМ!$D$10+'СЕТ СН'!$G$5</f>
        <v>4660.6790853399998</v>
      </c>
      <c r="P59" s="37">
        <f>SUMIFS(СВЦЭМ!$D$34:$D$777,СВЦЭМ!$A$34:$A$777,$A59,СВЦЭМ!$B$34:$B$777,P$47)+'СЕТ СН'!$G$11+СВЦЭМ!$D$10+'СЕТ СН'!$G$5</f>
        <v>4508.7936248400001</v>
      </c>
      <c r="Q59" s="37">
        <f>SUMIFS(СВЦЭМ!$D$34:$D$777,СВЦЭМ!$A$34:$A$777,$A59,СВЦЭМ!$B$34:$B$777,Q$47)+'СЕТ СН'!$G$11+СВЦЭМ!$D$10+'СЕТ СН'!$G$5</f>
        <v>4489.6976906099999</v>
      </c>
      <c r="R59" s="37">
        <f>SUMIFS(СВЦЭМ!$D$34:$D$777,СВЦЭМ!$A$34:$A$777,$A59,СВЦЭМ!$B$34:$B$777,R$47)+'СЕТ СН'!$G$11+СВЦЭМ!$D$10+'СЕТ СН'!$G$5</f>
        <v>4484.7223652900002</v>
      </c>
      <c r="S59" s="37">
        <f>SUMIFS(СВЦЭМ!$D$34:$D$777,СВЦЭМ!$A$34:$A$777,$A59,СВЦЭМ!$B$34:$B$777,S$47)+'СЕТ СН'!$G$11+СВЦЭМ!$D$10+'СЕТ СН'!$G$5</f>
        <v>4563.9198509199996</v>
      </c>
      <c r="T59" s="37">
        <f>SUMIFS(СВЦЭМ!$D$34:$D$777,СВЦЭМ!$A$34:$A$777,$A59,СВЦЭМ!$B$34:$B$777,T$47)+'СЕТ СН'!$G$11+СВЦЭМ!$D$10+'СЕТ СН'!$G$5</f>
        <v>4586.0730986999997</v>
      </c>
      <c r="U59" s="37">
        <f>SUMIFS(СВЦЭМ!$D$34:$D$777,СВЦЭМ!$A$34:$A$777,$A59,СВЦЭМ!$B$34:$B$777,U$47)+'СЕТ СН'!$G$11+СВЦЭМ!$D$10+'СЕТ СН'!$G$5</f>
        <v>4635.5353071</v>
      </c>
      <c r="V59" s="37">
        <f>SUMIFS(СВЦЭМ!$D$34:$D$777,СВЦЭМ!$A$34:$A$777,$A59,СВЦЭМ!$B$34:$B$777,V$47)+'СЕТ СН'!$G$11+СВЦЭМ!$D$10+'СЕТ СН'!$G$5</f>
        <v>4640.6717087799998</v>
      </c>
      <c r="W59" s="37">
        <f>SUMIFS(СВЦЭМ!$D$34:$D$777,СВЦЭМ!$A$34:$A$777,$A59,СВЦЭМ!$B$34:$B$777,W$47)+'СЕТ СН'!$G$11+СВЦЭМ!$D$10+'СЕТ СН'!$G$5</f>
        <v>4619.2298859000002</v>
      </c>
      <c r="X59" s="37">
        <f>SUMIFS(СВЦЭМ!$D$34:$D$777,СВЦЭМ!$A$34:$A$777,$A59,СВЦЭМ!$B$34:$B$777,X$47)+'СЕТ СН'!$G$11+СВЦЭМ!$D$10+'СЕТ СН'!$G$5</f>
        <v>4586.5641567299999</v>
      </c>
      <c r="Y59" s="37">
        <f>SUMIFS(СВЦЭМ!$D$34:$D$777,СВЦЭМ!$A$34:$A$777,$A59,СВЦЭМ!$B$34:$B$777,Y$47)+'СЕТ СН'!$G$11+СВЦЭМ!$D$10+'СЕТ СН'!$G$5</f>
        <v>4678.6575637900005</v>
      </c>
    </row>
    <row r="60" spans="1:25" ht="15.75" x14ac:dyDescent="0.2">
      <c r="A60" s="36">
        <f t="shared" si="1"/>
        <v>42656</v>
      </c>
      <c r="B60" s="37">
        <f>SUMIFS(СВЦЭМ!$D$34:$D$777,СВЦЭМ!$A$34:$A$777,$A60,СВЦЭМ!$B$34:$B$777,B$47)+'СЕТ СН'!$G$11+СВЦЭМ!$D$10+'СЕТ СН'!$G$5</f>
        <v>4734.3187965300003</v>
      </c>
      <c r="C60" s="37">
        <f>SUMIFS(СВЦЭМ!$D$34:$D$777,СВЦЭМ!$A$34:$A$777,$A60,СВЦЭМ!$B$34:$B$777,C$47)+'СЕТ СН'!$G$11+СВЦЭМ!$D$10+'СЕТ СН'!$G$5</f>
        <v>4842.1918147400002</v>
      </c>
      <c r="D60" s="37">
        <f>SUMIFS(СВЦЭМ!$D$34:$D$777,СВЦЭМ!$A$34:$A$777,$A60,СВЦЭМ!$B$34:$B$777,D$47)+'СЕТ СН'!$G$11+СВЦЭМ!$D$10+'СЕТ СН'!$G$5</f>
        <v>4862.3505261299997</v>
      </c>
      <c r="E60" s="37">
        <f>SUMIFS(СВЦЭМ!$D$34:$D$777,СВЦЭМ!$A$34:$A$777,$A60,СВЦЭМ!$B$34:$B$777,E$47)+'СЕТ СН'!$G$11+СВЦЭМ!$D$10+'СЕТ СН'!$G$5</f>
        <v>4864.6211263200003</v>
      </c>
      <c r="F60" s="37">
        <f>SUMIFS(СВЦЭМ!$D$34:$D$777,СВЦЭМ!$A$34:$A$777,$A60,СВЦЭМ!$B$34:$B$777,F$47)+'СЕТ СН'!$G$11+СВЦЭМ!$D$10+'СЕТ СН'!$G$5</f>
        <v>4879.44197773</v>
      </c>
      <c r="G60" s="37">
        <f>SUMIFS(СВЦЭМ!$D$34:$D$777,СВЦЭМ!$A$34:$A$777,$A60,СВЦЭМ!$B$34:$B$777,G$47)+'СЕТ СН'!$G$11+СВЦЭМ!$D$10+'СЕТ СН'!$G$5</f>
        <v>4894.7139130799997</v>
      </c>
      <c r="H60" s="37">
        <f>SUMIFS(СВЦЭМ!$D$34:$D$777,СВЦЭМ!$A$34:$A$777,$A60,СВЦЭМ!$B$34:$B$777,H$47)+'СЕТ СН'!$G$11+СВЦЭМ!$D$10+'СЕТ СН'!$G$5</f>
        <v>4876.2334057299995</v>
      </c>
      <c r="I60" s="37">
        <f>SUMIFS(СВЦЭМ!$D$34:$D$777,СВЦЭМ!$A$34:$A$777,$A60,СВЦЭМ!$B$34:$B$777,I$47)+'СЕТ СН'!$G$11+СВЦЭМ!$D$10+'СЕТ СН'!$G$5</f>
        <v>4805.2171456699998</v>
      </c>
      <c r="J60" s="37">
        <f>SUMIFS(СВЦЭМ!$D$34:$D$777,СВЦЭМ!$A$34:$A$777,$A60,СВЦЭМ!$B$34:$B$777,J$47)+'СЕТ СН'!$G$11+СВЦЭМ!$D$10+'СЕТ СН'!$G$5</f>
        <v>4755.7924638100003</v>
      </c>
      <c r="K60" s="37">
        <f>SUMIFS(СВЦЭМ!$D$34:$D$777,СВЦЭМ!$A$34:$A$777,$A60,СВЦЭМ!$B$34:$B$777,K$47)+'СЕТ СН'!$G$11+СВЦЭМ!$D$10+'СЕТ СН'!$G$5</f>
        <v>4650.9420189000002</v>
      </c>
      <c r="L60" s="37">
        <f>SUMIFS(СВЦЭМ!$D$34:$D$777,СВЦЭМ!$A$34:$A$777,$A60,СВЦЭМ!$B$34:$B$777,L$47)+'СЕТ СН'!$G$11+СВЦЭМ!$D$10+'СЕТ СН'!$G$5</f>
        <v>4651.4498123499998</v>
      </c>
      <c r="M60" s="37">
        <f>SUMIFS(СВЦЭМ!$D$34:$D$777,СВЦЭМ!$A$34:$A$777,$A60,СВЦЭМ!$B$34:$B$777,M$47)+'СЕТ СН'!$G$11+СВЦЭМ!$D$10+'СЕТ СН'!$G$5</f>
        <v>4616.9260017400002</v>
      </c>
      <c r="N60" s="37">
        <f>SUMIFS(СВЦЭМ!$D$34:$D$777,СВЦЭМ!$A$34:$A$777,$A60,СВЦЭМ!$B$34:$B$777,N$47)+'СЕТ СН'!$G$11+СВЦЭМ!$D$10+'СЕТ СН'!$G$5</f>
        <v>4624.5472650900001</v>
      </c>
      <c r="O60" s="37">
        <f>SUMIFS(СВЦЭМ!$D$34:$D$777,СВЦЭМ!$A$34:$A$777,$A60,СВЦЭМ!$B$34:$B$777,O$47)+'СЕТ СН'!$G$11+СВЦЭМ!$D$10+'СЕТ СН'!$G$5</f>
        <v>4581.36086763</v>
      </c>
      <c r="P60" s="37">
        <f>SUMIFS(СВЦЭМ!$D$34:$D$777,СВЦЭМ!$A$34:$A$777,$A60,СВЦЭМ!$B$34:$B$777,P$47)+'СЕТ СН'!$G$11+СВЦЭМ!$D$10+'СЕТ СН'!$G$5</f>
        <v>4578.5325214799996</v>
      </c>
      <c r="Q60" s="37">
        <f>SUMIFS(СВЦЭМ!$D$34:$D$777,СВЦЭМ!$A$34:$A$777,$A60,СВЦЭМ!$B$34:$B$777,Q$47)+'СЕТ СН'!$G$11+СВЦЭМ!$D$10+'СЕТ СН'!$G$5</f>
        <v>4571.8798041700002</v>
      </c>
      <c r="R60" s="37">
        <f>SUMIFS(СВЦЭМ!$D$34:$D$777,СВЦЭМ!$A$34:$A$777,$A60,СВЦЭМ!$B$34:$B$777,R$47)+'СЕТ СН'!$G$11+СВЦЭМ!$D$10+'СЕТ СН'!$G$5</f>
        <v>4521.8725081299999</v>
      </c>
      <c r="S60" s="37">
        <f>SUMIFS(СВЦЭМ!$D$34:$D$777,СВЦЭМ!$A$34:$A$777,$A60,СВЦЭМ!$B$34:$B$777,S$47)+'СЕТ СН'!$G$11+СВЦЭМ!$D$10+'СЕТ СН'!$G$5</f>
        <v>4562.4610984600004</v>
      </c>
      <c r="T60" s="37">
        <f>SUMIFS(СВЦЭМ!$D$34:$D$777,СВЦЭМ!$A$34:$A$777,$A60,СВЦЭМ!$B$34:$B$777,T$47)+'СЕТ СН'!$G$11+СВЦЭМ!$D$10+'СЕТ СН'!$G$5</f>
        <v>4586.6119180599999</v>
      </c>
      <c r="U60" s="37">
        <f>SUMIFS(СВЦЭМ!$D$34:$D$777,СВЦЭМ!$A$34:$A$777,$A60,СВЦЭМ!$B$34:$B$777,U$47)+'СЕТ СН'!$G$11+СВЦЭМ!$D$10+'СЕТ СН'!$G$5</f>
        <v>4631.4861624699997</v>
      </c>
      <c r="V60" s="37">
        <f>SUMIFS(СВЦЭМ!$D$34:$D$777,СВЦЭМ!$A$34:$A$777,$A60,СВЦЭМ!$B$34:$B$777,V$47)+'СЕТ СН'!$G$11+СВЦЭМ!$D$10+'СЕТ СН'!$G$5</f>
        <v>4625.0786012099998</v>
      </c>
      <c r="W60" s="37">
        <f>SUMIFS(СВЦЭМ!$D$34:$D$777,СВЦЭМ!$A$34:$A$777,$A60,СВЦЭМ!$B$34:$B$777,W$47)+'СЕТ СН'!$G$11+СВЦЭМ!$D$10+'СЕТ СН'!$G$5</f>
        <v>4621.6398792600003</v>
      </c>
      <c r="X60" s="37">
        <f>SUMIFS(СВЦЭМ!$D$34:$D$777,СВЦЭМ!$A$34:$A$777,$A60,СВЦЭМ!$B$34:$B$777,X$47)+'СЕТ СН'!$G$11+СВЦЭМ!$D$10+'СЕТ СН'!$G$5</f>
        <v>4607.0566981600005</v>
      </c>
      <c r="Y60" s="37">
        <f>SUMIFS(СВЦЭМ!$D$34:$D$777,СВЦЭМ!$A$34:$A$777,$A60,СВЦЭМ!$B$34:$B$777,Y$47)+'СЕТ СН'!$G$11+СВЦЭМ!$D$10+'СЕТ СН'!$G$5</f>
        <v>4700.4668692200003</v>
      </c>
    </row>
    <row r="61" spans="1:25" ht="15.75" x14ac:dyDescent="0.2">
      <c r="A61" s="36">
        <f t="shared" si="1"/>
        <v>42657</v>
      </c>
      <c r="B61" s="37">
        <f>SUMIFS(СВЦЭМ!$D$34:$D$777,СВЦЭМ!$A$34:$A$777,$A61,СВЦЭМ!$B$34:$B$777,B$47)+'СЕТ СН'!$G$11+СВЦЭМ!$D$10+'СЕТ СН'!$G$5</f>
        <v>4728.28216866</v>
      </c>
      <c r="C61" s="37">
        <f>SUMIFS(СВЦЭМ!$D$34:$D$777,СВЦЭМ!$A$34:$A$777,$A61,СВЦЭМ!$B$34:$B$777,C$47)+'СЕТ СН'!$G$11+СВЦЭМ!$D$10+'СЕТ СН'!$G$5</f>
        <v>4839.8950193399996</v>
      </c>
      <c r="D61" s="37">
        <f>SUMIFS(СВЦЭМ!$D$34:$D$777,СВЦЭМ!$A$34:$A$777,$A61,СВЦЭМ!$B$34:$B$777,D$47)+'СЕТ СН'!$G$11+СВЦЭМ!$D$10+'СЕТ СН'!$G$5</f>
        <v>4876.6294786799999</v>
      </c>
      <c r="E61" s="37">
        <f>SUMIFS(СВЦЭМ!$D$34:$D$777,СВЦЭМ!$A$34:$A$777,$A61,СВЦЭМ!$B$34:$B$777,E$47)+'СЕТ СН'!$G$11+СВЦЭМ!$D$10+'СЕТ СН'!$G$5</f>
        <v>4869.6247258900003</v>
      </c>
      <c r="F61" s="37">
        <f>SUMIFS(СВЦЭМ!$D$34:$D$777,СВЦЭМ!$A$34:$A$777,$A61,СВЦЭМ!$B$34:$B$777,F$47)+'СЕТ СН'!$G$11+СВЦЭМ!$D$10+'СЕТ СН'!$G$5</f>
        <v>4865.94227314</v>
      </c>
      <c r="G61" s="37">
        <f>SUMIFS(СВЦЭМ!$D$34:$D$777,СВЦЭМ!$A$34:$A$777,$A61,СВЦЭМ!$B$34:$B$777,G$47)+'СЕТ СН'!$G$11+СВЦЭМ!$D$10+'СЕТ СН'!$G$5</f>
        <v>4953.4784363700001</v>
      </c>
      <c r="H61" s="37">
        <f>SUMIFS(СВЦЭМ!$D$34:$D$777,СВЦЭМ!$A$34:$A$777,$A61,СВЦЭМ!$B$34:$B$777,H$47)+'СЕТ СН'!$G$11+СВЦЭМ!$D$10+'СЕТ СН'!$G$5</f>
        <v>4938.0004212900003</v>
      </c>
      <c r="I61" s="37">
        <f>SUMIFS(СВЦЭМ!$D$34:$D$777,СВЦЭМ!$A$34:$A$777,$A61,СВЦЭМ!$B$34:$B$777,I$47)+'СЕТ СН'!$G$11+СВЦЭМ!$D$10+'СЕТ СН'!$G$5</f>
        <v>4815.4242867399998</v>
      </c>
      <c r="J61" s="37">
        <f>SUMIFS(СВЦЭМ!$D$34:$D$777,СВЦЭМ!$A$34:$A$777,$A61,СВЦЭМ!$B$34:$B$777,J$47)+'СЕТ СН'!$G$11+СВЦЭМ!$D$10+'СЕТ СН'!$G$5</f>
        <v>4729.1194546799998</v>
      </c>
      <c r="K61" s="37">
        <f>SUMIFS(СВЦЭМ!$D$34:$D$777,СВЦЭМ!$A$34:$A$777,$A61,СВЦЭМ!$B$34:$B$777,K$47)+'СЕТ СН'!$G$11+СВЦЭМ!$D$10+'СЕТ СН'!$G$5</f>
        <v>4569.7471921300003</v>
      </c>
      <c r="L61" s="37">
        <f>SUMIFS(СВЦЭМ!$D$34:$D$777,СВЦЭМ!$A$34:$A$777,$A61,СВЦЭМ!$B$34:$B$777,L$47)+'СЕТ СН'!$G$11+СВЦЭМ!$D$10+'СЕТ СН'!$G$5</f>
        <v>4539.6946108800003</v>
      </c>
      <c r="M61" s="37">
        <f>SUMIFS(СВЦЭМ!$D$34:$D$777,СВЦЭМ!$A$34:$A$777,$A61,СВЦЭМ!$B$34:$B$777,M$47)+'СЕТ СН'!$G$11+СВЦЭМ!$D$10+'СЕТ СН'!$G$5</f>
        <v>4534.3922847399999</v>
      </c>
      <c r="N61" s="37">
        <f>SUMIFS(СВЦЭМ!$D$34:$D$777,СВЦЭМ!$A$34:$A$777,$A61,СВЦЭМ!$B$34:$B$777,N$47)+'СЕТ СН'!$G$11+СВЦЭМ!$D$10+'СЕТ СН'!$G$5</f>
        <v>4536.7154243900004</v>
      </c>
      <c r="O61" s="37">
        <f>SUMIFS(СВЦЭМ!$D$34:$D$777,СВЦЭМ!$A$34:$A$777,$A61,СВЦЭМ!$B$34:$B$777,O$47)+'СЕТ СН'!$G$11+СВЦЭМ!$D$10+'СЕТ СН'!$G$5</f>
        <v>4523.8191632099997</v>
      </c>
      <c r="P61" s="37">
        <f>SUMIFS(СВЦЭМ!$D$34:$D$777,СВЦЭМ!$A$34:$A$777,$A61,СВЦЭМ!$B$34:$B$777,P$47)+'СЕТ СН'!$G$11+СВЦЭМ!$D$10+'СЕТ СН'!$G$5</f>
        <v>4509.3706303999998</v>
      </c>
      <c r="Q61" s="37">
        <f>SUMIFS(СВЦЭМ!$D$34:$D$777,СВЦЭМ!$A$34:$A$777,$A61,СВЦЭМ!$B$34:$B$777,Q$47)+'СЕТ СН'!$G$11+СВЦЭМ!$D$10+'СЕТ СН'!$G$5</f>
        <v>4518.8081673500001</v>
      </c>
      <c r="R61" s="37">
        <f>SUMIFS(СВЦЭМ!$D$34:$D$777,СВЦЭМ!$A$34:$A$777,$A61,СВЦЭМ!$B$34:$B$777,R$47)+'СЕТ СН'!$G$11+СВЦЭМ!$D$10+'СЕТ СН'!$G$5</f>
        <v>4519.2840017799999</v>
      </c>
      <c r="S61" s="37">
        <f>SUMIFS(СВЦЭМ!$D$34:$D$777,СВЦЭМ!$A$34:$A$777,$A61,СВЦЭМ!$B$34:$B$777,S$47)+'СЕТ СН'!$G$11+СВЦЭМ!$D$10+'СЕТ СН'!$G$5</f>
        <v>4577.8576811000003</v>
      </c>
      <c r="T61" s="37">
        <f>SUMIFS(СВЦЭМ!$D$34:$D$777,СВЦЭМ!$A$34:$A$777,$A61,СВЦЭМ!$B$34:$B$777,T$47)+'СЕТ СН'!$G$11+СВЦЭМ!$D$10+'СЕТ СН'!$G$5</f>
        <v>4548.97019077</v>
      </c>
      <c r="U61" s="37">
        <f>SUMIFS(СВЦЭМ!$D$34:$D$777,СВЦЭМ!$A$34:$A$777,$A61,СВЦЭМ!$B$34:$B$777,U$47)+'СЕТ СН'!$G$11+СВЦЭМ!$D$10+'СЕТ СН'!$G$5</f>
        <v>4580.9327098599997</v>
      </c>
      <c r="V61" s="37">
        <f>SUMIFS(СВЦЭМ!$D$34:$D$777,СВЦЭМ!$A$34:$A$777,$A61,СВЦЭМ!$B$34:$B$777,V$47)+'СЕТ СН'!$G$11+СВЦЭМ!$D$10+'СЕТ СН'!$G$5</f>
        <v>4603.6509361400003</v>
      </c>
      <c r="W61" s="37">
        <f>SUMIFS(СВЦЭМ!$D$34:$D$777,СВЦЭМ!$A$34:$A$777,$A61,СВЦЭМ!$B$34:$B$777,W$47)+'СЕТ СН'!$G$11+СВЦЭМ!$D$10+'СЕТ СН'!$G$5</f>
        <v>4600.5114268699999</v>
      </c>
      <c r="X61" s="37">
        <f>SUMIFS(СВЦЭМ!$D$34:$D$777,СВЦЭМ!$A$34:$A$777,$A61,СВЦЭМ!$B$34:$B$777,X$47)+'СЕТ СН'!$G$11+СВЦЭМ!$D$10+'СЕТ СН'!$G$5</f>
        <v>4591.0263950899998</v>
      </c>
      <c r="Y61" s="37">
        <f>SUMIFS(СВЦЭМ!$D$34:$D$777,СВЦЭМ!$A$34:$A$777,$A61,СВЦЭМ!$B$34:$B$777,Y$47)+'СЕТ СН'!$G$11+СВЦЭМ!$D$10+'СЕТ СН'!$G$5</f>
        <v>4621.7174627900004</v>
      </c>
    </row>
    <row r="62" spans="1:25" ht="15.75" x14ac:dyDescent="0.2">
      <c r="A62" s="36">
        <f t="shared" si="1"/>
        <v>42658</v>
      </c>
      <c r="B62" s="37">
        <f>SUMIFS(СВЦЭМ!$D$34:$D$777,СВЦЭМ!$A$34:$A$777,$A62,СВЦЭМ!$B$34:$B$777,B$47)+'СЕТ СН'!$G$11+СВЦЭМ!$D$10+'СЕТ СН'!$G$5</f>
        <v>4753.7112343199997</v>
      </c>
      <c r="C62" s="37">
        <f>SUMIFS(СВЦЭМ!$D$34:$D$777,СВЦЭМ!$A$34:$A$777,$A62,СВЦЭМ!$B$34:$B$777,C$47)+'СЕТ СН'!$G$11+СВЦЭМ!$D$10+'СЕТ СН'!$G$5</f>
        <v>4845.0211079399996</v>
      </c>
      <c r="D62" s="37">
        <f>SUMIFS(СВЦЭМ!$D$34:$D$777,СВЦЭМ!$A$34:$A$777,$A62,СВЦЭМ!$B$34:$B$777,D$47)+'СЕТ СН'!$G$11+СВЦЭМ!$D$10+'СЕТ СН'!$G$5</f>
        <v>4920.1962114600001</v>
      </c>
      <c r="E62" s="37">
        <f>SUMIFS(СВЦЭМ!$D$34:$D$777,СВЦЭМ!$A$34:$A$777,$A62,СВЦЭМ!$B$34:$B$777,E$47)+'СЕТ СН'!$G$11+СВЦЭМ!$D$10+'СЕТ СН'!$G$5</f>
        <v>4931.6018953599996</v>
      </c>
      <c r="F62" s="37">
        <f>SUMIFS(СВЦЭМ!$D$34:$D$777,СВЦЭМ!$A$34:$A$777,$A62,СВЦЭМ!$B$34:$B$777,F$47)+'СЕТ СН'!$G$11+СВЦЭМ!$D$10+'СЕТ СН'!$G$5</f>
        <v>4936.37438535</v>
      </c>
      <c r="G62" s="37">
        <f>SUMIFS(СВЦЭМ!$D$34:$D$777,СВЦЭМ!$A$34:$A$777,$A62,СВЦЭМ!$B$34:$B$777,G$47)+'СЕТ СН'!$G$11+СВЦЭМ!$D$10+'СЕТ СН'!$G$5</f>
        <v>4952.0930805400003</v>
      </c>
      <c r="H62" s="37">
        <f>SUMIFS(СВЦЭМ!$D$34:$D$777,СВЦЭМ!$A$34:$A$777,$A62,СВЦЭМ!$B$34:$B$777,H$47)+'СЕТ СН'!$G$11+СВЦЭМ!$D$10+'СЕТ СН'!$G$5</f>
        <v>4943.9808788800001</v>
      </c>
      <c r="I62" s="37">
        <f>SUMIFS(СВЦЭМ!$D$34:$D$777,СВЦЭМ!$A$34:$A$777,$A62,СВЦЭМ!$B$34:$B$777,I$47)+'СЕТ СН'!$G$11+СВЦЭМ!$D$10+'СЕТ СН'!$G$5</f>
        <v>4908.6893539299999</v>
      </c>
      <c r="J62" s="37">
        <f>SUMIFS(СВЦЭМ!$D$34:$D$777,СВЦЭМ!$A$34:$A$777,$A62,СВЦЭМ!$B$34:$B$777,J$47)+'СЕТ СН'!$G$11+СВЦЭМ!$D$10+'СЕТ СН'!$G$5</f>
        <v>4741.1597356100001</v>
      </c>
      <c r="K62" s="37">
        <f>SUMIFS(СВЦЭМ!$D$34:$D$777,СВЦЭМ!$A$34:$A$777,$A62,СВЦЭМ!$B$34:$B$777,K$47)+'СЕТ СН'!$G$11+СВЦЭМ!$D$10+'СЕТ СН'!$G$5</f>
        <v>4659.52636463</v>
      </c>
      <c r="L62" s="37">
        <f>SUMIFS(СВЦЭМ!$D$34:$D$777,СВЦЭМ!$A$34:$A$777,$A62,СВЦЭМ!$B$34:$B$777,L$47)+'СЕТ СН'!$G$11+СВЦЭМ!$D$10+'СЕТ СН'!$G$5</f>
        <v>4610.8767387500002</v>
      </c>
      <c r="M62" s="37">
        <f>SUMIFS(СВЦЭМ!$D$34:$D$777,СВЦЭМ!$A$34:$A$777,$A62,СВЦЭМ!$B$34:$B$777,M$47)+'СЕТ СН'!$G$11+СВЦЭМ!$D$10+'СЕТ СН'!$G$5</f>
        <v>4602.7532911999997</v>
      </c>
      <c r="N62" s="37">
        <f>SUMIFS(СВЦЭМ!$D$34:$D$777,СВЦЭМ!$A$34:$A$777,$A62,СВЦЭМ!$B$34:$B$777,N$47)+'СЕТ СН'!$G$11+СВЦЭМ!$D$10+'СЕТ СН'!$G$5</f>
        <v>4585.2983188099997</v>
      </c>
      <c r="O62" s="37">
        <f>SUMIFS(СВЦЭМ!$D$34:$D$777,СВЦЭМ!$A$34:$A$777,$A62,СВЦЭМ!$B$34:$B$777,O$47)+'СЕТ СН'!$G$11+СВЦЭМ!$D$10+'СЕТ СН'!$G$5</f>
        <v>4590.2669283499999</v>
      </c>
      <c r="P62" s="37">
        <f>SUMIFS(СВЦЭМ!$D$34:$D$777,СВЦЭМ!$A$34:$A$777,$A62,СВЦЭМ!$B$34:$B$777,P$47)+'СЕТ СН'!$G$11+СВЦЭМ!$D$10+'СЕТ СН'!$G$5</f>
        <v>4583.0714618299999</v>
      </c>
      <c r="Q62" s="37">
        <f>SUMIFS(СВЦЭМ!$D$34:$D$777,СВЦЭМ!$A$34:$A$777,$A62,СВЦЭМ!$B$34:$B$777,Q$47)+'СЕТ СН'!$G$11+СВЦЭМ!$D$10+'СЕТ СН'!$G$5</f>
        <v>4596.2405945299997</v>
      </c>
      <c r="R62" s="37">
        <f>SUMIFS(СВЦЭМ!$D$34:$D$777,СВЦЭМ!$A$34:$A$777,$A62,СВЦЭМ!$B$34:$B$777,R$47)+'СЕТ СН'!$G$11+СВЦЭМ!$D$10+'СЕТ СН'!$G$5</f>
        <v>4616.9073024500003</v>
      </c>
      <c r="S62" s="37">
        <f>SUMIFS(СВЦЭМ!$D$34:$D$777,СВЦЭМ!$A$34:$A$777,$A62,СВЦЭМ!$B$34:$B$777,S$47)+'СЕТ СН'!$G$11+СВЦЭМ!$D$10+'СЕТ СН'!$G$5</f>
        <v>4653.9223656900003</v>
      </c>
      <c r="T62" s="37">
        <f>SUMIFS(СВЦЭМ!$D$34:$D$777,СВЦЭМ!$A$34:$A$777,$A62,СВЦЭМ!$B$34:$B$777,T$47)+'СЕТ СН'!$G$11+СВЦЭМ!$D$10+'СЕТ СН'!$G$5</f>
        <v>4650.0937405599998</v>
      </c>
      <c r="U62" s="37">
        <f>SUMIFS(СВЦЭМ!$D$34:$D$777,СВЦЭМ!$A$34:$A$777,$A62,СВЦЭМ!$B$34:$B$777,U$47)+'СЕТ СН'!$G$11+СВЦЭМ!$D$10+'СЕТ СН'!$G$5</f>
        <v>4650.5424440699999</v>
      </c>
      <c r="V62" s="37">
        <f>SUMIFS(СВЦЭМ!$D$34:$D$777,СВЦЭМ!$A$34:$A$777,$A62,СВЦЭМ!$B$34:$B$777,V$47)+'СЕТ СН'!$G$11+СВЦЭМ!$D$10+'СЕТ СН'!$G$5</f>
        <v>4616.6865412799998</v>
      </c>
      <c r="W62" s="37">
        <f>SUMIFS(СВЦЭМ!$D$34:$D$777,СВЦЭМ!$A$34:$A$777,$A62,СВЦЭМ!$B$34:$B$777,W$47)+'СЕТ СН'!$G$11+СВЦЭМ!$D$10+'СЕТ СН'!$G$5</f>
        <v>4638.9526276699999</v>
      </c>
      <c r="X62" s="37">
        <f>SUMIFS(СВЦЭМ!$D$34:$D$777,СВЦЭМ!$A$34:$A$777,$A62,СВЦЭМ!$B$34:$B$777,X$47)+'СЕТ СН'!$G$11+СВЦЭМ!$D$10+'СЕТ СН'!$G$5</f>
        <v>4611.4402827200001</v>
      </c>
      <c r="Y62" s="37">
        <f>SUMIFS(СВЦЭМ!$D$34:$D$777,СВЦЭМ!$A$34:$A$777,$A62,СВЦЭМ!$B$34:$B$777,Y$47)+'СЕТ СН'!$G$11+СВЦЭМ!$D$10+'СЕТ СН'!$G$5</f>
        <v>4661.2709354300005</v>
      </c>
    </row>
    <row r="63" spans="1:25" ht="15.75" x14ac:dyDescent="0.2">
      <c r="A63" s="36">
        <f t="shared" si="1"/>
        <v>42659</v>
      </c>
      <c r="B63" s="37">
        <f>SUMIFS(СВЦЭМ!$D$34:$D$777,СВЦЭМ!$A$34:$A$777,$A63,СВЦЭМ!$B$34:$B$777,B$47)+'СЕТ СН'!$G$11+СВЦЭМ!$D$10+'СЕТ СН'!$G$5</f>
        <v>4811.4717044299996</v>
      </c>
      <c r="C63" s="37">
        <f>SUMIFS(СВЦЭМ!$D$34:$D$777,СВЦЭМ!$A$34:$A$777,$A63,СВЦЭМ!$B$34:$B$777,C$47)+'СЕТ СН'!$G$11+СВЦЭМ!$D$10+'СЕТ СН'!$G$5</f>
        <v>5053.6960694899999</v>
      </c>
      <c r="D63" s="37">
        <f>SUMIFS(СВЦЭМ!$D$34:$D$777,СВЦЭМ!$A$34:$A$777,$A63,СВЦЭМ!$B$34:$B$777,D$47)+'СЕТ СН'!$G$11+СВЦЭМ!$D$10+'СЕТ СН'!$G$5</f>
        <v>5147.7635739500001</v>
      </c>
      <c r="E63" s="37">
        <f>SUMIFS(СВЦЭМ!$D$34:$D$777,СВЦЭМ!$A$34:$A$777,$A63,СВЦЭМ!$B$34:$B$777,E$47)+'СЕТ СН'!$G$11+СВЦЭМ!$D$10+'СЕТ СН'!$G$5</f>
        <v>5082.36550876</v>
      </c>
      <c r="F63" s="37">
        <f>SUMIFS(СВЦЭМ!$D$34:$D$777,СВЦЭМ!$A$34:$A$777,$A63,СВЦЭМ!$B$34:$B$777,F$47)+'СЕТ СН'!$G$11+СВЦЭМ!$D$10+'СЕТ СН'!$G$5</f>
        <v>4951.9003916799993</v>
      </c>
      <c r="G63" s="37">
        <f>SUMIFS(СВЦЭМ!$D$34:$D$777,СВЦЭМ!$A$34:$A$777,$A63,СВЦЭМ!$B$34:$B$777,G$47)+'СЕТ СН'!$G$11+СВЦЭМ!$D$10+'СЕТ СН'!$G$5</f>
        <v>4918.3064079699998</v>
      </c>
      <c r="H63" s="37">
        <f>SUMIFS(СВЦЭМ!$D$34:$D$777,СВЦЭМ!$A$34:$A$777,$A63,СВЦЭМ!$B$34:$B$777,H$47)+'СЕТ СН'!$G$11+СВЦЭМ!$D$10+'СЕТ СН'!$G$5</f>
        <v>5076.9951815999993</v>
      </c>
      <c r="I63" s="37">
        <f>SUMIFS(СВЦЭМ!$D$34:$D$777,СВЦЭМ!$A$34:$A$777,$A63,СВЦЭМ!$B$34:$B$777,I$47)+'СЕТ СН'!$G$11+СВЦЭМ!$D$10+'СЕТ СН'!$G$5</f>
        <v>4944.3060578900004</v>
      </c>
      <c r="J63" s="37">
        <f>SUMIFS(СВЦЭМ!$D$34:$D$777,СВЦЭМ!$A$34:$A$777,$A63,СВЦЭМ!$B$34:$B$777,J$47)+'СЕТ СН'!$G$11+СВЦЭМ!$D$10+'СЕТ СН'!$G$5</f>
        <v>4875.7796636399999</v>
      </c>
      <c r="K63" s="37">
        <f>SUMIFS(СВЦЭМ!$D$34:$D$777,СВЦЭМ!$A$34:$A$777,$A63,СВЦЭМ!$B$34:$B$777,K$47)+'СЕТ СН'!$G$11+СВЦЭМ!$D$10+'СЕТ СН'!$G$5</f>
        <v>4812.89631809</v>
      </c>
      <c r="L63" s="37">
        <f>SUMIFS(СВЦЭМ!$D$34:$D$777,СВЦЭМ!$A$34:$A$777,$A63,СВЦЭМ!$B$34:$B$777,L$47)+'СЕТ СН'!$G$11+СВЦЭМ!$D$10+'СЕТ СН'!$G$5</f>
        <v>4707.1274355599999</v>
      </c>
      <c r="M63" s="37">
        <f>SUMIFS(СВЦЭМ!$D$34:$D$777,СВЦЭМ!$A$34:$A$777,$A63,СВЦЭМ!$B$34:$B$777,M$47)+'СЕТ СН'!$G$11+СВЦЭМ!$D$10+'СЕТ СН'!$G$5</f>
        <v>4769.0682084500004</v>
      </c>
      <c r="N63" s="37">
        <f>SUMIFS(СВЦЭМ!$D$34:$D$777,СВЦЭМ!$A$34:$A$777,$A63,СВЦЭМ!$B$34:$B$777,N$47)+'СЕТ СН'!$G$11+СВЦЭМ!$D$10+'СЕТ СН'!$G$5</f>
        <v>5059.6651641099998</v>
      </c>
      <c r="O63" s="37">
        <f>SUMIFS(СВЦЭМ!$D$34:$D$777,СВЦЭМ!$A$34:$A$777,$A63,СВЦЭМ!$B$34:$B$777,O$47)+'СЕТ СН'!$G$11+СВЦЭМ!$D$10+'СЕТ СН'!$G$5</f>
        <v>4845.7491431300004</v>
      </c>
      <c r="P63" s="37">
        <f>SUMIFS(СВЦЭМ!$D$34:$D$777,СВЦЭМ!$A$34:$A$777,$A63,СВЦЭМ!$B$34:$B$777,P$47)+'СЕТ СН'!$G$11+СВЦЭМ!$D$10+'СЕТ СН'!$G$5</f>
        <v>4647.4090157299997</v>
      </c>
      <c r="Q63" s="37">
        <f>SUMIFS(СВЦЭМ!$D$34:$D$777,СВЦЭМ!$A$34:$A$777,$A63,СВЦЭМ!$B$34:$B$777,Q$47)+'СЕТ СН'!$G$11+СВЦЭМ!$D$10+'СЕТ СН'!$G$5</f>
        <v>4647.6201499099998</v>
      </c>
      <c r="R63" s="37">
        <f>SUMIFS(СВЦЭМ!$D$34:$D$777,СВЦЭМ!$A$34:$A$777,$A63,СВЦЭМ!$B$34:$B$777,R$47)+'СЕТ СН'!$G$11+СВЦЭМ!$D$10+'СЕТ СН'!$G$5</f>
        <v>4652.5040130400002</v>
      </c>
      <c r="S63" s="37">
        <f>SUMIFS(СВЦЭМ!$D$34:$D$777,СВЦЭМ!$A$34:$A$777,$A63,СВЦЭМ!$B$34:$B$777,S$47)+'СЕТ СН'!$G$11+СВЦЭМ!$D$10+'СЕТ СН'!$G$5</f>
        <v>4611.6258109099999</v>
      </c>
      <c r="T63" s="37">
        <f>SUMIFS(СВЦЭМ!$D$34:$D$777,СВЦЭМ!$A$34:$A$777,$A63,СВЦЭМ!$B$34:$B$777,T$47)+'СЕТ СН'!$G$11+СВЦЭМ!$D$10+'СЕТ СН'!$G$5</f>
        <v>4638.5015145999996</v>
      </c>
      <c r="U63" s="37">
        <f>SUMIFS(СВЦЭМ!$D$34:$D$777,СВЦЭМ!$A$34:$A$777,$A63,СВЦЭМ!$B$34:$B$777,U$47)+'СЕТ СН'!$G$11+СВЦЭМ!$D$10+'СЕТ СН'!$G$5</f>
        <v>4688.0310608500004</v>
      </c>
      <c r="V63" s="37">
        <f>SUMIFS(СВЦЭМ!$D$34:$D$777,СВЦЭМ!$A$34:$A$777,$A63,СВЦЭМ!$B$34:$B$777,V$47)+'СЕТ СН'!$G$11+СВЦЭМ!$D$10+'СЕТ СН'!$G$5</f>
        <v>4657.1066477499999</v>
      </c>
      <c r="W63" s="37">
        <f>SUMIFS(СВЦЭМ!$D$34:$D$777,СВЦЭМ!$A$34:$A$777,$A63,СВЦЭМ!$B$34:$B$777,W$47)+'СЕТ СН'!$G$11+СВЦЭМ!$D$10+'СЕТ СН'!$G$5</f>
        <v>4614.0270637000003</v>
      </c>
      <c r="X63" s="37">
        <f>SUMIFS(СВЦЭМ!$D$34:$D$777,СВЦЭМ!$A$34:$A$777,$A63,СВЦЭМ!$B$34:$B$777,X$47)+'СЕТ СН'!$G$11+СВЦЭМ!$D$10+'СЕТ СН'!$G$5</f>
        <v>4618.7492052999996</v>
      </c>
      <c r="Y63" s="37">
        <f>SUMIFS(СВЦЭМ!$D$34:$D$777,СВЦЭМ!$A$34:$A$777,$A63,СВЦЭМ!$B$34:$B$777,Y$47)+'СЕТ СН'!$G$11+СВЦЭМ!$D$10+'СЕТ СН'!$G$5</f>
        <v>4697.7949182499997</v>
      </c>
    </row>
    <row r="64" spans="1:25" ht="15.75" x14ac:dyDescent="0.2">
      <c r="A64" s="36">
        <f t="shared" si="1"/>
        <v>42660</v>
      </c>
      <c r="B64" s="37">
        <f>SUMIFS(СВЦЭМ!$D$34:$D$777,СВЦЭМ!$A$34:$A$777,$A64,СВЦЭМ!$B$34:$B$777,B$47)+'СЕТ СН'!$G$11+СВЦЭМ!$D$10+'СЕТ СН'!$G$5</f>
        <v>4704.4791407900002</v>
      </c>
      <c r="C64" s="37">
        <f>SUMIFS(СВЦЭМ!$D$34:$D$777,СВЦЭМ!$A$34:$A$777,$A64,СВЦЭМ!$B$34:$B$777,C$47)+'СЕТ СН'!$G$11+СВЦЭМ!$D$10+'СЕТ СН'!$G$5</f>
        <v>4786.5625231800004</v>
      </c>
      <c r="D64" s="37">
        <f>SUMIFS(СВЦЭМ!$D$34:$D$777,СВЦЭМ!$A$34:$A$777,$A64,СВЦЭМ!$B$34:$B$777,D$47)+'СЕТ СН'!$G$11+СВЦЭМ!$D$10+'СЕТ СН'!$G$5</f>
        <v>4879.4387635099993</v>
      </c>
      <c r="E64" s="37">
        <f>SUMIFS(СВЦЭМ!$D$34:$D$777,СВЦЭМ!$A$34:$A$777,$A64,СВЦЭМ!$B$34:$B$777,E$47)+'СЕТ СН'!$G$11+СВЦЭМ!$D$10+'СЕТ СН'!$G$5</f>
        <v>5037.0166463699998</v>
      </c>
      <c r="F64" s="37">
        <f>SUMIFS(СВЦЭМ!$D$34:$D$777,СВЦЭМ!$A$34:$A$777,$A64,СВЦЭМ!$B$34:$B$777,F$47)+'СЕТ СН'!$G$11+СВЦЭМ!$D$10+'СЕТ СН'!$G$5</f>
        <v>4941.6175868600003</v>
      </c>
      <c r="G64" s="37">
        <f>SUMIFS(СВЦЭМ!$D$34:$D$777,СВЦЭМ!$A$34:$A$777,$A64,СВЦЭМ!$B$34:$B$777,G$47)+'СЕТ СН'!$G$11+СВЦЭМ!$D$10+'СЕТ СН'!$G$5</f>
        <v>4935.3525707400004</v>
      </c>
      <c r="H64" s="37">
        <f>SUMIFS(СВЦЭМ!$D$34:$D$777,СВЦЭМ!$A$34:$A$777,$A64,СВЦЭМ!$B$34:$B$777,H$47)+'СЕТ СН'!$G$11+СВЦЭМ!$D$10+'СЕТ СН'!$G$5</f>
        <v>4848.1437816999996</v>
      </c>
      <c r="I64" s="37">
        <f>SUMIFS(СВЦЭМ!$D$34:$D$777,СВЦЭМ!$A$34:$A$777,$A64,СВЦЭМ!$B$34:$B$777,I$47)+'СЕТ СН'!$G$11+СВЦЭМ!$D$10+'СЕТ СН'!$G$5</f>
        <v>4848.96647192</v>
      </c>
      <c r="J64" s="37">
        <f>SUMIFS(СВЦЭМ!$D$34:$D$777,СВЦЭМ!$A$34:$A$777,$A64,СВЦЭМ!$B$34:$B$777,J$47)+'СЕТ СН'!$G$11+СВЦЭМ!$D$10+'СЕТ СН'!$G$5</f>
        <v>4873.2665827999999</v>
      </c>
      <c r="K64" s="37">
        <f>SUMIFS(СВЦЭМ!$D$34:$D$777,СВЦЭМ!$A$34:$A$777,$A64,СВЦЭМ!$B$34:$B$777,K$47)+'СЕТ СН'!$G$11+СВЦЭМ!$D$10+'СЕТ СН'!$G$5</f>
        <v>4735.7959494200004</v>
      </c>
      <c r="L64" s="37">
        <f>SUMIFS(СВЦЭМ!$D$34:$D$777,СВЦЭМ!$A$34:$A$777,$A64,СВЦЭМ!$B$34:$B$777,L$47)+'СЕТ СН'!$G$11+СВЦЭМ!$D$10+'СЕТ СН'!$G$5</f>
        <v>4944.3356441400001</v>
      </c>
      <c r="M64" s="37">
        <f>SUMIFS(СВЦЭМ!$D$34:$D$777,СВЦЭМ!$A$34:$A$777,$A64,СВЦЭМ!$B$34:$B$777,M$47)+'СЕТ СН'!$G$11+СВЦЭМ!$D$10+'СЕТ СН'!$G$5</f>
        <v>5167.5601687099997</v>
      </c>
      <c r="N64" s="37">
        <f>SUMIFS(СВЦЭМ!$D$34:$D$777,СВЦЭМ!$A$34:$A$777,$A64,СВЦЭМ!$B$34:$B$777,N$47)+'СЕТ СН'!$G$11+СВЦЭМ!$D$10+'СЕТ СН'!$G$5</f>
        <v>5019.9439595599997</v>
      </c>
      <c r="O64" s="37">
        <f>SUMIFS(СВЦЭМ!$D$34:$D$777,СВЦЭМ!$A$34:$A$777,$A64,СВЦЭМ!$B$34:$B$777,O$47)+'СЕТ СН'!$G$11+СВЦЭМ!$D$10+'СЕТ СН'!$G$5</f>
        <v>5027.0820646299999</v>
      </c>
      <c r="P64" s="37">
        <f>SUMIFS(СВЦЭМ!$D$34:$D$777,СВЦЭМ!$A$34:$A$777,$A64,СВЦЭМ!$B$34:$B$777,P$47)+'СЕТ СН'!$G$11+СВЦЭМ!$D$10+'СЕТ СН'!$G$5</f>
        <v>4718.1351541499998</v>
      </c>
      <c r="Q64" s="37">
        <f>SUMIFS(СВЦЭМ!$D$34:$D$777,СВЦЭМ!$A$34:$A$777,$A64,СВЦЭМ!$B$34:$B$777,Q$47)+'СЕТ СН'!$G$11+СВЦЭМ!$D$10+'СЕТ СН'!$G$5</f>
        <v>4666.6463287899996</v>
      </c>
      <c r="R64" s="37">
        <f>SUMIFS(СВЦЭМ!$D$34:$D$777,СВЦЭМ!$A$34:$A$777,$A64,СВЦЭМ!$B$34:$B$777,R$47)+'СЕТ СН'!$G$11+СВЦЭМ!$D$10+'СЕТ СН'!$G$5</f>
        <v>4699.6726221899999</v>
      </c>
      <c r="S64" s="37">
        <f>SUMIFS(СВЦЭМ!$D$34:$D$777,СВЦЭМ!$A$34:$A$777,$A64,СВЦЭМ!$B$34:$B$777,S$47)+'СЕТ СН'!$G$11+СВЦЭМ!$D$10+'СЕТ СН'!$G$5</f>
        <v>4783.9741009299996</v>
      </c>
      <c r="T64" s="37">
        <f>SUMIFS(СВЦЭМ!$D$34:$D$777,СВЦЭМ!$A$34:$A$777,$A64,СВЦЭМ!$B$34:$B$777,T$47)+'СЕТ СН'!$G$11+СВЦЭМ!$D$10+'СЕТ СН'!$G$5</f>
        <v>4794.4711631299997</v>
      </c>
      <c r="U64" s="37">
        <f>SUMIFS(СВЦЭМ!$D$34:$D$777,СВЦЭМ!$A$34:$A$777,$A64,СВЦЭМ!$B$34:$B$777,U$47)+'СЕТ СН'!$G$11+СВЦЭМ!$D$10+'СЕТ СН'!$G$5</f>
        <v>4889.8599827999997</v>
      </c>
      <c r="V64" s="37">
        <f>SUMIFS(СВЦЭМ!$D$34:$D$777,СВЦЭМ!$A$34:$A$777,$A64,СВЦЭМ!$B$34:$B$777,V$47)+'СЕТ СН'!$G$11+СВЦЭМ!$D$10+'СЕТ СН'!$G$5</f>
        <v>4899.29645523</v>
      </c>
      <c r="W64" s="37">
        <f>SUMIFS(СВЦЭМ!$D$34:$D$777,СВЦЭМ!$A$34:$A$777,$A64,СВЦЭМ!$B$34:$B$777,W$47)+'СЕТ СН'!$G$11+СВЦЭМ!$D$10+'СЕТ СН'!$G$5</f>
        <v>4870.65479676</v>
      </c>
      <c r="X64" s="37">
        <f>SUMIFS(СВЦЭМ!$D$34:$D$777,СВЦЭМ!$A$34:$A$777,$A64,СВЦЭМ!$B$34:$B$777,X$47)+'СЕТ СН'!$G$11+СВЦЭМ!$D$10+'СЕТ СН'!$G$5</f>
        <v>4762.4281600599998</v>
      </c>
      <c r="Y64" s="37">
        <f>SUMIFS(СВЦЭМ!$D$34:$D$777,СВЦЭМ!$A$34:$A$777,$A64,СВЦЭМ!$B$34:$B$777,Y$47)+'СЕТ СН'!$G$11+СВЦЭМ!$D$10+'СЕТ СН'!$G$5</f>
        <v>4721.52216709</v>
      </c>
    </row>
    <row r="65" spans="1:26" ht="15.75" x14ac:dyDescent="0.2">
      <c r="A65" s="36">
        <f t="shared" si="1"/>
        <v>42661</v>
      </c>
      <c r="B65" s="37">
        <f>SUMIFS(СВЦЭМ!$D$34:$D$777,СВЦЭМ!$A$34:$A$777,$A65,СВЦЭМ!$B$34:$B$777,B$47)+'СЕТ СН'!$G$11+СВЦЭМ!$D$10+'СЕТ СН'!$G$5</f>
        <v>4991.9963721099994</v>
      </c>
      <c r="C65" s="37">
        <f>SUMIFS(СВЦЭМ!$D$34:$D$777,СВЦЭМ!$A$34:$A$777,$A65,СВЦЭМ!$B$34:$B$777,C$47)+'СЕТ СН'!$G$11+СВЦЭМ!$D$10+'СЕТ СН'!$G$5</f>
        <v>5177.7142327799993</v>
      </c>
      <c r="D65" s="37">
        <f>SUMIFS(СВЦЭМ!$D$34:$D$777,СВЦЭМ!$A$34:$A$777,$A65,СВЦЭМ!$B$34:$B$777,D$47)+'СЕТ СН'!$G$11+СВЦЭМ!$D$10+'СЕТ СН'!$G$5</f>
        <v>5275.7255154100003</v>
      </c>
      <c r="E65" s="37">
        <f>SUMIFS(СВЦЭМ!$D$34:$D$777,СВЦЭМ!$A$34:$A$777,$A65,СВЦЭМ!$B$34:$B$777,E$47)+'СЕТ СН'!$G$11+СВЦЭМ!$D$10+'СЕТ СН'!$G$5</f>
        <v>5280.0302143199997</v>
      </c>
      <c r="F65" s="37">
        <f>SUMIFS(СВЦЭМ!$D$34:$D$777,СВЦЭМ!$A$34:$A$777,$A65,СВЦЭМ!$B$34:$B$777,F$47)+'СЕТ СН'!$G$11+СВЦЭМ!$D$10+'СЕТ СН'!$G$5</f>
        <v>5254.0045409599998</v>
      </c>
      <c r="G65" s="37">
        <f>SUMIFS(СВЦЭМ!$D$34:$D$777,СВЦЭМ!$A$34:$A$777,$A65,СВЦЭМ!$B$34:$B$777,G$47)+'СЕТ СН'!$G$11+СВЦЭМ!$D$10+'СЕТ СН'!$G$5</f>
        <v>5251.5293443800001</v>
      </c>
      <c r="H65" s="37">
        <f>SUMIFS(СВЦЭМ!$D$34:$D$777,СВЦЭМ!$A$34:$A$777,$A65,СВЦЭМ!$B$34:$B$777,H$47)+'СЕТ СН'!$G$11+СВЦЭМ!$D$10+'СЕТ СН'!$G$5</f>
        <v>5177.2901304799998</v>
      </c>
      <c r="I65" s="37">
        <f>SUMIFS(СВЦЭМ!$D$34:$D$777,СВЦЭМ!$A$34:$A$777,$A65,СВЦЭМ!$B$34:$B$777,I$47)+'СЕТ СН'!$G$11+СВЦЭМ!$D$10+'СЕТ СН'!$G$5</f>
        <v>5109.9314480699995</v>
      </c>
      <c r="J65" s="37">
        <f>SUMIFS(СВЦЭМ!$D$34:$D$777,СВЦЭМ!$A$34:$A$777,$A65,СВЦЭМ!$B$34:$B$777,J$47)+'СЕТ СН'!$G$11+СВЦЭМ!$D$10+'СЕТ СН'!$G$5</f>
        <v>5039.26529372</v>
      </c>
      <c r="K65" s="37">
        <f>SUMIFS(СВЦЭМ!$D$34:$D$777,СВЦЭМ!$A$34:$A$777,$A65,СВЦЭМ!$B$34:$B$777,K$47)+'СЕТ СН'!$G$11+СВЦЭМ!$D$10+'СЕТ СН'!$G$5</f>
        <v>4827.5486627199998</v>
      </c>
      <c r="L65" s="37">
        <f>SUMIFS(СВЦЭМ!$D$34:$D$777,СВЦЭМ!$A$34:$A$777,$A65,СВЦЭМ!$B$34:$B$777,L$47)+'СЕТ СН'!$G$11+СВЦЭМ!$D$10+'СЕТ СН'!$G$5</f>
        <v>4709.5949299499998</v>
      </c>
      <c r="M65" s="37">
        <f>SUMIFS(СВЦЭМ!$D$34:$D$777,СВЦЭМ!$A$34:$A$777,$A65,СВЦЭМ!$B$34:$B$777,M$47)+'СЕТ СН'!$G$11+СВЦЭМ!$D$10+'СЕТ СН'!$G$5</f>
        <v>4646.7206863700003</v>
      </c>
      <c r="N65" s="37">
        <f>SUMIFS(СВЦЭМ!$D$34:$D$777,СВЦЭМ!$A$34:$A$777,$A65,СВЦЭМ!$B$34:$B$777,N$47)+'СЕТ СН'!$G$11+СВЦЭМ!$D$10+'СЕТ СН'!$G$5</f>
        <v>4667.9042628999996</v>
      </c>
      <c r="O65" s="37">
        <f>SUMIFS(СВЦЭМ!$D$34:$D$777,СВЦЭМ!$A$34:$A$777,$A65,СВЦЭМ!$B$34:$B$777,O$47)+'СЕТ СН'!$G$11+СВЦЭМ!$D$10+'СЕТ СН'!$G$5</f>
        <v>4677.3690507299998</v>
      </c>
      <c r="P65" s="37">
        <f>SUMIFS(СВЦЭМ!$D$34:$D$777,СВЦЭМ!$A$34:$A$777,$A65,СВЦЭМ!$B$34:$B$777,P$47)+'СЕТ СН'!$G$11+СВЦЭМ!$D$10+'СЕТ СН'!$G$5</f>
        <v>4722.0161044500001</v>
      </c>
      <c r="Q65" s="37">
        <f>SUMIFS(СВЦЭМ!$D$34:$D$777,СВЦЭМ!$A$34:$A$777,$A65,СВЦЭМ!$B$34:$B$777,Q$47)+'СЕТ СН'!$G$11+СВЦЭМ!$D$10+'СЕТ СН'!$G$5</f>
        <v>4768.3038210300001</v>
      </c>
      <c r="R65" s="37">
        <f>SUMIFS(СВЦЭМ!$D$34:$D$777,СВЦЭМ!$A$34:$A$777,$A65,СВЦЭМ!$B$34:$B$777,R$47)+'СЕТ СН'!$G$11+СВЦЭМ!$D$10+'СЕТ СН'!$G$5</f>
        <v>4676.8372197600002</v>
      </c>
      <c r="S65" s="37">
        <f>SUMIFS(СВЦЭМ!$D$34:$D$777,СВЦЭМ!$A$34:$A$777,$A65,СВЦЭМ!$B$34:$B$777,S$47)+'СЕТ СН'!$G$11+СВЦЭМ!$D$10+'СЕТ СН'!$G$5</f>
        <v>4773.0370406800002</v>
      </c>
      <c r="T65" s="37">
        <f>SUMIFS(СВЦЭМ!$D$34:$D$777,СВЦЭМ!$A$34:$A$777,$A65,СВЦЭМ!$B$34:$B$777,T$47)+'СЕТ СН'!$G$11+СВЦЭМ!$D$10+'СЕТ СН'!$G$5</f>
        <v>4787.1034562200002</v>
      </c>
      <c r="U65" s="37">
        <f>SUMIFS(СВЦЭМ!$D$34:$D$777,СВЦЭМ!$A$34:$A$777,$A65,СВЦЭМ!$B$34:$B$777,U$47)+'СЕТ СН'!$G$11+СВЦЭМ!$D$10+'СЕТ СН'!$G$5</f>
        <v>4803.1032796199997</v>
      </c>
      <c r="V65" s="37">
        <f>SUMIFS(СВЦЭМ!$D$34:$D$777,СВЦЭМ!$A$34:$A$777,$A65,СВЦЭМ!$B$34:$B$777,V$47)+'СЕТ СН'!$G$11+СВЦЭМ!$D$10+'СЕТ СН'!$G$5</f>
        <v>4803.9967954900003</v>
      </c>
      <c r="W65" s="37">
        <f>SUMIFS(СВЦЭМ!$D$34:$D$777,СВЦЭМ!$A$34:$A$777,$A65,СВЦЭМ!$B$34:$B$777,W$47)+'СЕТ СН'!$G$11+СВЦЭМ!$D$10+'СЕТ СН'!$G$5</f>
        <v>4808.0923535000002</v>
      </c>
      <c r="X65" s="37">
        <f>SUMIFS(СВЦЭМ!$D$34:$D$777,СВЦЭМ!$A$34:$A$777,$A65,СВЦЭМ!$B$34:$B$777,X$47)+'СЕТ СН'!$G$11+СВЦЭМ!$D$10+'СЕТ СН'!$G$5</f>
        <v>4805.4389391900004</v>
      </c>
      <c r="Y65" s="37">
        <f>SUMIFS(СВЦЭМ!$D$34:$D$777,СВЦЭМ!$A$34:$A$777,$A65,СВЦЭМ!$B$34:$B$777,Y$47)+'СЕТ СН'!$G$11+СВЦЭМ!$D$10+'СЕТ СН'!$G$5</f>
        <v>4870.6947100699999</v>
      </c>
    </row>
    <row r="66" spans="1:26" ht="15.75" x14ac:dyDescent="0.2">
      <c r="A66" s="36">
        <f t="shared" si="1"/>
        <v>42662</v>
      </c>
      <c r="B66" s="37">
        <f>SUMIFS(СВЦЭМ!$D$34:$D$777,СВЦЭМ!$A$34:$A$777,$A66,СВЦЭМ!$B$34:$B$777,B$47)+'СЕТ СН'!$G$11+СВЦЭМ!$D$10+'СЕТ СН'!$G$5</f>
        <v>4870.0219327499999</v>
      </c>
      <c r="C66" s="37">
        <f>SUMIFS(СВЦЭМ!$D$34:$D$777,СВЦЭМ!$A$34:$A$777,$A66,СВЦЭМ!$B$34:$B$777,C$47)+'СЕТ СН'!$G$11+СВЦЭМ!$D$10+'СЕТ СН'!$G$5</f>
        <v>5081.1886025699996</v>
      </c>
      <c r="D66" s="37">
        <f>SUMIFS(СВЦЭМ!$D$34:$D$777,СВЦЭМ!$A$34:$A$777,$A66,СВЦЭМ!$B$34:$B$777,D$47)+'СЕТ СН'!$G$11+СВЦЭМ!$D$10+'СЕТ СН'!$G$5</f>
        <v>5106.1123831799996</v>
      </c>
      <c r="E66" s="37">
        <f>SUMIFS(СВЦЭМ!$D$34:$D$777,СВЦЭМ!$A$34:$A$777,$A66,СВЦЭМ!$B$34:$B$777,E$47)+'СЕТ СН'!$G$11+СВЦЭМ!$D$10+'СЕТ СН'!$G$5</f>
        <v>5053.2113851599997</v>
      </c>
      <c r="F66" s="37">
        <f>SUMIFS(СВЦЭМ!$D$34:$D$777,СВЦЭМ!$A$34:$A$777,$A66,СВЦЭМ!$B$34:$B$777,F$47)+'СЕТ СН'!$G$11+СВЦЭМ!$D$10+'СЕТ СН'!$G$5</f>
        <v>5140.9561842000003</v>
      </c>
      <c r="G66" s="37">
        <f>SUMIFS(СВЦЭМ!$D$34:$D$777,СВЦЭМ!$A$34:$A$777,$A66,СВЦЭМ!$B$34:$B$777,G$47)+'СЕТ СН'!$G$11+СВЦЭМ!$D$10+'СЕТ СН'!$G$5</f>
        <v>5056.4954682999996</v>
      </c>
      <c r="H66" s="37">
        <f>SUMIFS(СВЦЭМ!$D$34:$D$777,СВЦЭМ!$A$34:$A$777,$A66,СВЦЭМ!$B$34:$B$777,H$47)+'СЕТ СН'!$G$11+СВЦЭМ!$D$10+'СЕТ СН'!$G$5</f>
        <v>4996.8927781000002</v>
      </c>
      <c r="I66" s="37">
        <f>SUMIFS(СВЦЭМ!$D$34:$D$777,СВЦЭМ!$A$34:$A$777,$A66,СВЦЭМ!$B$34:$B$777,I$47)+'СЕТ СН'!$G$11+СВЦЭМ!$D$10+'СЕТ СН'!$G$5</f>
        <v>4930.9469277899998</v>
      </c>
      <c r="J66" s="37">
        <f>SUMIFS(СВЦЭМ!$D$34:$D$777,СВЦЭМ!$A$34:$A$777,$A66,СВЦЭМ!$B$34:$B$777,J$47)+'СЕТ СН'!$G$11+СВЦЭМ!$D$10+'СЕТ СН'!$G$5</f>
        <v>4864.0117356999999</v>
      </c>
      <c r="K66" s="37">
        <f>SUMIFS(СВЦЭМ!$D$34:$D$777,СВЦЭМ!$A$34:$A$777,$A66,СВЦЭМ!$B$34:$B$777,K$47)+'СЕТ СН'!$G$11+СВЦЭМ!$D$10+'СЕТ СН'!$G$5</f>
        <v>4812.7124857599993</v>
      </c>
      <c r="L66" s="37">
        <f>SUMIFS(СВЦЭМ!$D$34:$D$777,СВЦЭМ!$A$34:$A$777,$A66,СВЦЭМ!$B$34:$B$777,L$47)+'СЕТ СН'!$G$11+СВЦЭМ!$D$10+'СЕТ СН'!$G$5</f>
        <v>4672.63328671</v>
      </c>
      <c r="M66" s="37">
        <f>SUMIFS(СВЦЭМ!$D$34:$D$777,СВЦЭМ!$A$34:$A$777,$A66,СВЦЭМ!$B$34:$B$777,M$47)+'СЕТ СН'!$G$11+СВЦЭМ!$D$10+'СЕТ СН'!$G$5</f>
        <v>4655.7529242099999</v>
      </c>
      <c r="N66" s="37">
        <f>SUMIFS(СВЦЭМ!$D$34:$D$777,СВЦЭМ!$A$34:$A$777,$A66,СВЦЭМ!$B$34:$B$777,N$47)+'СЕТ СН'!$G$11+СВЦЭМ!$D$10+'СЕТ СН'!$G$5</f>
        <v>4670.0640744000002</v>
      </c>
      <c r="O66" s="37">
        <f>SUMIFS(СВЦЭМ!$D$34:$D$777,СВЦЭМ!$A$34:$A$777,$A66,СВЦЭМ!$B$34:$B$777,O$47)+'СЕТ СН'!$G$11+СВЦЭМ!$D$10+'СЕТ СН'!$G$5</f>
        <v>4659.2701092899997</v>
      </c>
      <c r="P66" s="37">
        <f>SUMIFS(СВЦЭМ!$D$34:$D$777,СВЦЭМ!$A$34:$A$777,$A66,СВЦЭМ!$B$34:$B$777,P$47)+'СЕТ СН'!$G$11+СВЦЭМ!$D$10+'СЕТ СН'!$G$5</f>
        <v>4638.3185894500002</v>
      </c>
      <c r="Q66" s="37">
        <f>SUMIFS(СВЦЭМ!$D$34:$D$777,СВЦЭМ!$A$34:$A$777,$A66,СВЦЭМ!$B$34:$B$777,Q$47)+'СЕТ СН'!$G$11+СВЦЭМ!$D$10+'СЕТ СН'!$G$5</f>
        <v>4680.1719750700004</v>
      </c>
      <c r="R66" s="37">
        <f>SUMIFS(СВЦЭМ!$D$34:$D$777,СВЦЭМ!$A$34:$A$777,$A66,СВЦЭМ!$B$34:$B$777,R$47)+'СЕТ СН'!$G$11+СВЦЭМ!$D$10+'СЕТ СН'!$G$5</f>
        <v>4624.8965275999999</v>
      </c>
      <c r="S66" s="37">
        <f>SUMIFS(СВЦЭМ!$D$34:$D$777,СВЦЭМ!$A$34:$A$777,$A66,СВЦЭМ!$B$34:$B$777,S$47)+'СЕТ СН'!$G$11+СВЦЭМ!$D$10+'СЕТ СН'!$G$5</f>
        <v>4819.8224249699997</v>
      </c>
      <c r="T66" s="37">
        <f>SUMIFS(СВЦЭМ!$D$34:$D$777,СВЦЭМ!$A$34:$A$777,$A66,СВЦЭМ!$B$34:$B$777,T$47)+'СЕТ СН'!$G$11+СВЦЭМ!$D$10+'СЕТ СН'!$G$5</f>
        <v>4799.4831850099999</v>
      </c>
      <c r="U66" s="37">
        <f>SUMIFS(СВЦЭМ!$D$34:$D$777,СВЦЭМ!$A$34:$A$777,$A66,СВЦЭМ!$B$34:$B$777,U$47)+'СЕТ СН'!$G$11+СВЦЭМ!$D$10+'СЕТ СН'!$G$5</f>
        <v>4747.8217274199997</v>
      </c>
      <c r="V66" s="37">
        <f>SUMIFS(СВЦЭМ!$D$34:$D$777,СВЦЭМ!$A$34:$A$777,$A66,СВЦЭМ!$B$34:$B$777,V$47)+'СЕТ СН'!$G$11+СВЦЭМ!$D$10+'СЕТ СН'!$G$5</f>
        <v>4742.62625527</v>
      </c>
      <c r="W66" s="37">
        <f>SUMIFS(СВЦЭМ!$D$34:$D$777,СВЦЭМ!$A$34:$A$777,$A66,СВЦЭМ!$B$34:$B$777,W$47)+'СЕТ СН'!$G$11+СВЦЭМ!$D$10+'СЕТ СН'!$G$5</f>
        <v>4722.4938033600001</v>
      </c>
      <c r="X66" s="37">
        <f>SUMIFS(СВЦЭМ!$D$34:$D$777,СВЦЭМ!$A$34:$A$777,$A66,СВЦЭМ!$B$34:$B$777,X$47)+'СЕТ СН'!$G$11+СВЦЭМ!$D$10+'СЕТ СН'!$G$5</f>
        <v>4657.1411821499996</v>
      </c>
      <c r="Y66" s="37">
        <f>SUMIFS(СВЦЭМ!$D$34:$D$777,СВЦЭМ!$A$34:$A$777,$A66,СВЦЭМ!$B$34:$B$777,Y$47)+'СЕТ СН'!$G$11+СВЦЭМ!$D$10+'СЕТ СН'!$G$5</f>
        <v>4744.74871179</v>
      </c>
    </row>
    <row r="67" spans="1:26" ht="15.75" x14ac:dyDescent="0.2">
      <c r="A67" s="36">
        <f t="shared" si="1"/>
        <v>42663</v>
      </c>
      <c r="B67" s="37">
        <f>SUMIFS(СВЦЭМ!$D$34:$D$777,СВЦЭМ!$A$34:$A$777,$A67,СВЦЭМ!$B$34:$B$777,B$47)+'СЕТ СН'!$G$11+СВЦЭМ!$D$10+'СЕТ СН'!$G$5</f>
        <v>4798.8350802599998</v>
      </c>
      <c r="C67" s="37">
        <f>SUMIFS(СВЦЭМ!$D$34:$D$777,СВЦЭМ!$A$34:$A$777,$A67,СВЦЭМ!$B$34:$B$777,C$47)+'СЕТ СН'!$G$11+СВЦЭМ!$D$10+'СЕТ СН'!$G$5</f>
        <v>4892.9316359200002</v>
      </c>
      <c r="D67" s="37">
        <f>SUMIFS(СВЦЭМ!$D$34:$D$777,СВЦЭМ!$A$34:$A$777,$A67,СВЦЭМ!$B$34:$B$777,D$47)+'СЕТ СН'!$G$11+СВЦЭМ!$D$10+'СЕТ СН'!$G$5</f>
        <v>4957.3037308299999</v>
      </c>
      <c r="E67" s="37">
        <f>SUMIFS(СВЦЭМ!$D$34:$D$777,СВЦЭМ!$A$34:$A$777,$A67,СВЦЭМ!$B$34:$B$777,E$47)+'СЕТ СН'!$G$11+СВЦЭМ!$D$10+'СЕТ СН'!$G$5</f>
        <v>4976.9065032500002</v>
      </c>
      <c r="F67" s="37">
        <f>SUMIFS(СВЦЭМ!$D$34:$D$777,СВЦЭМ!$A$34:$A$777,$A67,СВЦЭМ!$B$34:$B$777,F$47)+'СЕТ СН'!$G$11+СВЦЭМ!$D$10+'СЕТ СН'!$G$5</f>
        <v>4913.9735547399996</v>
      </c>
      <c r="G67" s="37">
        <f>SUMIFS(СВЦЭМ!$D$34:$D$777,СВЦЭМ!$A$34:$A$777,$A67,СВЦЭМ!$B$34:$B$777,G$47)+'СЕТ СН'!$G$11+СВЦЭМ!$D$10+'СЕТ СН'!$G$5</f>
        <v>4901.6752792500001</v>
      </c>
      <c r="H67" s="37">
        <f>SUMIFS(СВЦЭМ!$D$34:$D$777,СВЦЭМ!$A$34:$A$777,$A67,СВЦЭМ!$B$34:$B$777,H$47)+'СЕТ СН'!$G$11+СВЦЭМ!$D$10+'СЕТ СН'!$G$5</f>
        <v>4879.5131696099997</v>
      </c>
      <c r="I67" s="37">
        <f>SUMIFS(СВЦЭМ!$D$34:$D$777,СВЦЭМ!$A$34:$A$777,$A67,СВЦЭМ!$B$34:$B$777,I$47)+'СЕТ СН'!$G$11+СВЦЭМ!$D$10+'СЕТ СН'!$G$5</f>
        <v>4780.1520228899999</v>
      </c>
      <c r="J67" s="37">
        <f>SUMIFS(СВЦЭМ!$D$34:$D$777,СВЦЭМ!$A$34:$A$777,$A67,СВЦЭМ!$B$34:$B$777,J$47)+'СЕТ СН'!$G$11+СВЦЭМ!$D$10+'СЕТ СН'!$G$5</f>
        <v>4722.3088837599998</v>
      </c>
      <c r="K67" s="37">
        <f>SUMIFS(СВЦЭМ!$D$34:$D$777,СВЦЭМ!$A$34:$A$777,$A67,СВЦЭМ!$B$34:$B$777,K$47)+'СЕТ СН'!$G$11+СВЦЭМ!$D$10+'СЕТ СН'!$G$5</f>
        <v>4639.2885684399998</v>
      </c>
      <c r="L67" s="37">
        <f>SUMIFS(СВЦЭМ!$D$34:$D$777,СВЦЭМ!$A$34:$A$777,$A67,СВЦЭМ!$B$34:$B$777,L$47)+'СЕТ СН'!$G$11+СВЦЭМ!$D$10+'СЕТ СН'!$G$5</f>
        <v>5088.8473148499997</v>
      </c>
      <c r="M67" s="37">
        <f>SUMIFS(СВЦЭМ!$D$34:$D$777,СВЦЭМ!$A$34:$A$777,$A67,СВЦЭМ!$B$34:$B$777,M$47)+'СЕТ СН'!$G$11+СВЦЭМ!$D$10+'СЕТ СН'!$G$5</f>
        <v>5392.4140106300001</v>
      </c>
      <c r="N67" s="37">
        <f>SUMIFS(СВЦЭМ!$D$34:$D$777,СВЦЭМ!$A$34:$A$777,$A67,СВЦЭМ!$B$34:$B$777,N$47)+'СЕТ СН'!$G$11+СВЦЭМ!$D$10+'СЕТ СН'!$G$5</f>
        <v>5394.1197409300003</v>
      </c>
      <c r="O67" s="37">
        <f>SUMIFS(СВЦЭМ!$D$34:$D$777,СВЦЭМ!$A$34:$A$777,$A67,СВЦЭМ!$B$34:$B$777,O$47)+'СЕТ СН'!$G$11+СВЦЭМ!$D$10+'СЕТ СН'!$G$5</f>
        <v>5206.9244157800003</v>
      </c>
      <c r="P67" s="37">
        <f>SUMIFS(СВЦЭМ!$D$34:$D$777,СВЦЭМ!$A$34:$A$777,$A67,СВЦЭМ!$B$34:$B$777,P$47)+'СЕТ СН'!$G$11+СВЦЭМ!$D$10+'СЕТ СН'!$G$5</f>
        <v>4824.0875145</v>
      </c>
      <c r="Q67" s="37">
        <f>SUMIFS(СВЦЭМ!$D$34:$D$777,СВЦЭМ!$A$34:$A$777,$A67,СВЦЭМ!$B$34:$B$777,Q$47)+'СЕТ СН'!$G$11+СВЦЭМ!$D$10+'СЕТ СН'!$G$5</f>
        <v>4793.38439526</v>
      </c>
      <c r="R67" s="37">
        <f>SUMIFS(СВЦЭМ!$D$34:$D$777,СВЦЭМ!$A$34:$A$777,$A67,СВЦЭМ!$B$34:$B$777,R$47)+'СЕТ СН'!$G$11+СВЦЭМ!$D$10+'СЕТ СН'!$G$5</f>
        <v>4794.6722030500005</v>
      </c>
      <c r="S67" s="37">
        <f>SUMIFS(СВЦЭМ!$D$34:$D$777,СВЦЭМ!$A$34:$A$777,$A67,СВЦЭМ!$B$34:$B$777,S$47)+'СЕТ СН'!$G$11+СВЦЭМ!$D$10+'СЕТ СН'!$G$5</f>
        <v>4935.7570699999997</v>
      </c>
      <c r="T67" s="37">
        <f>SUMIFS(СВЦЭМ!$D$34:$D$777,СВЦЭМ!$A$34:$A$777,$A67,СВЦЭМ!$B$34:$B$777,T$47)+'СЕТ СН'!$G$11+СВЦЭМ!$D$10+'СЕТ СН'!$G$5</f>
        <v>4891.6352928400001</v>
      </c>
      <c r="U67" s="37">
        <f>SUMIFS(СВЦЭМ!$D$34:$D$777,СВЦЭМ!$A$34:$A$777,$A67,СВЦЭМ!$B$34:$B$777,U$47)+'СЕТ СН'!$G$11+СВЦЭМ!$D$10+'СЕТ СН'!$G$5</f>
        <v>4775.4011470699998</v>
      </c>
      <c r="V67" s="37">
        <f>SUMIFS(СВЦЭМ!$D$34:$D$777,СВЦЭМ!$A$34:$A$777,$A67,СВЦЭМ!$B$34:$B$777,V$47)+'СЕТ СН'!$G$11+СВЦЭМ!$D$10+'СЕТ СН'!$G$5</f>
        <v>4715.9587193999996</v>
      </c>
      <c r="W67" s="37">
        <f>SUMIFS(СВЦЭМ!$D$34:$D$777,СВЦЭМ!$A$34:$A$777,$A67,СВЦЭМ!$B$34:$B$777,W$47)+'СЕТ СН'!$G$11+СВЦЭМ!$D$10+'СЕТ СН'!$G$5</f>
        <v>4776.7058720599998</v>
      </c>
      <c r="X67" s="37">
        <f>SUMIFS(СВЦЭМ!$D$34:$D$777,СВЦЭМ!$A$34:$A$777,$A67,СВЦЭМ!$B$34:$B$777,X$47)+'СЕТ СН'!$G$11+СВЦЭМ!$D$10+'СЕТ СН'!$G$5</f>
        <v>4788.5181035699998</v>
      </c>
      <c r="Y67" s="37">
        <f>SUMIFS(СВЦЭМ!$D$34:$D$777,СВЦЭМ!$A$34:$A$777,$A67,СВЦЭМ!$B$34:$B$777,Y$47)+'СЕТ СН'!$G$11+СВЦЭМ!$D$10+'СЕТ СН'!$G$5</f>
        <v>4818.4876164699999</v>
      </c>
    </row>
    <row r="68" spans="1:26" ht="15.75" x14ac:dyDescent="0.2">
      <c r="A68" s="36">
        <f t="shared" si="1"/>
        <v>42664</v>
      </c>
      <c r="B68" s="37">
        <f>SUMIFS(СВЦЭМ!$D$34:$D$777,СВЦЭМ!$A$34:$A$777,$A68,СВЦЭМ!$B$34:$B$777,B$47)+'СЕТ СН'!$G$11+СВЦЭМ!$D$10+'СЕТ СН'!$G$5</f>
        <v>4834.0744837599996</v>
      </c>
      <c r="C68" s="37">
        <f>SUMIFS(СВЦЭМ!$D$34:$D$777,СВЦЭМ!$A$34:$A$777,$A68,СВЦЭМ!$B$34:$B$777,C$47)+'СЕТ СН'!$G$11+СВЦЭМ!$D$10+'СЕТ СН'!$G$5</f>
        <v>4953.90037054</v>
      </c>
      <c r="D68" s="37">
        <f>SUMIFS(СВЦЭМ!$D$34:$D$777,СВЦЭМ!$A$34:$A$777,$A68,СВЦЭМ!$B$34:$B$777,D$47)+'СЕТ СН'!$G$11+СВЦЭМ!$D$10+'СЕТ СН'!$G$5</f>
        <v>5007.0999457999997</v>
      </c>
      <c r="E68" s="37">
        <f>SUMIFS(СВЦЭМ!$D$34:$D$777,СВЦЭМ!$A$34:$A$777,$A68,СВЦЭМ!$B$34:$B$777,E$47)+'СЕТ СН'!$G$11+СВЦЭМ!$D$10+'СЕТ СН'!$G$5</f>
        <v>5044.3362997900003</v>
      </c>
      <c r="F68" s="37">
        <f>SUMIFS(СВЦЭМ!$D$34:$D$777,СВЦЭМ!$A$34:$A$777,$A68,СВЦЭМ!$B$34:$B$777,F$47)+'СЕТ СН'!$G$11+СВЦЭМ!$D$10+'СЕТ СН'!$G$5</f>
        <v>5079.3050075399997</v>
      </c>
      <c r="G68" s="37">
        <f>SUMIFS(СВЦЭМ!$D$34:$D$777,СВЦЭМ!$A$34:$A$777,$A68,СВЦЭМ!$B$34:$B$777,G$47)+'СЕТ СН'!$G$11+СВЦЭМ!$D$10+'СЕТ СН'!$G$5</f>
        <v>5021.8516484199999</v>
      </c>
      <c r="H68" s="37">
        <f>SUMIFS(СВЦЭМ!$D$34:$D$777,СВЦЭМ!$A$34:$A$777,$A68,СВЦЭМ!$B$34:$B$777,H$47)+'СЕТ СН'!$G$11+СВЦЭМ!$D$10+'СЕТ СН'!$G$5</f>
        <v>5018.2413595099997</v>
      </c>
      <c r="I68" s="37">
        <f>SUMIFS(СВЦЭМ!$D$34:$D$777,СВЦЭМ!$A$34:$A$777,$A68,СВЦЭМ!$B$34:$B$777,I$47)+'СЕТ СН'!$G$11+СВЦЭМ!$D$10+'СЕТ СН'!$G$5</f>
        <v>4891.2953765900002</v>
      </c>
      <c r="J68" s="37">
        <f>SUMIFS(СВЦЭМ!$D$34:$D$777,СВЦЭМ!$A$34:$A$777,$A68,СВЦЭМ!$B$34:$B$777,J$47)+'СЕТ СН'!$G$11+СВЦЭМ!$D$10+'СЕТ СН'!$G$5</f>
        <v>4819.06315</v>
      </c>
      <c r="K68" s="37">
        <f>SUMIFS(СВЦЭМ!$D$34:$D$777,СВЦЭМ!$A$34:$A$777,$A68,СВЦЭМ!$B$34:$B$777,K$47)+'СЕТ СН'!$G$11+СВЦЭМ!$D$10+'СЕТ СН'!$G$5</f>
        <v>4631.8576896599998</v>
      </c>
      <c r="L68" s="37">
        <f>SUMIFS(СВЦЭМ!$D$34:$D$777,СВЦЭМ!$A$34:$A$777,$A68,СВЦЭМ!$B$34:$B$777,L$47)+'СЕТ СН'!$G$11+СВЦЭМ!$D$10+'СЕТ СН'!$G$5</f>
        <v>4584.2511702800002</v>
      </c>
      <c r="M68" s="37">
        <f>SUMIFS(СВЦЭМ!$D$34:$D$777,СВЦЭМ!$A$34:$A$777,$A68,СВЦЭМ!$B$34:$B$777,M$47)+'СЕТ СН'!$G$11+СВЦЭМ!$D$10+'СЕТ СН'!$G$5</f>
        <v>4553.7496050299997</v>
      </c>
      <c r="N68" s="37">
        <f>SUMIFS(СВЦЭМ!$D$34:$D$777,СВЦЭМ!$A$34:$A$777,$A68,СВЦЭМ!$B$34:$B$777,N$47)+'СЕТ СН'!$G$11+СВЦЭМ!$D$10+'СЕТ СН'!$G$5</f>
        <v>4552.94598408</v>
      </c>
      <c r="O68" s="37">
        <f>SUMIFS(СВЦЭМ!$D$34:$D$777,СВЦЭМ!$A$34:$A$777,$A68,СВЦЭМ!$B$34:$B$777,O$47)+'СЕТ СН'!$G$11+СВЦЭМ!$D$10+'СЕТ СН'!$G$5</f>
        <v>4529.3626492399999</v>
      </c>
      <c r="P68" s="37">
        <f>SUMIFS(СВЦЭМ!$D$34:$D$777,СВЦЭМ!$A$34:$A$777,$A68,СВЦЭМ!$B$34:$B$777,P$47)+'СЕТ СН'!$G$11+СВЦЭМ!$D$10+'СЕТ СН'!$G$5</f>
        <v>4513.9544743599999</v>
      </c>
      <c r="Q68" s="37">
        <f>SUMIFS(СВЦЭМ!$D$34:$D$777,СВЦЭМ!$A$34:$A$777,$A68,СВЦЭМ!$B$34:$B$777,Q$47)+'СЕТ СН'!$G$11+СВЦЭМ!$D$10+'СЕТ СН'!$G$5</f>
        <v>4530.2939915099996</v>
      </c>
      <c r="R68" s="37">
        <f>SUMIFS(СВЦЭМ!$D$34:$D$777,СВЦЭМ!$A$34:$A$777,$A68,СВЦЭМ!$B$34:$B$777,R$47)+'СЕТ СН'!$G$11+СВЦЭМ!$D$10+'СЕТ СН'!$G$5</f>
        <v>4536.5244396400003</v>
      </c>
      <c r="S68" s="37">
        <f>SUMIFS(СВЦЭМ!$D$34:$D$777,СВЦЭМ!$A$34:$A$777,$A68,СВЦЭМ!$B$34:$B$777,S$47)+'СЕТ СН'!$G$11+СВЦЭМ!$D$10+'СЕТ СН'!$G$5</f>
        <v>4607.3042642099999</v>
      </c>
      <c r="T68" s="37">
        <f>SUMIFS(СВЦЭМ!$D$34:$D$777,СВЦЭМ!$A$34:$A$777,$A68,СВЦЭМ!$B$34:$B$777,T$47)+'СЕТ СН'!$G$11+СВЦЭМ!$D$10+'СЕТ СН'!$G$5</f>
        <v>4609.4216478500002</v>
      </c>
      <c r="U68" s="37">
        <f>SUMIFS(СВЦЭМ!$D$34:$D$777,СВЦЭМ!$A$34:$A$777,$A68,СВЦЭМ!$B$34:$B$777,U$47)+'СЕТ СН'!$G$11+СВЦЭМ!$D$10+'СЕТ СН'!$G$5</f>
        <v>4630.8405952900002</v>
      </c>
      <c r="V68" s="37">
        <f>SUMIFS(СВЦЭМ!$D$34:$D$777,СВЦЭМ!$A$34:$A$777,$A68,СВЦЭМ!$B$34:$B$777,V$47)+'СЕТ СН'!$G$11+СВЦЭМ!$D$10+'СЕТ СН'!$G$5</f>
        <v>4625.9329248200002</v>
      </c>
      <c r="W68" s="37">
        <f>SUMIFS(СВЦЭМ!$D$34:$D$777,СВЦЭМ!$A$34:$A$777,$A68,СВЦЭМ!$B$34:$B$777,W$47)+'СЕТ СН'!$G$11+СВЦЭМ!$D$10+'СЕТ СН'!$G$5</f>
        <v>4615.7470238699998</v>
      </c>
      <c r="X68" s="37">
        <f>SUMIFS(СВЦЭМ!$D$34:$D$777,СВЦЭМ!$A$34:$A$777,$A68,СВЦЭМ!$B$34:$B$777,X$47)+'СЕТ СН'!$G$11+СВЦЭМ!$D$10+'СЕТ СН'!$G$5</f>
        <v>4601.27182988</v>
      </c>
      <c r="Y68" s="37">
        <f>SUMIFS(СВЦЭМ!$D$34:$D$777,СВЦЭМ!$A$34:$A$777,$A68,СВЦЭМ!$B$34:$B$777,Y$47)+'СЕТ СН'!$G$11+СВЦЭМ!$D$10+'СЕТ СН'!$G$5</f>
        <v>4660.4615056299999</v>
      </c>
    </row>
    <row r="69" spans="1:26" ht="15.75" x14ac:dyDescent="0.2">
      <c r="A69" s="36">
        <f t="shared" si="1"/>
        <v>42665</v>
      </c>
      <c r="B69" s="37">
        <f>SUMIFS(СВЦЭМ!$D$34:$D$777,СВЦЭМ!$A$34:$A$777,$A69,СВЦЭМ!$B$34:$B$777,B$47)+'СЕТ СН'!$G$11+СВЦЭМ!$D$10+'СЕТ СН'!$G$5</f>
        <v>4723.2857774399999</v>
      </c>
      <c r="C69" s="37">
        <f>SUMIFS(СВЦЭМ!$D$34:$D$777,СВЦЭМ!$A$34:$A$777,$A69,СВЦЭМ!$B$34:$B$777,C$47)+'СЕТ СН'!$G$11+СВЦЭМ!$D$10+'СЕТ СН'!$G$5</f>
        <v>4853.8539494100005</v>
      </c>
      <c r="D69" s="37">
        <f>SUMIFS(СВЦЭМ!$D$34:$D$777,СВЦЭМ!$A$34:$A$777,$A69,СВЦЭМ!$B$34:$B$777,D$47)+'СЕТ СН'!$G$11+СВЦЭМ!$D$10+'СЕТ СН'!$G$5</f>
        <v>4898.8339421000001</v>
      </c>
      <c r="E69" s="37">
        <f>SUMIFS(СВЦЭМ!$D$34:$D$777,СВЦЭМ!$A$34:$A$777,$A69,СВЦЭМ!$B$34:$B$777,E$47)+'СЕТ СН'!$G$11+СВЦЭМ!$D$10+'СЕТ СН'!$G$5</f>
        <v>4913.2857934000003</v>
      </c>
      <c r="F69" s="37">
        <f>SUMIFS(СВЦЭМ!$D$34:$D$777,СВЦЭМ!$A$34:$A$777,$A69,СВЦЭМ!$B$34:$B$777,F$47)+'СЕТ СН'!$G$11+СВЦЭМ!$D$10+'СЕТ СН'!$G$5</f>
        <v>4956.9097205199996</v>
      </c>
      <c r="G69" s="37">
        <f>SUMIFS(СВЦЭМ!$D$34:$D$777,СВЦЭМ!$A$34:$A$777,$A69,СВЦЭМ!$B$34:$B$777,G$47)+'СЕТ СН'!$G$11+СВЦЭМ!$D$10+'СЕТ СН'!$G$5</f>
        <v>4965.5289364</v>
      </c>
      <c r="H69" s="37">
        <f>SUMIFS(СВЦЭМ!$D$34:$D$777,СВЦЭМ!$A$34:$A$777,$A69,СВЦЭМ!$B$34:$B$777,H$47)+'СЕТ СН'!$G$11+СВЦЭМ!$D$10+'СЕТ СН'!$G$5</f>
        <v>4947.4389335400001</v>
      </c>
      <c r="I69" s="37">
        <f>SUMIFS(СВЦЭМ!$D$34:$D$777,СВЦЭМ!$A$34:$A$777,$A69,СВЦЭМ!$B$34:$B$777,I$47)+'СЕТ СН'!$G$11+СВЦЭМ!$D$10+'СЕТ СН'!$G$5</f>
        <v>4884.75570092</v>
      </c>
      <c r="J69" s="37">
        <f>SUMIFS(СВЦЭМ!$D$34:$D$777,СВЦЭМ!$A$34:$A$777,$A69,СВЦЭМ!$B$34:$B$777,J$47)+'СЕТ СН'!$G$11+СВЦЭМ!$D$10+'СЕТ СН'!$G$5</f>
        <v>4805.4083121799995</v>
      </c>
      <c r="K69" s="37">
        <f>SUMIFS(СВЦЭМ!$D$34:$D$777,СВЦЭМ!$A$34:$A$777,$A69,СВЦЭМ!$B$34:$B$777,K$47)+'СЕТ СН'!$G$11+СВЦЭМ!$D$10+'СЕТ СН'!$G$5</f>
        <v>4737.9766224100003</v>
      </c>
      <c r="L69" s="37">
        <f>SUMIFS(СВЦЭМ!$D$34:$D$777,СВЦЭМ!$A$34:$A$777,$A69,СВЦЭМ!$B$34:$B$777,L$47)+'СЕТ СН'!$G$11+СВЦЭМ!$D$10+'СЕТ СН'!$G$5</f>
        <v>4698.8515415499996</v>
      </c>
      <c r="M69" s="37">
        <f>SUMIFS(СВЦЭМ!$D$34:$D$777,СВЦЭМ!$A$34:$A$777,$A69,СВЦЭМ!$B$34:$B$777,M$47)+'СЕТ СН'!$G$11+СВЦЭМ!$D$10+'СЕТ СН'!$G$5</f>
        <v>4674.8742654899997</v>
      </c>
      <c r="N69" s="37">
        <f>SUMIFS(СВЦЭМ!$D$34:$D$777,СВЦЭМ!$A$34:$A$777,$A69,СВЦЭМ!$B$34:$B$777,N$47)+'СЕТ СН'!$G$11+СВЦЭМ!$D$10+'СЕТ СН'!$G$5</f>
        <v>4665.2402827999995</v>
      </c>
      <c r="O69" s="37">
        <f>SUMIFS(СВЦЭМ!$D$34:$D$777,СВЦЭМ!$A$34:$A$777,$A69,СВЦЭМ!$B$34:$B$777,O$47)+'СЕТ СН'!$G$11+СВЦЭМ!$D$10+'СЕТ СН'!$G$5</f>
        <v>4701.0812831100002</v>
      </c>
      <c r="P69" s="37">
        <f>SUMIFS(СВЦЭМ!$D$34:$D$777,СВЦЭМ!$A$34:$A$777,$A69,СВЦЭМ!$B$34:$B$777,P$47)+'СЕТ СН'!$G$11+СВЦЭМ!$D$10+'СЕТ СН'!$G$5</f>
        <v>4724.2111158500002</v>
      </c>
      <c r="Q69" s="37">
        <f>SUMIFS(СВЦЭМ!$D$34:$D$777,СВЦЭМ!$A$34:$A$777,$A69,СВЦЭМ!$B$34:$B$777,Q$47)+'СЕТ СН'!$G$11+СВЦЭМ!$D$10+'СЕТ СН'!$G$5</f>
        <v>4713.2117610000005</v>
      </c>
      <c r="R69" s="37">
        <f>SUMIFS(СВЦЭМ!$D$34:$D$777,СВЦЭМ!$A$34:$A$777,$A69,СВЦЭМ!$B$34:$B$777,R$47)+'СЕТ СН'!$G$11+СВЦЭМ!$D$10+'СЕТ СН'!$G$5</f>
        <v>4698.4319711099997</v>
      </c>
      <c r="S69" s="37">
        <f>SUMIFS(СВЦЭМ!$D$34:$D$777,СВЦЭМ!$A$34:$A$777,$A69,СВЦЭМ!$B$34:$B$777,S$47)+'СЕТ СН'!$G$11+СВЦЭМ!$D$10+'СЕТ СН'!$G$5</f>
        <v>4694.0292328300002</v>
      </c>
      <c r="T69" s="37">
        <f>SUMIFS(СВЦЭМ!$D$34:$D$777,СВЦЭМ!$A$34:$A$777,$A69,СВЦЭМ!$B$34:$B$777,T$47)+'СЕТ СН'!$G$11+СВЦЭМ!$D$10+'СЕТ СН'!$G$5</f>
        <v>4648.6049822699997</v>
      </c>
      <c r="U69" s="37">
        <f>SUMIFS(СВЦЭМ!$D$34:$D$777,СВЦЭМ!$A$34:$A$777,$A69,СВЦЭМ!$B$34:$B$777,U$47)+'СЕТ СН'!$G$11+СВЦЭМ!$D$10+'СЕТ СН'!$G$5</f>
        <v>4626.9025642300003</v>
      </c>
      <c r="V69" s="37">
        <f>SUMIFS(СВЦЭМ!$D$34:$D$777,СВЦЭМ!$A$34:$A$777,$A69,СВЦЭМ!$B$34:$B$777,V$47)+'СЕТ СН'!$G$11+СВЦЭМ!$D$10+'СЕТ СН'!$G$5</f>
        <v>4611.8409005599997</v>
      </c>
      <c r="W69" s="37">
        <f>SUMIFS(СВЦЭМ!$D$34:$D$777,СВЦЭМ!$A$34:$A$777,$A69,СВЦЭМ!$B$34:$B$777,W$47)+'СЕТ СН'!$G$11+СВЦЭМ!$D$10+'СЕТ СН'!$G$5</f>
        <v>4644.7411595499998</v>
      </c>
      <c r="X69" s="37">
        <f>SUMIFS(СВЦЭМ!$D$34:$D$777,СВЦЭМ!$A$34:$A$777,$A69,СВЦЭМ!$B$34:$B$777,X$47)+'СЕТ СН'!$G$11+СВЦЭМ!$D$10+'СЕТ СН'!$G$5</f>
        <v>4632.1782865100004</v>
      </c>
      <c r="Y69" s="37">
        <f>SUMIFS(СВЦЭМ!$D$34:$D$777,СВЦЭМ!$A$34:$A$777,$A69,СВЦЭМ!$B$34:$B$777,Y$47)+'СЕТ СН'!$G$11+СВЦЭМ!$D$10+'СЕТ СН'!$G$5</f>
        <v>4728.4728466100005</v>
      </c>
    </row>
    <row r="70" spans="1:26" ht="15.75" x14ac:dyDescent="0.2">
      <c r="A70" s="36">
        <f t="shared" si="1"/>
        <v>42666</v>
      </c>
      <c r="B70" s="37">
        <f>SUMIFS(СВЦЭМ!$D$34:$D$777,СВЦЭМ!$A$34:$A$777,$A70,СВЦЭМ!$B$34:$B$777,B$47)+'СЕТ СН'!$G$11+СВЦЭМ!$D$10+'СЕТ СН'!$G$5</f>
        <v>4795.0594240600003</v>
      </c>
      <c r="C70" s="37">
        <f>SUMIFS(СВЦЭМ!$D$34:$D$777,СВЦЭМ!$A$34:$A$777,$A70,СВЦЭМ!$B$34:$B$777,C$47)+'СЕТ СН'!$G$11+СВЦЭМ!$D$10+'СЕТ СН'!$G$5</f>
        <v>4896.81498121</v>
      </c>
      <c r="D70" s="37">
        <f>SUMIFS(СВЦЭМ!$D$34:$D$777,СВЦЭМ!$A$34:$A$777,$A70,СВЦЭМ!$B$34:$B$777,D$47)+'СЕТ СН'!$G$11+СВЦЭМ!$D$10+'СЕТ СН'!$G$5</f>
        <v>4968.9228298799999</v>
      </c>
      <c r="E70" s="37">
        <f>SUMIFS(СВЦЭМ!$D$34:$D$777,СВЦЭМ!$A$34:$A$777,$A70,СВЦЭМ!$B$34:$B$777,E$47)+'СЕТ СН'!$G$11+СВЦЭМ!$D$10+'СЕТ СН'!$G$5</f>
        <v>4984.9544007499999</v>
      </c>
      <c r="F70" s="37">
        <f>SUMIFS(СВЦЭМ!$D$34:$D$777,СВЦЭМ!$A$34:$A$777,$A70,СВЦЭМ!$B$34:$B$777,F$47)+'СЕТ СН'!$G$11+СВЦЭМ!$D$10+'СЕТ СН'!$G$5</f>
        <v>4964.9032559500001</v>
      </c>
      <c r="G70" s="37">
        <f>SUMIFS(СВЦЭМ!$D$34:$D$777,СВЦЭМ!$A$34:$A$777,$A70,СВЦЭМ!$B$34:$B$777,G$47)+'СЕТ СН'!$G$11+СВЦЭМ!$D$10+'СЕТ СН'!$G$5</f>
        <v>4968.1478303099993</v>
      </c>
      <c r="H70" s="37">
        <f>SUMIFS(СВЦЭМ!$D$34:$D$777,СВЦЭМ!$A$34:$A$777,$A70,СВЦЭМ!$B$34:$B$777,H$47)+'СЕТ СН'!$G$11+СВЦЭМ!$D$10+'СЕТ СН'!$G$5</f>
        <v>4949.0170326400003</v>
      </c>
      <c r="I70" s="37">
        <f>SUMIFS(СВЦЭМ!$D$34:$D$777,СВЦЭМ!$A$34:$A$777,$A70,СВЦЭМ!$B$34:$B$777,I$47)+'СЕТ СН'!$G$11+СВЦЭМ!$D$10+'СЕТ СН'!$G$5</f>
        <v>4877.6241821000003</v>
      </c>
      <c r="J70" s="37">
        <f>SUMIFS(СВЦЭМ!$D$34:$D$777,СВЦЭМ!$A$34:$A$777,$A70,СВЦЭМ!$B$34:$B$777,J$47)+'СЕТ СН'!$G$11+СВЦЭМ!$D$10+'СЕТ СН'!$G$5</f>
        <v>4785.7196923600004</v>
      </c>
      <c r="K70" s="37">
        <f>SUMIFS(СВЦЭМ!$D$34:$D$777,СВЦЭМ!$A$34:$A$777,$A70,СВЦЭМ!$B$34:$B$777,K$47)+'СЕТ СН'!$G$11+СВЦЭМ!$D$10+'СЕТ СН'!$G$5</f>
        <v>4713.9330849999997</v>
      </c>
      <c r="L70" s="37">
        <f>SUMIFS(СВЦЭМ!$D$34:$D$777,СВЦЭМ!$A$34:$A$777,$A70,СВЦЭМ!$B$34:$B$777,L$47)+'СЕТ СН'!$G$11+СВЦЭМ!$D$10+'СЕТ СН'!$G$5</f>
        <v>4672.1044590399997</v>
      </c>
      <c r="M70" s="37">
        <f>SUMIFS(СВЦЭМ!$D$34:$D$777,СВЦЭМ!$A$34:$A$777,$A70,СВЦЭМ!$B$34:$B$777,M$47)+'СЕТ СН'!$G$11+СВЦЭМ!$D$10+'СЕТ СН'!$G$5</f>
        <v>4697.2956309600004</v>
      </c>
      <c r="N70" s="37">
        <f>SUMIFS(СВЦЭМ!$D$34:$D$777,СВЦЭМ!$A$34:$A$777,$A70,СВЦЭМ!$B$34:$B$777,N$47)+'СЕТ СН'!$G$11+СВЦЭМ!$D$10+'СЕТ СН'!$G$5</f>
        <v>4666.2395404500003</v>
      </c>
      <c r="O70" s="37">
        <f>SUMIFS(СВЦЭМ!$D$34:$D$777,СВЦЭМ!$A$34:$A$777,$A70,СВЦЭМ!$B$34:$B$777,O$47)+'СЕТ СН'!$G$11+СВЦЭМ!$D$10+'СЕТ СН'!$G$5</f>
        <v>4644.2162389100004</v>
      </c>
      <c r="P70" s="37">
        <f>SUMIFS(СВЦЭМ!$D$34:$D$777,СВЦЭМ!$A$34:$A$777,$A70,СВЦЭМ!$B$34:$B$777,P$47)+'СЕТ СН'!$G$11+СВЦЭМ!$D$10+'СЕТ СН'!$G$5</f>
        <v>4649.7036686399997</v>
      </c>
      <c r="Q70" s="37">
        <f>SUMIFS(СВЦЭМ!$D$34:$D$777,СВЦЭМ!$A$34:$A$777,$A70,СВЦЭМ!$B$34:$B$777,Q$47)+'СЕТ СН'!$G$11+СВЦЭМ!$D$10+'СЕТ СН'!$G$5</f>
        <v>4701.9537486099998</v>
      </c>
      <c r="R70" s="37">
        <f>SUMIFS(СВЦЭМ!$D$34:$D$777,СВЦЭМ!$A$34:$A$777,$A70,СВЦЭМ!$B$34:$B$777,R$47)+'СЕТ СН'!$G$11+СВЦЭМ!$D$10+'СЕТ СН'!$G$5</f>
        <v>4722.5705049500002</v>
      </c>
      <c r="S70" s="37">
        <f>SUMIFS(СВЦЭМ!$D$34:$D$777,СВЦЭМ!$A$34:$A$777,$A70,СВЦЭМ!$B$34:$B$777,S$47)+'СЕТ СН'!$G$11+СВЦЭМ!$D$10+'СЕТ СН'!$G$5</f>
        <v>4883.2681591299997</v>
      </c>
      <c r="T70" s="37">
        <f>SUMIFS(СВЦЭМ!$D$34:$D$777,СВЦЭМ!$A$34:$A$777,$A70,СВЦЭМ!$B$34:$B$777,T$47)+'СЕТ СН'!$G$11+СВЦЭМ!$D$10+'СЕТ СН'!$G$5</f>
        <v>4914.1801064000001</v>
      </c>
      <c r="U70" s="37">
        <f>SUMIFS(СВЦЭМ!$D$34:$D$777,СВЦЭМ!$A$34:$A$777,$A70,СВЦЭМ!$B$34:$B$777,U$47)+'СЕТ СН'!$G$11+СВЦЭМ!$D$10+'СЕТ СН'!$G$5</f>
        <v>4751.6307190999996</v>
      </c>
      <c r="V70" s="37">
        <f>SUMIFS(СВЦЭМ!$D$34:$D$777,СВЦЭМ!$A$34:$A$777,$A70,СВЦЭМ!$B$34:$B$777,V$47)+'СЕТ СН'!$G$11+СВЦЭМ!$D$10+'СЕТ СН'!$G$5</f>
        <v>4655.1387468299999</v>
      </c>
      <c r="W70" s="37">
        <f>SUMIFS(СВЦЭМ!$D$34:$D$777,СВЦЭМ!$A$34:$A$777,$A70,СВЦЭМ!$B$34:$B$777,W$47)+'СЕТ СН'!$G$11+СВЦЭМ!$D$10+'СЕТ СН'!$G$5</f>
        <v>4651.8249149900003</v>
      </c>
      <c r="X70" s="37">
        <f>SUMIFS(СВЦЭМ!$D$34:$D$777,СВЦЭМ!$A$34:$A$777,$A70,СВЦЭМ!$B$34:$B$777,X$47)+'СЕТ СН'!$G$11+СВЦЭМ!$D$10+'СЕТ СН'!$G$5</f>
        <v>4641.1866398399998</v>
      </c>
      <c r="Y70" s="37">
        <f>SUMIFS(СВЦЭМ!$D$34:$D$777,СВЦЭМ!$A$34:$A$777,$A70,СВЦЭМ!$B$34:$B$777,Y$47)+'СЕТ СН'!$G$11+СВЦЭМ!$D$10+'СЕТ СН'!$G$5</f>
        <v>4694.8704551800001</v>
      </c>
    </row>
    <row r="71" spans="1:26" ht="15.75" x14ac:dyDescent="0.2">
      <c r="A71" s="36">
        <f t="shared" si="1"/>
        <v>42667</v>
      </c>
      <c r="B71" s="37">
        <f>SUMIFS(СВЦЭМ!$D$34:$D$777,СВЦЭМ!$A$34:$A$777,$A71,СВЦЭМ!$B$34:$B$777,B$47)+'СЕТ СН'!$G$11+СВЦЭМ!$D$10+'СЕТ СН'!$G$5</f>
        <v>4777.1765989799997</v>
      </c>
      <c r="C71" s="37">
        <f>SUMIFS(СВЦЭМ!$D$34:$D$777,СВЦЭМ!$A$34:$A$777,$A71,СВЦЭМ!$B$34:$B$777,C$47)+'СЕТ СН'!$G$11+СВЦЭМ!$D$10+'СЕТ СН'!$G$5</f>
        <v>4875.89861122</v>
      </c>
      <c r="D71" s="37">
        <f>SUMIFS(СВЦЭМ!$D$34:$D$777,СВЦЭМ!$A$34:$A$777,$A71,СВЦЭМ!$B$34:$B$777,D$47)+'СЕТ СН'!$G$11+СВЦЭМ!$D$10+'СЕТ СН'!$G$5</f>
        <v>4939.8094839599999</v>
      </c>
      <c r="E71" s="37">
        <f>SUMIFS(СВЦЭМ!$D$34:$D$777,СВЦЭМ!$A$34:$A$777,$A71,СВЦЭМ!$B$34:$B$777,E$47)+'СЕТ СН'!$G$11+СВЦЭМ!$D$10+'СЕТ СН'!$G$5</f>
        <v>4950.6959004599994</v>
      </c>
      <c r="F71" s="37">
        <f>SUMIFS(СВЦЭМ!$D$34:$D$777,СВЦЭМ!$A$34:$A$777,$A71,СВЦЭМ!$B$34:$B$777,F$47)+'СЕТ СН'!$G$11+СВЦЭМ!$D$10+'СЕТ СН'!$G$5</f>
        <v>4957.4949423199996</v>
      </c>
      <c r="G71" s="37">
        <f>SUMIFS(СВЦЭМ!$D$34:$D$777,СВЦЭМ!$A$34:$A$777,$A71,СВЦЭМ!$B$34:$B$777,G$47)+'СЕТ СН'!$G$11+СВЦЭМ!$D$10+'СЕТ СН'!$G$5</f>
        <v>4941.6066228999998</v>
      </c>
      <c r="H71" s="37">
        <f>SUMIFS(СВЦЭМ!$D$34:$D$777,СВЦЭМ!$A$34:$A$777,$A71,СВЦЭМ!$B$34:$B$777,H$47)+'СЕТ СН'!$G$11+СВЦЭМ!$D$10+'СЕТ СН'!$G$5</f>
        <v>4894.9385800800001</v>
      </c>
      <c r="I71" s="37">
        <f>SUMIFS(СВЦЭМ!$D$34:$D$777,СВЦЭМ!$A$34:$A$777,$A71,СВЦЭМ!$B$34:$B$777,I$47)+'СЕТ СН'!$G$11+СВЦЭМ!$D$10+'СЕТ СН'!$G$5</f>
        <v>4856.5489754299997</v>
      </c>
      <c r="J71" s="37">
        <f>SUMIFS(СВЦЭМ!$D$34:$D$777,СВЦЭМ!$A$34:$A$777,$A71,СВЦЭМ!$B$34:$B$777,J$47)+'СЕТ СН'!$G$11+СВЦЭМ!$D$10+'СЕТ СН'!$G$5</f>
        <v>4800.6138985899997</v>
      </c>
      <c r="K71" s="37">
        <f>SUMIFS(СВЦЭМ!$D$34:$D$777,СВЦЭМ!$A$34:$A$777,$A71,СВЦЭМ!$B$34:$B$777,K$47)+'СЕТ СН'!$G$11+СВЦЭМ!$D$10+'СЕТ СН'!$G$5</f>
        <v>4637.4159978300004</v>
      </c>
      <c r="L71" s="37">
        <f>SUMIFS(СВЦЭМ!$D$34:$D$777,СВЦЭМ!$A$34:$A$777,$A71,СВЦЭМ!$B$34:$B$777,L$47)+'СЕТ СН'!$G$11+СВЦЭМ!$D$10+'СЕТ СН'!$G$5</f>
        <v>4612.4898716200005</v>
      </c>
      <c r="M71" s="37">
        <f>SUMIFS(СВЦЭМ!$D$34:$D$777,СВЦЭМ!$A$34:$A$777,$A71,СВЦЭМ!$B$34:$B$777,M$47)+'СЕТ СН'!$G$11+СВЦЭМ!$D$10+'СЕТ СН'!$G$5</f>
        <v>4664.16969909</v>
      </c>
      <c r="N71" s="37">
        <f>SUMIFS(СВЦЭМ!$D$34:$D$777,СВЦЭМ!$A$34:$A$777,$A71,СВЦЭМ!$B$34:$B$777,N$47)+'СЕТ СН'!$G$11+СВЦЭМ!$D$10+'СЕТ СН'!$G$5</f>
        <v>4663.9130178699997</v>
      </c>
      <c r="O71" s="37">
        <f>SUMIFS(СВЦЭМ!$D$34:$D$777,СВЦЭМ!$A$34:$A$777,$A71,СВЦЭМ!$B$34:$B$777,O$47)+'СЕТ СН'!$G$11+СВЦЭМ!$D$10+'СЕТ СН'!$G$5</f>
        <v>4661.1563768599999</v>
      </c>
      <c r="P71" s="37">
        <f>SUMIFS(СВЦЭМ!$D$34:$D$777,СВЦЭМ!$A$34:$A$777,$A71,СВЦЭМ!$B$34:$B$777,P$47)+'СЕТ СН'!$G$11+СВЦЭМ!$D$10+'СЕТ СН'!$G$5</f>
        <v>4664.7645372999996</v>
      </c>
      <c r="Q71" s="37">
        <f>SUMIFS(СВЦЭМ!$D$34:$D$777,СВЦЭМ!$A$34:$A$777,$A71,СВЦЭМ!$B$34:$B$777,Q$47)+'СЕТ СН'!$G$11+СВЦЭМ!$D$10+'СЕТ СН'!$G$5</f>
        <v>4675.8157543699999</v>
      </c>
      <c r="R71" s="37">
        <f>SUMIFS(СВЦЭМ!$D$34:$D$777,СВЦЭМ!$A$34:$A$777,$A71,СВЦЭМ!$B$34:$B$777,R$47)+'СЕТ СН'!$G$11+СВЦЭМ!$D$10+'СЕТ СН'!$G$5</f>
        <v>4684.60828975</v>
      </c>
      <c r="S71" s="37">
        <f>SUMIFS(СВЦЭМ!$D$34:$D$777,СВЦЭМ!$A$34:$A$777,$A71,СВЦЭМ!$B$34:$B$777,S$47)+'СЕТ СН'!$G$11+СВЦЭМ!$D$10+'СЕТ СН'!$G$5</f>
        <v>4764.34125098</v>
      </c>
      <c r="T71" s="37">
        <f>SUMIFS(СВЦЭМ!$D$34:$D$777,СВЦЭМ!$A$34:$A$777,$A71,СВЦЭМ!$B$34:$B$777,T$47)+'СЕТ СН'!$G$11+СВЦЭМ!$D$10+'СЕТ СН'!$G$5</f>
        <v>4781.75459331</v>
      </c>
      <c r="U71" s="37">
        <f>SUMIFS(СВЦЭМ!$D$34:$D$777,СВЦЭМ!$A$34:$A$777,$A71,СВЦЭМ!$B$34:$B$777,U$47)+'СЕТ СН'!$G$11+СВЦЭМ!$D$10+'СЕТ СН'!$G$5</f>
        <v>4771.6312922300003</v>
      </c>
      <c r="V71" s="37">
        <f>SUMIFS(СВЦЭМ!$D$34:$D$777,СВЦЭМ!$A$34:$A$777,$A71,СВЦЭМ!$B$34:$B$777,V$47)+'СЕТ СН'!$G$11+СВЦЭМ!$D$10+'СЕТ СН'!$G$5</f>
        <v>4714.0750127199999</v>
      </c>
      <c r="W71" s="37">
        <f>SUMIFS(СВЦЭМ!$D$34:$D$777,СВЦЭМ!$A$34:$A$777,$A71,СВЦЭМ!$B$34:$B$777,W$47)+'СЕТ СН'!$G$11+СВЦЭМ!$D$10+'СЕТ СН'!$G$5</f>
        <v>4710.9768867399998</v>
      </c>
      <c r="X71" s="37">
        <f>SUMIFS(СВЦЭМ!$D$34:$D$777,СВЦЭМ!$A$34:$A$777,$A71,СВЦЭМ!$B$34:$B$777,X$47)+'СЕТ СН'!$G$11+СВЦЭМ!$D$10+'СЕТ СН'!$G$5</f>
        <v>4666.3360666799999</v>
      </c>
      <c r="Y71" s="37">
        <f>SUMIFS(СВЦЭМ!$D$34:$D$777,СВЦЭМ!$A$34:$A$777,$A71,СВЦЭМ!$B$34:$B$777,Y$47)+'СЕТ СН'!$G$11+СВЦЭМ!$D$10+'СЕТ СН'!$G$5</f>
        <v>4750.4617341499998</v>
      </c>
    </row>
    <row r="72" spans="1:26" ht="15.75" x14ac:dyDescent="0.2">
      <c r="A72" s="36">
        <f t="shared" si="1"/>
        <v>42668</v>
      </c>
      <c r="B72" s="37">
        <f>SUMIFS(СВЦЭМ!$D$34:$D$777,СВЦЭМ!$A$34:$A$777,$A72,СВЦЭМ!$B$34:$B$777,B$47)+'СЕТ СН'!$G$11+СВЦЭМ!$D$10+'СЕТ СН'!$G$5</f>
        <v>4866.5375993099997</v>
      </c>
      <c r="C72" s="37">
        <f>SUMIFS(СВЦЭМ!$D$34:$D$777,СВЦЭМ!$A$34:$A$777,$A72,СВЦЭМ!$B$34:$B$777,C$47)+'СЕТ СН'!$G$11+СВЦЭМ!$D$10+'СЕТ СН'!$G$5</f>
        <v>4980.7997978000003</v>
      </c>
      <c r="D72" s="37">
        <f>SUMIFS(СВЦЭМ!$D$34:$D$777,СВЦЭМ!$A$34:$A$777,$A72,СВЦЭМ!$B$34:$B$777,D$47)+'СЕТ СН'!$G$11+СВЦЭМ!$D$10+'СЕТ СН'!$G$5</f>
        <v>5093.4770337699993</v>
      </c>
      <c r="E72" s="37">
        <f>SUMIFS(СВЦЭМ!$D$34:$D$777,СВЦЭМ!$A$34:$A$777,$A72,СВЦЭМ!$B$34:$B$777,E$47)+'СЕТ СН'!$G$11+СВЦЭМ!$D$10+'СЕТ СН'!$G$5</f>
        <v>5111.2795226300004</v>
      </c>
      <c r="F72" s="37">
        <f>SUMIFS(СВЦЭМ!$D$34:$D$777,СВЦЭМ!$A$34:$A$777,$A72,СВЦЭМ!$B$34:$B$777,F$47)+'СЕТ СН'!$G$11+СВЦЭМ!$D$10+'СЕТ СН'!$G$5</f>
        <v>5088.6236479899999</v>
      </c>
      <c r="G72" s="37">
        <f>SUMIFS(СВЦЭМ!$D$34:$D$777,СВЦЭМ!$A$34:$A$777,$A72,СВЦЭМ!$B$34:$B$777,G$47)+'СЕТ СН'!$G$11+СВЦЭМ!$D$10+'СЕТ СН'!$G$5</f>
        <v>5059.9883356399996</v>
      </c>
      <c r="H72" s="37">
        <f>SUMIFS(СВЦЭМ!$D$34:$D$777,СВЦЭМ!$A$34:$A$777,$A72,СВЦЭМ!$B$34:$B$777,H$47)+'СЕТ СН'!$G$11+СВЦЭМ!$D$10+'СЕТ СН'!$G$5</f>
        <v>4981.7444417200004</v>
      </c>
      <c r="I72" s="37">
        <f>SUMIFS(СВЦЭМ!$D$34:$D$777,СВЦЭМ!$A$34:$A$777,$A72,СВЦЭМ!$B$34:$B$777,I$47)+'СЕТ СН'!$G$11+СВЦЭМ!$D$10+'СЕТ СН'!$G$5</f>
        <v>4982.4731563400001</v>
      </c>
      <c r="J72" s="37">
        <f>SUMIFS(СВЦЭМ!$D$34:$D$777,СВЦЭМ!$A$34:$A$777,$A72,СВЦЭМ!$B$34:$B$777,J$47)+'СЕТ СН'!$G$11+СВЦЭМ!$D$10+'СЕТ СН'!$G$5</f>
        <v>4920.3993386100001</v>
      </c>
      <c r="K72" s="37">
        <f>SUMIFS(СВЦЭМ!$D$34:$D$777,СВЦЭМ!$A$34:$A$777,$A72,СВЦЭМ!$B$34:$B$777,K$47)+'СЕТ СН'!$G$11+СВЦЭМ!$D$10+'СЕТ СН'!$G$5</f>
        <v>4750.7856703899997</v>
      </c>
      <c r="L72" s="37">
        <f>SUMIFS(СВЦЭМ!$D$34:$D$777,СВЦЭМ!$A$34:$A$777,$A72,СВЦЭМ!$B$34:$B$777,L$47)+'СЕТ СН'!$G$11+СВЦЭМ!$D$10+'СЕТ СН'!$G$5</f>
        <v>4664.3244637299995</v>
      </c>
      <c r="M72" s="37">
        <f>SUMIFS(СВЦЭМ!$D$34:$D$777,СВЦЭМ!$A$34:$A$777,$A72,СВЦЭМ!$B$34:$B$777,M$47)+'СЕТ СН'!$G$11+СВЦЭМ!$D$10+'СЕТ СН'!$G$5</f>
        <v>4649.3743217900001</v>
      </c>
      <c r="N72" s="37">
        <f>SUMIFS(СВЦЭМ!$D$34:$D$777,СВЦЭМ!$A$34:$A$777,$A72,СВЦЭМ!$B$34:$B$777,N$47)+'СЕТ СН'!$G$11+СВЦЭМ!$D$10+'СЕТ СН'!$G$5</f>
        <v>4589.0935931499998</v>
      </c>
      <c r="O72" s="37">
        <f>SUMIFS(СВЦЭМ!$D$34:$D$777,СВЦЭМ!$A$34:$A$777,$A72,СВЦЭМ!$B$34:$B$777,O$47)+'СЕТ СН'!$G$11+СВЦЭМ!$D$10+'СЕТ СН'!$G$5</f>
        <v>4542.84795631</v>
      </c>
      <c r="P72" s="37">
        <f>SUMIFS(СВЦЭМ!$D$34:$D$777,СВЦЭМ!$A$34:$A$777,$A72,СВЦЭМ!$B$34:$B$777,P$47)+'СЕТ СН'!$G$11+СВЦЭМ!$D$10+'СЕТ СН'!$G$5</f>
        <v>4534.2213580199996</v>
      </c>
      <c r="Q72" s="37">
        <f>SUMIFS(СВЦЭМ!$D$34:$D$777,СВЦЭМ!$A$34:$A$777,$A72,СВЦЭМ!$B$34:$B$777,Q$47)+'СЕТ СН'!$G$11+СВЦЭМ!$D$10+'СЕТ СН'!$G$5</f>
        <v>4554.40758912</v>
      </c>
      <c r="R72" s="37">
        <f>SUMIFS(СВЦЭМ!$D$34:$D$777,СВЦЭМ!$A$34:$A$777,$A72,СВЦЭМ!$B$34:$B$777,R$47)+'СЕТ СН'!$G$11+СВЦЭМ!$D$10+'СЕТ СН'!$G$5</f>
        <v>4543.84960477</v>
      </c>
      <c r="S72" s="37">
        <f>SUMIFS(СВЦЭМ!$D$34:$D$777,СВЦЭМ!$A$34:$A$777,$A72,СВЦЭМ!$B$34:$B$777,S$47)+'СЕТ СН'!$G$11+СВЦЭМ!$D$10+'СЕТ СН'!$G$5</f>
        <v>4643.45367842</v>
      </c>
      <c r="T72" s="37">
        <f>SUMIFS(СВЦЭМ!$D$34:$D$777,СВЦЭМ!$A$34:$A$777,$A72,СВЦЭМ!$B$34:$B$777,T$47)+'СЕТ СН'!$G$11+СВЦЭМ!$D$10+'СЕТ СН'!$G$5</f>
        <v>4652.6626526600003</v>
      </c>
      <c r="U72" s="37">
        <f>SUMIFS(СВЦЭМ!$D$34:$D$777,СВЦЭМ!$A$34:$A$777,$A72,СВЦЭМ!$B$34:$B$777,U$47)+'СЕТ СН'!$G$11+СВЦЭМ!$D$10+'СЕТ СН'!$G$5</f>
        <v>4647.5072818799999</v>
      </c>
      <c r="V72" s="37">
        <f>SUMIFS(СВЦЭМ!$D$34:$D$777,СВЦЭМ!$A$34:$A$777,$A72,СВЦЭМ!$B$34:$B$777,V$47)+'СЕТ СН'!$G$11+СВЦЭМ!$D$10+'СЕТ СН'!$G$5</f>
        <v>4637.9266629900003</v>
      </c>
      <c r="W72" s="37">
        <f>SUMIFS(СВЦЭМ!$D$34:$D$777,СВЦЭМ!$A$34:$A$777,$A72,СВЦЭМ!$B$34:$B$777,W$47)+'СЕТ СН'!$G$11+СВЦЭМ!$D$10+'СЕТ СН'!$G$5</f>
        <v>4654.2779679799996</v>
      </c>
      <c r="X72" s="37">
        <f>SUMIFS(СВЦЭМ!$D$34:$D$777,СВЦЭМ!$A$34:$A$777,$A72,СВЦЭМ!$B$34:$B$777,X$47)+'СЕТ СН'!$G$11+СВЦЭМ!$D$10+'СЕТ СН'!$G$5</f>
        <v>4653.7913336399997</v>
      </c>
      <c r="Y72" s="37">
        <f>SUMIFS(СВЦЭМ!$D$34:$D$777,СВЦЭМ!$A$34:$A$777,$A72,СВЦЭМ!$B$34:$B$777,Y$47)+'СЕТ СН'!$G$11+СВЦЭМ!$D$10+'СЕТ СН'!$G$5</f>
        <v>4725.5086970900002</v>
      </c>
    </row>
    <row r="73" spans="1:26" ht="15.75" x14ac:dyDescent="0.2">
      <c r="A73" s="36">
        <f t="shared" si="1"/>
        <v>42669</v>
      </c>
      <c r="B73" s="37">
        <f>SUMIFS(СВЦЭМ!$D$34:$D$777,СВЦЭМ!$A$34:$A$777,$A73,СВЦЭМ!$B$34:$B$777,B$47)+'СЕТ СН'!$G$11+СВЦЭМ!$D$10+'СЕТ СН'!$G$5</f>
        <v>4788.5874721299997</v>
      </c>
      <c r="C73" s="37">
        <f>SUMIFS(СВЦЭМ!$D$34:$D$777,СВЦЭМ!$A$34:$A$777,$A73,СВЦЭМ!$B$34:$B$777,C$47)+'СЕТ СН'!$G$11+СВЦЭМ!$D$10+'СЕТ СН'!$G$5</f>
        <v>4886.5665761099999</v>
      </c>
      <c r="D73" s="37">
        <f>SUMIFS(СВЦЭМ!$D$34:$D$777,СВЦЭМ!$A$34:$A$777,$A73,СВЦЭМ!$B$34:$B$777,D$47)+'СЕТ СН'!$G$11+СВЦЭМ!$D$10+'СЕТ СН'!$G$5</f>
        <v>4952.42388768</v>
      </c>
      <c r="E73" s="37">
        <f>SUMIFS(СВЦЭМ!$D$34:$D$777,СВЦЭМ!$A$34:$A$777,$A73,СВЦЭМ!$B$34:$B$777,E$47)+'СЕТ СН'!$G$11+СВЦЭМ!$D$10+'СЕТ СН'!$G$5</f>
        <v>4950.0831455299995</v>
      </c>
      <c r="F73" s="37">
        <f>SUMIFS(СВЦЭМ!$D$34:$D$777,СВЦЭМ!$A$34:$A$777,$A73,СВЦЭМ!$B$34:$B$777,F$47)+'СЕТ СН'!$G$11+СВЦЭМ!$D$10+'СЕТ СН'!$G$5</f>
        <v>4955.3412013799998</v>
      </c>
      <c r="G73" s="37">
        <f>SUMIFS(СВЦЭМ!$D$34:$D$777,СВЦЭМ!$A$34:$A$777,$A73,СВЦЭМ!$B$34:$B$777,G$47)+'СЕТ СН'!$G$11+СВЦЭМ!$D$10+'СЕТ СН'!$G$5</f>
        <v>4984.0067081099996</v>
      </c>
      <c r="H73" s="37">
        <f>SUMIFS(СВЦЭМ!$D$34:$D$777,СВЦЭМ!$A$34:$A$777,$A73,СВЦЭМ!$B$34:$B$777,H$47)+'СЕТ СН'!$G$11+СВЦЭМ!$D$10+'СЕТ СН'!$G$5</f>
        <v>4910.77216813</v>
      </c>
      <c r="I73" s="37">
        <f>SUMIFS(СВЦЭМ!$D$34:$D$777,СВЦЭМ!$A$34:$A$777,$A73,СВЦЭМ!$B$34:$B$777,I$47)+'СЕТ СН'!$G$11+СВЦЭМ!$D$10+'СЕТ СН'!$G$5</f>
        <v>4865.8585069700002</v>
      </c>
      <c r="J73" s="37">
        <f>SUMIFS(СВЦЭМ!$D$34:$D$777,СВЦЭМ!$A$34:$A$777,$A73,СВЦЭМ!$B$34:$B$777,J$47)+'СЕТ СН'!$G$11+СВЦЭМ!$D$10+'СЕТ СН'!$G$5</f>
        <v>4805.6775169499997</v>
      </c>
      <c r="K73" s="37">
        <f>SUMIFS(СВЦЭМ!$D$34:$D$777,СВЦЭМ!$A$34:$A$777,$A73,СВЦЭМ!$B$34:$B$777,K$47)+'СЕТ СН'!$G$11+СВЦЭМ!$D$10+'СЕТ СН'!$G$5</f>
        <v>4645.8596321900004</v>
      </c>
      <c r="L73" s="37">
        <f>SUMIFS(СВЦЭМ!$D$34:$D$777,СВЦЭМ!$A$34:$A$777,$A73,СВЦЭМ!$B$34:$B$777,L$47)+'СЕТ СН'!$G$11+СВЦЭМ!$D$10+'СЕТ СН'!$G$5</f>
        <v>4592.3638867700001</v>
      </c>
      <c r="M73" s="37">
        <f>SUMIFS(СВЦЭМ!$D$34:$D$777,СВЦЭМ!$A$34:$A$777,$A73,СВЦЭМ!$B$34:$B$777,M$47)+'СЕТ СН'!$G$11+СВЦЭМ!$D$10+'СЕТ СН'!$G$5</f>
        <v>4560.3988625800002</v>
      </c>
      <c r="N73" s="37">
        <f>SUMIFS(СВЦЭМ!$D$34:$D$777,СВЦЭМ!$A$34:$A$777,$A73,СВЦЭМ!$B$34:$B$777,N$47)+'СЕТ СН'!$G$11+СВЦЭМ!$D$10+'СЕТ СН'!$G$5</f>
        <v>4572.3903161899998</v>
      </c>
      <c r="O73" s="37">
        <f>SUMIFS(СВЦЭМ!$D$34:$D$777,СВЦЭМ!$A$34:$A$777,$A73,СВЦЭМ!$B$34:$B$777,O$47)+'СЕТ СН'!$G$11+СВЦЭМ!$D$10+'СЕТ СН'!$G$5</f>
        <v>4581.8794123400003</v>
      </c>
      <c r="P73" s="37">
        <f>SUMIFS(СВЦЭМ!$D$34:$D$777,СВЦЭМ!$A$34:$A$777,$A73,СВЦЭМ!$B$34:$B$777,P$47)+'СЕТ СН'!$G$11+СВЦЭМ!$D$10+'СЕТ СН'!$G$5</f>
        <v>4563.4935007200002</v>
      </c>
      <c r="Q73" s="37">
        <f>SUMIFS(СВЦЭМ!$D$34:$D$777,СВЦЭМ!$A$34:$A$777,$A73,СВЦЭМ!$B$34:$B$777,Q$47)+'СЕТ СН'!$G$11+СВЦЭМ!$D$10+'СЕТ СН'!$G$5</f>
        <v>4560.6017779599997</v>
      </c>
      <c r="R73" s="37">
        <f>SUMIFS(СВЦЭМ!$D$34:$D$777,СВЦЭМ!$A$34:$A$777,$A73,СВЦЭМ!$B$34:$B$777,R$47)+'СЕТ СН'!$G$11+СВЦЭМ!$D$10+'СЕТ СН'!$G$5</f>
        <v>4540.5020499000002</v>
      </c>
      <c r="S73" s="37">
        <f>SUMIFS(СВЦЭМ!$D$34:$D$777,СВЦЭМ!$A$34:$A$777,$A73,СВЦЭМ!$B$34:$B$777,S$47)+'СЕТ СН'!$G$11+СВЦЭМ!$D$10+'СЕТ СН'!$G$5</f>
        <v>4650.4140255000002</v>
      </c>
      <c r="T73" s="37">
        <f>SUMIFS(СВЦЭМ!$D$34:$D$777,СВЦЭМ!$A$34:$A$777,$A73,СВЦЭМ!$B$34:$B$777,T$47)+'СЕТ СН'!$G$11+СВЦЭМ!$D$10+'СЕТ СН'!$G$5</f>
        <v>4625.0187334499997</v>
      </c>
      <c r="U73" s="37">
        <f>SUMIFS(СВЦЭМ!$D$34:$D$777,СВЦЭМ!$A$34:$A$777,$A73,СВЦЭМ!$B$34:$B$777,U$47)+'СЕТ СН'!$G$11+СВЦЭМ!$D$10+'СЕТ СН'!$G$5</f>
        <v>4637.34145661</v>
      </c>
      <c r="V73" s="37">
        <f>SUMIFS(СВЦЭМ!$D$34:$D$777,СВЦЭМ!$A$34:$A$777,$A73,СВЦЭМ!$B$34:$B$777,V$47)+'СЕТ СН'!$G$11+СВЦЭМ!$D$10+'СЕТ СН'!$G$5</f>
        <v>4656.3051400100003</v>
      </c>
      <c r="W73" s="37">
        <f>SUMIFS(СВЦЭМ!$D$34:$D$777,СВЦЭМ!$A$34:$A$777,$A73,СВЦЭМ!$B$34:$B$777,W$47)+'СЕТ СН'!$G$11+СВЦЭМ!$D$10+'СЕТ СН'!$G$5</f>
        <v>4668.1145820399997</v>
      </c>
      <c r="X73" s="37">
        <f>SUMIFS(СВЦЭМ!$D$34:$D$777,СВЦЭМ!$A$34:$A$777,$A73,СВЦЭМ!$B$34:$B$777,X$47)+'СЕТ СН'!$G$11+СВЦЭМ!$D$10+'СЕТ СН'!$G$5</f>
        <v>4684.2977979099996</v>
      </c>
      <c r="Y73" s="37">
        <f>SUMIFS(СВЦЭМ!$D$34:$D$777,СВЦЭМ!$A$34:$A$777,$A73,СВЦЭМ!$B$34:$B$777,Y$47)+'СЕТ СН'!$G$11+СВЦЭМ!$D$10+'СЕТ СН'!$G$5</f>
        <v>4725.9784571600003</v>
      </c>
    </row>
    <row r="74" spans="1:26" ht="15.75" x14ac:dyDescent="0.2">
      <c r="A74" s="36">
        <f t="shared" si="1"/>
        <v>42670</v>
      </c>
      <c r="B74" s="37">
        <f>SUMIFS(СВЦЭМ!$D$34:$D$777,СВЦЭМ!$A$34:$A$777,$A74,СВЦЭМ!$B$34:$B$777,B$47)+'СЕТ СН'!$G$11+СВЦЭМ!$D$10+'СЕТ СН'!$G$5</f>
        <v>4845.3105582499993</v>
      </c>
      <c r="C74" s="37">
        <f>SUMIFS(СВЦЭМ!$D$34:$D$777,СВЦЭМ!$A$34:$A$777,$A74,СВЦЭМ!$B$34:$B$777,C$47)+'СЕТ СН'!$G$11+СВЦЭМ!$D$10+'СЕТ СН'!$G$5</f>
        <v>4923.0719779399997</v>
      </c>
      <c r="D74" s="37">
        <f>SUMIFS(СВЦЭМ!$D$34:$D$777,СВЦЭМ!$A$34:$A$777,$A74,СВЦЭМ!$B$34:$B$777,D$47)+'СЕТ СН'!$G$11+СВЦЭМ!$D$10+'СЕТ СН'!$G$5</f>
        <v>4995.3846161399997</v>
      </c>
      <c r="E74" s="37">
        <f>SUMIFS(СВЦЭМ!$D$34:$D$777,СВЦЭМ!$A$34:$A$777,$A74,СВЦЭМ!$B$34:$B$777,E$47)+'СЕТ СН'!$G$11+СВЦЭМ!$D$10+'СЕТ СН'!$G$5</f>
        <v>5008.3461363099996</v>
      </c>
      <c r="F74" s="37">
        <f>SUMIFS(СВЦЭМ!$D$34:$D$777,СВЦЭМ!$A$34:$A$777,$A74,СВЦЭМ!$B$34:$B$777,F$47)+'СЕТ СН'!$G$11+СВЦЭМ!$D$10+'СЕТ СН'!$G$5</f>
        <v>5002.0677196500001</v>
      </c>
      <c r="G74" s="37">
        <f>SUMIFS(СВЦЭМ!$D$34:$D$777,СВЦЭМ!$A$34:$A$777,$A74,СВЦЭМ!$B$34:$B$777,G$47)+'СЕТ СН'!$G$11+СВЦЭМ!$D$10+'СЕТ СН'!$G$5</f>
        <v>5045.6403931799996</v>
      </c>
      <c r="H74" s="37">
        <f>SUMIFS(СВЦЭМ!$D$34:$D$777,СВЦЭМ!$A$34:$A$777,$A74,СВЦЭМ!$B$34:$B$777,H$47)+'СЕТ СН'!$G$11+СВЦЭМ!$D$10+'СЕТ СН'!$G$5</f>
        <v>4969.4390250399993</v>
      </c>
      <c r="I74" s="37">
        <f>SUMIFS(СВЦЭМ!$D$34:$D$777,СВЦЭМ!$A$34:$A$777,$A74,СВЦЭМ!$B$34:$B$777,I$47)+'СЕТ СН'!$G$11+СВЦЭМ!$D$10+'СЕТ СН'!$G$5</f>
        <v>4953.0437009399993</v>
      </c>
      <c r="J74" s="37">
        <f>SUMIFS(СВЦЭМ!$D$34:$D$777,СВЦЭМ!$A$34:$A$777,$A74,СВЦЭМ!$B$34:$B$777,J$47)+'СЕТ СН'!$G$11+СВЦЭМ!$D$10+'СЕТ СН'!$G$5</f>
        <v>4889.5180268099994</v>
      </c>
      <c r="K74" s="37">
        <f>SUMIFS(СВЦЭМ!$D$34:$D$777,СВЦЭМ!$A$34:$A$777,$A74,СВЦЭМ!$B$34:$B$777,K$47)+'СЕТ СН'!$G$11+СВЦЭМ!$D$10+'СЕТ СН'!$G$5</f>
        <v>4742.0678467899997</v>
      </c>
      <c r="L74" s="37">
        <f>SUMIFS(СВЦЭМ!$D$34:$D$777,СВЦЭМ!$A$34:$A$777,$A74,СВЦЭМ!$B$34:$B$777,L$47)+'СЕТ СН'!$G$11+СВЦЭМ!$D$10+'СЕТ СН'!$G$5</f>
        <v>4693.8691824400003</v>
      </c>
      <c r="M74" s="37">
        <f>SUMIFS(СВЦЭМ!$D$34:$D$777,СВЦЭМ!$A$34:$A$777,$A74,СВЦЭМ!$B$34:$B$777,M$47)+'СЕТ СН'!$G$11+СВЦЭМ!$D$10+'СЕТ СН'!$G$5</f>
        <v>4696.5914019700003</v>
      </c>
      <c r="N74" s="37">
        <f>SUMIFS(СВЦЭМ!$D$34:$D$777,СВЦЭМ!$A$34:$A$777,$A74,СВЦЭМ!$B$34:$B$777,N$47)+'СЕТ СН'!$G$11+СВЦЭМ!$D$10+'СЕТ СН'!$G$5</f>
        <v>4697.2102756000004</v>
      </c>
      <c r="O74" s="37">
        <f>SUMIFS(СВЦЭМ!$D$34:$D$777,СВЦЭМ!$A$34:$A$777,$A74,СВЦЭМ!$B$34:$B$777,O$47)+'СЕТ СН'!$G$11+СВЦЭМ!$D$10+'СЕТ СН'!$G$5</f>
        <v>4689.9828723600003</v>
      </c>
      <c r="P74" s="37">
        <f>SUMIFS(СВЦЭМ!$D$34:$D$777,СВЦЭМ!$A$34:$A$777,$A74,СВЦЭМ!$B$34:$B$777,P$47)+'СЕТ СН'!$G$11+СВЦЭМ!$D$10+'СЕТ СН'!$G$5</f>
        <v>4608.4373853899997</v>
      </c>
      <c r="Q74" s="37">
        <f>SUMIFS(СВЦЭМ!$D$34:$D$777,СВЦЭМ!$A$34:$A$777,$A74,СВЦЭМ!$B$34:$B$777,Q$47)+'СЕТ СН'!$G$11+СВЦЭМ!$D$10+'СЕТ СН'!$G$5</f>
        <v>4586.6687230099997</v>
      </c>
      <c r="R74" s="37">
        <f>SUMIFS(СВЦЭМ!$D$34:$D$777,СВЦЭМ!$A$34:$A$777,$A74,СВЦЭМ!$B$34:$B$777,R$47)+'СЕТ СН'!$G$11+СВЦЭМ!$D$10+'СЕТ СН'!$G$5</f>
        <v>4602.2309882600002</v>
      </c>
      <c r="S74" s="37">
        <f>SUMIFS(СВЦЭМ!$D$34:$D$777,СВЦЭМ!$A$34:$A$777,$A74,СВЦЭМ!$B$34:$B$777,S$47)+'СЕТ СН'!$G$11+СВЦЭМ!$D$10+'СЕТ СН'!$G$5</f>
        <v>4706.1877865200004</v>
      </c>
      <c r="T74" s="37">
        <f>SUMIFS(СВЦЭМ!$D$34:$D$777,СВЦЭМ!$A$34:$A$777,$A74,СВЦЭМ!$B$34:$B$777,T$47)+'СЕТ СН'!$G$11+СВЦЭМ!$D$10+'СЕТ СН'!$G$5</f>
        <v>4679.59723381</v>
      </c>
      <c r="U74" s="37">
        <f>SUMIFS(СВЦЭМ!$D$34:$D$777,СВЦЭМ!$A$34:$A$777,$A74,СВЦЭМ!$B$34:$B$777,U$47)+'СЕТ СН'!$G$11+СВЦЭМ!$D$10+'СЕТ СН'!$G$5</f>
        <v>4687.2750618600003</v>
      </c>
      <c r="V74" s="37">
        <f>SUMIFS(СВЦЭМ!$D$34:$D$777,СВЦЭМ!$A$34:$A$777,$A74,СВЦЭМ!$B$34:$B$777,V$47)+'СЕТ СН'!$G$11+СВЦЭМ!$D$10+'СЕТ СН'!$G$5</f>
        <v>4692.5384605500003</v>
      </c>
      <c r="W74" s="37">
        <f>SUMIFS(СВЦЭМ!$D$34:$D$777,СВЦЭМ!$A$34:$A$777,$A74,СВЦЭМ!$B$34:$B$777,W$47)+'СЕТ СН'!$G$11+СВЦЭМ!$D$10+'СЕТ СН'!$G$5</f>
        <v>4708.0955491799996</v>
      </c>
      <c r="X74" s="37">
        <f>SUMIFS(СВЦЭМ!$D$34:$D$777,СВЦЭМ!$A$34:$A$777,$A74,СВЦЭМ!$B$34:$B$777,X$47)+'СЕТ СН'!$G$11+СВЦЭМ!$D$10+'СЕТ СН'!$G$5</f>
        <v>4721.5037380499998</v>
      </c>
      <c r="Y74" s="37">
        <f>SUMIFS(СВЦЭМ!$D$34:$D$777,СВЦЭМ!$A$34:$A$777,$A74,СВЦЭМ!$B$34:$B$777,Y$47)+'СЕТ СН'!$G$11+СВЦЭМ!$D$10+'СЕТ СН'!$G$5</f>
        <v>4809.11267572</v>
      </c>
    </row>
    <row r="75" spans="1:26" ht="15.75" x14ac:dyDescent="0.2">
      <c r="A75" s="36">
        <f t="shared" si="1"/>
        <v>42671</v>
      </c>
      <c r="B75" s="37">
        <f>SUMIFS(СВЦЭМ!$D$34:$D$777,СВЦЭМ!$A$34:$A$777,$A75,СВЦЭМ!$B$34:$B$777,B$47)+'СЕТ СН'!$G$11+СВЦЭМ!$D$10+'СЕТ СН'!$G$5</f>
        <v>4744.9468715100002</v>
      </c>
      <c r="C75" s="37">
        <f>SUMIFS(СВЦЭМ!$D$34:$D$777,СВЦЭМ!$A$34:$A$777,$A75,СВЦЭМ!$B$34:$B$777,C$47)+'СЕТ СН'!$G$11+СВЦЭМ!$D$10+'СЕТ СН'!$G$5</f>
        <v>4830.4388249599997</v>
      </c>
      <c r="D75" s="37">
        <f>SUMIFS(СВЦЭМ!$D$34:$D$777,СВЦЭМ!$A$34:$A$777,$A75,СВЦЭМ!$B$34:$B$777,D$47)+'СЕТ СН'!$G$11+СВЦЭМ!$D$10+'СЕТ СН'!$G$5</f>
        <v>4925.6295825999996</v>
      </c>
      <c r="E75" s="37">
        <f>SUMIFS(СВЦЭМ!$D$34:$D$777,СВЦЭМ!$A$34:$A$777,$A75,СВЦЭМ!$B$34:$B$777,E$47)+'СЕТ СН'!$G$11+СВЦЭМ!$D$10+'СЕТ СН'!$G$5</f>
        <v>4937.3255056199996</v>
      </c>
      <c r="F75" s="37">
        <f>SUMIFS(СВЦЭМ!$D$34:$D$777,СВЦЭМ!$A$34:$A$777,$A75,СВЦЭМ!$B$34:$B$777,F$47)+'СЕТ СН'!$G$11+СВЦЭМ!$D$10+'СЕТ СН'!$G$5</f>
        <v>4929.48854527</v>
      </c>
      <c r="G75" s="37">
        <f>SUMIFS(СВЦЭМ!$D$34:$D$777,СВЦЭМ!$A$34:$A$777,$A75,СВЦЭМ!$B$34:$B$777,G$47)+'СЕТ СН'!$G$11+СВЦЭМ!$D$10+'СЕТ СН'!$G$5</f>
        <v>4932.9877276500001</v>
      </c>
      <c r="H75" s="37">
        <f>SUMIFS(СВЦЭМ!$D$34:$D$777,СВЦЭМ!$A$34:$A$777,$A75,СВЦЭМ!$B$34:$B$777,H$47)+'СЕТ СН'!$G$11+СВЦЭМ!$D$10+'СЕТ СН'!$G$5</f>
        <v>4892.3675819399996</v>
      </c>
      <c r="I75" s="37">
        <f>SUMIFS(СВЦЭМ!$D$34:$D$777,СВЦЭМ!$A$34:$A$777,$A75,СВЦЭМ!$B$34:$B$777,I$47)+'СЕТ СН'!$G$11+СВЦЭМ!$D$10+'СЕТ СН'!$G$5</f>
        <v>4971.7709111200002</v>
      </c>
      <c r="J75" s="37">
        <f>SUMIFS(СВЦЭМ!$D$34:$D$777,СВЦЭМ!$A$34:$A$777,$A75,СВЦЭМ!$B$34:$B$777,J$47)+'СЕТ СН'!$G$11+СВЦЭМ!$D$10+'СЕТ СН'!$G$5</f>
        <v>5040.2090853499994</v>
      </c>
      <c r="K75" s="37">
        <f>SUMIFS(СВЦЭМ!$D$34:$D$777,СВЦЭМ!$A$34:$A$777,$A75,СВЦЭМ!$B$34:$B$777,K$47)+'СЕТ СН'!$G$11+СВЦЭМ!$D$10+'СЕТ СН'!$G$5</f>
        <v>4934.2299453100004</v>
      </c>
      <c r="L75" s="37">
        <f>SUMIFS(СВЦЭМ!$D$34:$D$777,СВЦЭМ!$A$34:$A$777,$A75,СВЦЭМ!$B$34:$B$777,L$47)+'СЕТ СН'!$G$11+СВЦЭМ!$D$10+'СЕТ СН'!$G$5</f>
        <v>5391.02255135</v>
      </c>
      <c r="M75" s="37">
        <f>SUMIFS(СВЦЭМ!$D$34:$D$777,СВЦЭМ!$A$34:$A$777,$A75,СВЦЭМ!$B$34:$B$777,M$47)+'СЕТ СН'!$G$11+СВЦЭМ!$D$10+'СЕТ СН'!$G$5</f>
        <v>5284.46411988</v>
      </c>
      <c r="N75" s="37">
        <f>SUMIFS(СВЦЭМ!$D$34:$D$777,СВЦЭМ!$A$34:$A$777,$A75,СВЦЭМ!$B$34:$B$777,N$47)+'СЕТ СН'!$G$11+СВЦЭМ!$D$10+'СЕТ СН'!$G$5</f>
        <v>5111.9490919399996</v>
      </c>
      <c r="O75" s="37">
        <f>SUMIFS(СВЦЭМ!$D$34:$D$777,СВЦЭМ!$A$34:$A$777,$A75,СВЦЭМ!$B$34:$B$777,O$47)+'СЕТ СН'!$G$11+СВЦЭМ!$D$10+'СЕТ СН'!$G$5</f>
        <v>4930.1019177199996</v>
      </c>
      <c r="P75" s="37">
        <f>SUMIFS(СВЦЭМ!$D$34:$D$777,СВЦЭМ!$A$34:$A$777,$A75,СВЦЭМ!$B$34:$B$777,P$47)+'СЕТ СН'!$G$11+СВЦЭМ!$D$10+'СЕТ СН'!$G$5</f>
        <v>4900.2654602100001</v>
      </c>
      <c r="Q75" s="37">
        <f>SUMIFS(СВЦЭМ!$D$34:$D$777,СВЦЭМ!$A$34:$A$777,$A75,СВЦЭМ!$B$34:$B$777,Q$47)+'СЕТ СН'!$G$11+СВЦЭМ!$D$10+'СЕТ СН'!$G$5</f>
        <v>4865.4404582500001</v>
      </c>
      <c r="R75" s="37">
        <f>SUMIFS(СВЦЭМ!$D$34:$D$777,СВЦЭМ!$A$34:$A$777,$A75,СВЦЭМ!$B$34:$B$777,R$47)+'СЕТ СН'!$G$11+СВЦЭМ!$D$10+'СЕТ СН'!$G$5</f>
        <v>4807.9472208200004</v>
      </c>
      <c r="S75" s="37">
        <f>SUMIFS(СВЦЭМ!$D$34:$D$777,СВЦЭМ!$A$34:$A$777,$A75,СВЦЭМ!$B$34:$B$777,S$47)+'СЕТ СН'!$G$11+СВЦЭМ!$D$10+'СЕТ СН'!$G$5</f>
        <v>4904.8880436399995</v>
      </c>
      <c r="T75" s="37">
        <f>SUMIFS(СВЦЭМ!$D$34:$D$777,СВЦЭМ!$A$34:$A$777,$A75,СВЦЭМ!$B$34:$B$777,T$47)+'СЕТ СН'!$G$11+СВЦЭМ!$D$10+'СЕТ СН'!$G$5</f>
        <v>4945.1405148200001</v>
      </c>
      <c r="U75" s="37">
        <f>SUMIFS(СВЦЭМ!$D$34:$D$777,СВЦЭМ!$A$34:$A$777,$A75,СВЦЭМ!$B$34:$B$777,U$47)+'СЕТ СН'!$G$11+СВЦЭМ!$D$10+'СЕТ СН'!$G$5</f>
        <v>4969.41692341</v>
      </c>
      <c r="V75" s="37">
        <f>SUMIFS(СВЦЭМ!$D$34:$D$777,СВЦЭМ!$A$34:$A$777,$A75,СВЦЭМ!$B$34:$B$777,V$47)+'СЕТ СН'!$G$11+СВЦЭМ!$D$10+'СЕТ СН'!$G$5</f>
        <v>4986.29049897</v>
      </c>
      <c r="W75" s="37">
        <f>SUMIFS(СВЦЭМ!$D$34:$D$777,СВЦЭМ!$A$34:$A$777,$A75,СВЦЭМ!$B$34:$B$777,W$47)+'СЕТ СН'!$G$11+СВЦЭМ!$D$10+'СЕТ СН'!$G$5</f>
        <v>4904.1654045899995</v>
      </c>
      <c r="X75" s="37">
        <f>SUMIFS(СВЦЭМ!$D$34:$D$777,СВЦЭМ!$A$34:$A$777,$A75,СВЦЭМ!$B$34:$B$777,X$47)+'СЕТ СН'!$G$11+СВЦЭМ!$D$10+'СЕТ СН'!$G$5</f>
        <v>4812.1579008299996</v>
      </c>
      <c r="Y75" s="37">
        <f>SUMIFS(СВЦЭМ!$D$34:$D$777,СВЦЭМ!$A$34:$A$777,$A75,СВЦЭМ!$B$34:$B$777,Y$47)+'СЕТ СН'!$G$11+СВЦЭМ!$D$10+'СЕТ СН'!$G$5</f>
        <v>4822.4246549399995</v>
      </c>
    </row>
    <row r="76" spans="1:26" ht="15.75" x14ac:dyDescent="0.2">
      <c r="A76" s="36">
        <f t="shared" si="1"/>
        <v>42672</v>
      </c>
      <c r="B76" s="37">
        <f>SUMIFS(СВЦЭМ!$D$34:$D$777,СВЦЭМ!$A$34:$A$777,$A76,СВЦЭМ!$B$34:$B$777,B$47)+'СЕТ СН'!$G$11+СВЦЭМ!$D$10+'СЕТ СН'!$G$5</f>
        <v>4913.9122130599999</v>
      </c>
      <c r="C76" s="37">
        <f>SUMIFS(СВЦЭМ!$D$34:$D$777,СВЦЭМ!$A$34:$A$777,$A76,СВЦЭМ!$B$34:$B$777,C$47)+'СЕТ СН'!$G$11+СВЦЭМ!$D$10+'СЕТ СН'!$G$5</f>
        <v>5020.6177539099999</v>
      </c>
      <c r="D76" s="37">
        <f>SUMIFS(СВЦЭМ!$D$34:$D$777,СВЦЭМ!$A$34:$A$777,$A76,СВЦЭМ!$B$34:$B$777,D$47)+'СЕТ СН'!$G$11+СВЦЭМ!$D$10+'СЕТ СН'!$G$5</f>
        <v>5139.76070385</v>
      </c>
      <c r="E76" s="37">
        <f>SUMIFS(СВЦЭМ!$D$34:$D$777,СВЦЭМ!$A$34:$A$777,$A76,СВЦЭМ!$B$34:$B$777,E$47)+'СЕТ СН'!$G$11+СВЦЭМ!$D$10+'СЕТ СН'!$G$5</f>
        <v>5132.4578408099997</v>
      </c>
      <c r="F76" s="37">
        <f>SUMIFS(СВЦЭМ!$D$34:$D$777,СВЦЭМ!$A$34:$A$777,$A76,СВЦЭМ!$B$34:$B$777,F$47)+'СЕТ СН'!$G$11+СВЦЭМ!$D$10+'СЕТ СН'!$G$5</f>
        <v>5229.5984580699997</v>
      </c>
      <c r="G76" s="37">
        <f>SUMIFS(СВЦЭМ!$D$34:$D$777,СВЦЭМ!$A$34:$A$777,$A76,СВЦЭМ!$B$34:$B$777,G$47)+'СЕТ СН'!$G$11+СВЦЭМ!$D$10+'СЕТ СН'!$G$5</f>
        <v>5278.6165659300004</v>
      </c>
      <c r="H76" s="37">
        <f>SUMIFS(СВЦЭМ!$D$34:$D$777,СВЦЭМ!$A$34:$A$777,$A76,СВЦЭМ!$B$34:$B$777,H$47)+'СЕТ СН'!$G$11+СВЦЭМ!$D$10+'СЕТ СН'!$G$5</f>
        <v>5091.7440996900004</v>
      </c>
      <c r="I76" s="37">
        <f>SUMIFS(СВЦЭМ!$D$34:$D$777,СВЦЭМ!$A$34:$A$777,$A76,СВЦЭМ!$B$34:$B$777,I$47)+'СЕТ СН'!$G$11+СВЦЭМ!$D$10+'СЕТ СН'!$G$5</f>
        <v>4958.3068379899996</v>
      </c>
      <c r="J76" s="37">
        <f>SUMIFS(СВЦЭМ!$D$34:$D$777,СВЦЭМ!$A$34:$A$777,$A76,СВЦЭМ!$B$34:$B$777,J$47)+'СЕТ СН'!$G$11+СВЦЭМ!$D$10+'СЕТ СН'!$G$5</f>
        <v>4860.7386544700003</v>
      </c>
      <c r="K76" s="37">
        <f>SUMIFS(СВЦЭМ!$D$34:$D$777,СВЦЭМ!$A$34:$A$777,$A76,СВЦЭМ!$B$34:$B$777,K$47)+'СЕТ СН'!$G$11+СВЦЭМ!$D$10+'СЕТ СН'!$G$5</f>
        <v>4803.6740917999996</v>
      </c>
      <c r="L76" s="37">
        <f>SUMIFS(СВЦЭМ!$D$34:$D$777,СВЦЭМ!$A$34:$A$777,$A76,СВЦЭМ!$B$34:$B$777,L$47)+'СЕТ СН'!$G$11+СВЦЭМ!$D$10+'СЕТ СН'!$G$5</f>
        <v>4745.8363817600002</v>
      </c>
      <c r="M76" s="37">
        <f>SUMIFS(СВЦЭМ!$D$34:$D$777,СВЦЭМ!$A$34:$A$777,$A76,СВЦЭМ!$B$34:$B$777,M$47)+'СЕТ СН'!$G$11+СВЦЭМ!$D$10+'СЕТ СН'!$G$5</f>
        <v>4702.9960026500003</v>
      </c>
      <c r="N76" s="37">
        <f>SUMIFS(СВЦЭМ!$D$34:$D$777,СВЦЭМ!$A$34:$A$777,$A76,СВЦЭМ!$B$34:$B$777,N$47)+'СЕТ СН'!$G$11+СВЦЭМ!$D$10+'СЕТ СН'!$G$5</f>
        <v>4691.4444883200003</v>
      </c>
      <c r="O76" s="37">
        <f>SUMIFS(СВЦЭМ!$D$34:$D$777,СВЦЭМ!$A$34:$A$777,$A76,СВЦЭМ!$B$34:$B$777,O$47)+'СЕТ СН'!$G$11+СВЦЭМ!$D$10+'СЕТ СН'!$G$5</f>
        <v>4681.9650920799995</v>
      </c>
      <c r="P76" s="37">
        <f>SUMIFS(СВЦЭМ!$D$34:$D$777,СВЦЭМ!$A$34:$A$777,$A76,СВЦЭМ!$B$34:$B$777,P$47)+'СЕТ СН'!$G$11+СВЦЭМ!$D$10+'СЕТ СН'!$G$5</f>
        <v>4690.7212874199995</v>
      </c>
      <c r="Q76" s="37">
        <f>SUMIFS(СВЦЭМ!$D$34:$D$777,СВЦЭМ!$A$34:$A$777,$A76,СВЦЭМ!$B$34:$B$777,Q$47)+'СЕТ СН'!$G$11+СВЦЭМ!$D$10+'СЕТ СН'!$G$5</f>
        <v>4699.9771869599999</v>
      </c>
      <c r="R76" s="37">
        <f>SUMIFS(СВЦЭМ!$D$34:$D$777,СВЦЭМ!$A$34:$A$777,$A76,СВЦЭМ!$B$34:$B$777,R$47)+'СЕТ СН'!$G$11+СВЦЭМ!$D$10+'СЕТ СН'!$G$5</f>
        <v>4762.2874903100001</v>
      </c>
      <c r="S76" s="37">
        <f>SUMIFS(СВЦЭМ!$D$34:$D$777,СВЦЭМ!$A$34:$A$777,$A76,СВЦЭМ!$B$34:$B$777,S$47)+'СЕТ СН'!$G$11+СВЦЭМ!$D$10+'СЕТ СН'!$G$5</f>
        <v>4745.6963455100004</v>
      </c>
      <c r="T76" s="37">
        <f>SUMIFS(СВЦЭМ!$D$34:$D$777,СВЦЭМ!$A$34:$A$777,$A76,СВЦЭМ!$B$34:$B$777,T$47)+'СЕТ СН'!$G$11+СВЦЭМ!$D$10+'СЕТ СН'!$G$5</f>
        <v>4754.9163432799996</v>
      </c>
      <c r="U76" s="37">
        <f>SUMIFS(СВЦЭМ!$D$34:$D$777,СВЦЭМ!$A$34:$A$777,$A76,СВЦЭМ!$B$34:$B$777,U$47)+'СЕТ СН'!$G$11+СВЦЭМ!$D$10+'СЕТ СН'!$G$5</f>
        <v>4778.1896156900002</v>
      </c>
      <c r="V76" s="37">
        <f>SUMIFS(СВЦЭМ!$D$34:$D$777,СВЦЭМ!$A$34:$A$777,$A76,СВЦЭМ!$B$34:$B$777,V$47)+'СЕТ СН'!$G$11+СВЦЭМ!$D$10+'СЕТ СН'!$G$5</f>
        <v>4766.6756945799998</v>
      </c>
      <c r="W76" s="37">
        <f>SUMIFS(СВЦЭМ!$D$34:$D$777,СВЦЭМ!$A$34:$A$777,$A76,СВЦЭМ!$B$34:$B$777,W$47)+'СЕТ СН'!$G$11+СВЦЭМ!$D$10+'СЕТ СН'!$G$5</f>
        <v>4777.0729438300004</v>
      </c>
      <c r="X76" s="37">
        <f>SUMIFS(СВЦЭМ!$D$34:$D$777,СВЦЭМ!$A$34:$A$777,$A76,СВЦЭМ!$B$34:$B$777,X$47)+'СЕТ СН'!$G$11+СВЦЭМ!$D$10+'СЕТ СН'!$G$5</f>
        <v>4795.11891586</v>
      </c>
      <c r="Y76" s="37">
        <f>SUMIFS(СВЦЭМ!$D$34:$D$777,СВЦЭМ!$A$34:$A$777,$A76,СВЦЭМ!$B$34:$B$777,Y$47)+'СЕТ СН'!$G$11+СВЦЭМ!$D$10+'СЕТ СН'!$G$5</f>
        <v>4969.4068122400004</v>
      </c>
    </row>
    <row r="77" spans="1:26" ht="15.75" x14ac:dyDescent="0.2">
      <c r="A77" s="36">
        <f t="shared" si="1"/>
        <v>42673</v>
      </c>
      <c r="B77" s="37">
        <f>SUMIFS(СВЦЭМ!$D$34:$D$777,СВЦЭМ!$A$34:$A$777,$A77,СВЦЭМ!$B$34:$B$777,B$47)+'СЕТ СН'!$G$11+СВЦЭМ!$D$10+'СЕТ СН'!$G$5</f>
        <v>4875.3469369899994</v>
      </c>
      <c r="C77" s="37">
        <f>SUMIFS(СВЦЭМ!$D$34:$D$777,СВЦЭМ!$A$34:$A$777,$A77,СВЦЭМ!$B$34:$B$777,C$47)+'СЕТ СН'!$G$11+СВЦЭМ!$D$10+'СЕТ СН'!$G$5</f>
        <v>5012.4461812600002</v>
      </c>
      <c r="D77" s="37">
        <f>SUMIFS(СВЦЭМ!$D$34:$D$777,СВЦЭМ!$A$34:$A$777,$A77,СВЦЭМ!$B$34:$B$777,D$47)+'СЕТ СН'!$G$11+СВЦЭМ!$D$10+'СЕТ СН'!$G$5</f>
        <v>5115.9114404100001</v>
      </c>
      <c r="E77" s="37">
        <f>SUMIFS(СВЦЭМ!$D$34:$D$777,СВЦЭМ!$A$34:$A$777,$A77,СВЦЭМ!$B$34:$B$777,E$47)+'СЕТ СН'!$G$11+СВЦЭМ!$D$10+'СЕТ СН'!$G$5</f>
        <v>5031.8215379200001</v>
      </c>
      <c r="F77" s="37">
        <f>SUMIFS(СВЦЭМ!$D$34:$D$777,СВЦЭМ!$A$34:$A$777,$A77,СВЦЭМ!$B$34:$B$777,F$47)+'СЕТ СН'!$G$11+СВЦЭМ!$D$10+'СЕТ СН'!$G$5</f>
        <v>4976.9562772499994</v>
      </c>
      <c r="G77" s="37">
        <f>SUMIFS(СВЦЭМ!$D$34:$D$777,СВЦЭМ!$A$34:$A$777,$A77,СВЦЭМ!$B$34:$B$777,G$47)+'СЕТ СН'!$G$11+СВЦЭМ!$D$10+'СЕТ СН'!$G$5</f>
        <v>4971.6038305599996</v>
      </c>
      <c r="H77" s="37">
        <f>SUMIFS(СВЦЭМ!$D$34:$D$777,СВЦЭМ!$A$34:$A$777,$A77,СВЦЭМ!$B$34:$B$777,H$47)+'СЕТ СН'!$G$11+СВЦЭМ!$D$10+'СЕТ СН'!$G$5</f>
        <v>4993.5214257799998</v>
      </c>
      <c r="I77" s="37">
        <f>SUMIFS(СВЦЭМ!$D$34:$D$777,СВЦЭМ!$A$34:$A$777,$A77,СВЦЭМ!$B$34:$B$777,I$47)+'СЕТ СН'!$G$11+СВЦЭМ!$D$10+'СЕТ СН'!$G$5</f>
        <v>5039.2808573299999</v>
      </c>
      <c r="J77" s="37">
        <f>SUMIFS(СВЦЭМ!$D$34:$D$777,СВЦЭМ!$A$34:$A$777,$A77,СВЦЭМ!$B$34:$B$777,J$47)+'СЕТ СН'!$G$11+СВЦЭМ!$D$10+'СЕТ СН'!$G$5</f>
        <v>4842.4713810599997</v>
      </c>
      <c r="K77" s="37">
        <f>SUMIFS(СВЦЭМ!$D$34:$D$777,СВЦЭМ!$A$34:$A$777,$A77,СВЦЭМ!$B$34:$B$777,K$47)+'СЕТ СН'!$G$11+СВЦЭМ!$D$10+'СЕТ СН'!$G$5</f>
        <v>4751.01294272</v>
      </c>
      <c r="L77" s="37">
        <f>SUMIFS(СВЦЭМ!$D$34:$D$777,СВЦЭМ!$A$34:$A$777,$A77,СВЦЭМ!$B$34:$B$777,L$47)+'СЕТ СН'!$G$11+СВЦЭМ!$D$10+'СЕТ СН'!$G$5</f>
        <v>4702.0633994500004</v>
      </c>
      <c r="M77" s="37">
        <f>SUMIFS(СВЦЭМ!$D$34:$D$777,СВЦЭМ!$A$34:$A$777,$A77,СВЦЭМ!$B$34:$B$777,M$47)+'СЕТ СН'!$G$11+СВЦЭМ!$D$10+'СЕТ СН'!$G$5</f>
        <v>4739.2740780499998</v>
      </c>
      <c r="N77" s="37">
        <f>SUMIFS(СВЦЭМ!$D$34:$D$777,СВЦЭМ!$A$34:$A$777,$A77,СВЦЭМ!$B$34:$B$777,N$47)+'СЕТ СН'!$G$11+СВЦЭМ!$D$10+'СЕТ СН'!$G$5</f>
        <v>4744.6500126000001</v>
      </c>
      <c r="O77" s="37">
        <f>SUMIFS(СВЦЭМ!$D$34:$D$777,СВЦЭМ!$A$34:$A$777,$A77,СВЦЭМ!$B$34:$B$777,O$47)+'СЕТ СН'!$G$11+СВЦЭМ!$D$10+'СЕТ СН'!$G$5</f>
        <v>4663.4145750600001</v>
      </c>
      <c r="P77" s="37">
        <f>SUMIFS(СВЦЭМ!$D$34:$D$777,СВЦЭМ!$A$34:$A$777,$A77,СВЦЭМ!$B$34:$B$777,P$47)+'СЕТ СН'!$G$11+СВЦЭМ!$D$10+'СЕТ СН'!$G$5</f>
        <v>4677.8664017600004</v>
      </c>
      <c r="Q77" s="37">
        <f>SUMIFS(СВЦЭМ!$D$34:$D$777,СВЦЭМ!$A$34:$A$777,$A77,СВЦЭМ!$B$34:$B$777,Q$47)+'СЕТ СН'!$G$11+СВЦЭМ!$D$10+'СЕТ СН'!$G$5</f>
        <v>4679.1237104100001</v>
      </c>
      <c r="R77" s="37">
        <f>SUMIFS(СВЦЭМ!$D$34:$D$777,СВЦЭМ!$A$34:$A$777,$A77,СВЦЭМ!$B$34:$B$777,R$47)+'СЕТ СН'!$G$11+СВЦЭМ!$D$10+'СЕТ СН'!$G$5</f>
        <v>4673.8379621499998</v>
      </c>
      <c r="S77" s="37">
        <f>SUMIFS(СВЦЭМ!$D$34:$D$777,СВЦЭМ!$A$34:$A$777,$A77,СВЦЭМ!$B$34:$B$777,S$47)+'СЕТ СН'!$G$11+СВЦЭМ!$D$10+'СЕТ СН'!$G$5</f>
        <v>4648.7022420599997</v>
      </c>
      <c r="T77" s="37">
        <f>SUMIFS(СВЦЭМ!$D$34:$D$777,СВЦЭМ!$A$34:$A$777,$A77,СВЦЭМ!$B$34:$B$777,T$47)+'СЕТ СН'!$G$11+СВЦЭМ!$D$10+'СЕТ СН'!$G$5</f>
        <v>4663.8064998600003</v>
      </c>
      <c r="U77" s="37">
        <f>SUMIFS(СВЦЭМ!$D$34:$D$777,СВЦЭМ!$A$34:$A$777,$A77,СВЦЭМ!$B$34:$B$777,U$47)+'СЕТ СН'!$G$11+СВЦЭМ!$D$10+'СЕТ СН'!$G$5</f>
        <v>4685.9525387499998</v>
      </c>
      <c r="V77" s="37">
        <f>SUMIFS(СВЦЭМ!$D$34:$D$777,СВЦЭМ!$A$34:$A$777,$A77,СВЦЭМ!$B$34:$B$777,V$47)+'СЕТ СН'!$G$11+СВЦЭМ!$D$10+'СЕТ СН'!$G$5</f>
        <v>4689.0490065900003</v>
      </c>
      <c r="W77" s="37">
        <f>SUMIFS(СВЦЭМ!$D$34:$D$777,СВЦЭМ!$A$34:$A$777,$A77,СВЦЭМ!$B$34:$B$777,W$47)+'СЕТ СН'!$G$11+СВЦЭМ!$D$10+'СЕТ СН'!$G$5</f>
        <v>4673.3188783599999</v>
      </c>
      <c r="X77" s="37">
        <f>SUMIFS(СВЦЭМ!$D$34:$D$777,СВЦЭМ!$A$34:$A$777,$A77,СВЦЭМ!$B$34:$B$777,X$47)+'СЕТ СН'!$G$11+СВЦЭМ!$D$10+'СЕТ СН'!$G$5</f>
        <v>4628.5435316700004</v>
      </c>
      <c r="Y77" s="37">
        <f>SUMIFS(СВЦЭМ!$D$34:$D$777,СВЦЭМ!$A$34:$A$777,$A77,СВЦЭМ!$B$34:$B$777,Y$47)+'СЕТ СН'!$G$11+СВЦЭМ!$D$10+'СЕТ СН'!$G$5</f>
        <v>4687.3071397599997</v>
      </c>
    </row>
    <row r="78" spans="1:26" ht="15.75" x14ac:dyDescent="0.2">
      <c r="A78" s="36">
        <f t="shared" si="1"/>
        <v>42674</v>
      </c>
      <c r="B78" s="37">
        <f>SUMIFS(СВЦЭМ!$D$34:$D$777,СВЦЭМ!$A$34:$A$777,$A78,СВЦЭМ!$B$34:$B$777,B$47)+'СЕТ СН'!$G$11+СВЦЭМ!$D$10+'СЕТ СН'!$G$5</f>
        <v>4790.65717795</v>
      </c>
      <c r="C78" s="37">
        <f>SUMIFS(СВЦЭМ!$D$34:$D$777,СВЦЭМ!$A$34:$A$777,$A78,СВЦЭМ!$B$34:$B$777,C$47)+'СЕТ СН'!$G$11+СВЦЭМ!$D$10+'СЕТ СН'!$G$5</f>
        <v>4902.7843866099993</v>
      </c>
      <c r="D78" s="37">
        <f>SUMIFS(СВЦЭМ!$D$34:$D$777,СВЦЭМ!$A$34:$A$777,$A78,СВЦЭМ!$B$34:$B$777,D$47)+'СЕТ СН'!$G$11+СВЦЭМ!$D$10+'СЕТ СН'!$G$5</f>
        <v>5015.64974962</v>
      </c>
      <c r="E78" s="37">
        <f>SUMIFS(СВЦЭМ!$D$34:$D$777,СВЦЭМ!$A$34:$A$777,$A78,СВЦЭМ!$B$34:$B$777,E$47)+'СЕТ СН'!$G$11+СВЦЭМ!$D$10+'СЕТ СН'!$G$5</f>
        <v>5008.0524756300001</v>
      </c>
      <c r="F78" s="37">
        <f>SUMIFS(СВЦЭМ!$D$34:$D$777,СВЦЭМ!$A$34:$A$777,$A78,СВЦЭМ!$B$34:$B$777,F$47)+'СЕТ СН'!$G$11+СВЦЭМ!$D$10+'СЕТ СН'!$G$5</f>
        <v>4996.0996458199998</v>
      </c>
      <c r="G78" s="37">
        <f>SUMIFS(СВЦЭМ!$D$34:$D$777,СВЦЭМ!$A$34:$A$777,$A78,СВЦЭМ!$B$34:$B$777,G$47)+'СЕТ СН'!$G$11+СВЦЭМ!$D$10+'СЕТ СН'!$G$5</f>
        <v>5000.3346360799997</v>
      </c>
      <c r="H78" s="37">
        <f>SUMIFS(СВЦЭМ!$D$34:$D$777,СВЦЭМ!$A$34:$A$777,$A78,СВЦЭМ!$B$34:$B$777,H$47)+'СЕТ СН'!$G$11+СВЦЭМ!$D$10+'СЕТ СН'!$G$5</f>
        <v>4993.4947885399997</v>
      </c>
      <c r="I78" s="37">
        <f>SUMIFS(СВЦЭМ!$D$34:$D$777,СВЦЭМ!$A$34:$A$777,$A78,СВЦЭМ!$B$34:$B$777,I$47)+'СЕТ СН'!$G$11+СВЦЭМ!$D$10+'СЕТ СН'!$G$5</f>
        <v>4946.9692974099999</v>
      </c>
      <c r="J78" s="37">
        <f>SUMIFS(СВЦЭМ!$D$34:$D$777,СВЦЭМ!$A$34:$A$777,$A78,СВЦЭМ!$B$34:$B$777,J$47)+'СЕТ СН'!$G$11+СВЦЭМ!$D$10+'СЕТ СН'!$G$5</f>
        <v>4856.8838722599994</v>
      </c>
      <c r="K78" s="37">
        <f>SUMIFS(СВЦЭМ!$D$34:$D$777,СВЦЭМ!$A$34:$A$777,$A78,СВЦЭМ!$B$34:$B$777,K$47)+'СЕТ СН'!$G$11+СВЦЭМ!$D$10+'СЕТ СН'!$G$5</f>
        <v>4699.06584914</v>
      </c>
      <c r="L78" s="37">
        <f>SUMIFS(СВЦЭМ!$D$34:$D$777,СВЦЭМ!$A$34:$A$777,$A78,СВЦЭМ!$B$34:$B$777,L$47)+'СЕТ СН'!$G$11+СВЦЭМ!$D$10+'СЕТ СН'!$G$5</f>
        <v>4743.5062662</v>
      </c>
      <c r="M78" s="37">
        <f>SUMIFS(СВЦЭМ!$D$34:$D$777,СВЦЭМ!$A$34:$A$777,$A78,СВЦЭМ!$B$34:$B$777,M$47)+'СЕТ СН'!$G$11+СВЦЭМ!$D$10+'СЕТ СН'!$G$5</f>
        <v>4699.1117213500002</v>
      </c>
      <c r="N78" s="37">
        <f>SUMIFS(СВЦЭМ!$D$34:$D$777,СВЦЭМ!$A$34:$A$777,$A78,СВЦЭМ!$B$34:$B$777,N$47)+'СЕТ СН'!$G$11+СВЦЭМ!$D$10+'СЕТ СН'!$G$5</f>
        <v>4665.3947742800001</v>
      </c>
      <c r="O78" s="37">
        <f>SUMIFS(СВЦЭМ!$D$34:$D$777,СВЦЭМ!$A$34:$A$777,$A78,СВЦЭМ!$B$34:$B$777,O$47)+'СЕТ СН'!$G$11+СВЦЭМ!$D$10+'СЕТ СН'!$G$5</f>
        <v>4639.9314406800004</v>
      </c>
      <c r="P78" s="37">
        <f>SUMIFS(СВЦЭМ!$D$34:$D$777,СВЦЭМ!$A$34:$A$777,$A78,СВЦЭМ!$B$34:$B$777,P$47)+'СЕТ СН'!$G$11+СВЦЭМ!$D$10+'СЕТ СН'!$G$5</f>
        <v>4698.8886698699998</v>
      </c>
      <c r="Q78" s="37">
        <f>SUMIFS(СВЦЭМ!$D$34:$D$777,СВЦЭМ!$A$34:$A$777,$A78,СВЦЭМ!$B$34:$B$777,Q$47)+'СЕТ СН'!$G$11+СВЦЭМ!$D$10+'СЕТ СН'!$G$5</f>
        <v>4718.2483744600004</v>
      </c>
      <c r="R78" s="37">
        <f>SUMIFS(СВЦЭМ!$D$34:$D$777,СВЦЭМ!$A$34:$A$777,$A78,СВЦЭМ!$B$34:$B$777,R$47)+'СЕТ СН'!$G$11+СВЦЭМ!$D$10+'СЕТ СН'!$G$5</f>
        <v>4713.6558278599996</v>
      </c>
      <c r="S78" s="37">
        <f>SUMIFS(СВЦЭМ!$D$34:$D$777,СВЦЭМ!$A$34:$A$777,$A78,СВЦЭМ!$B$34:$B$777,S$47)+'СЕТ СН'!$G$11+СВЦЭМ!$D$10+'СЕТ СН'!$G$5</f>
        <v>4828.9285084900002</v>
      </c>
      <c r="T78" s="37">
        <f>SUMIFS(СВЦЭМ!$D$34:$D$777,СВЦЭМ!$A$34:$A$777,$A78,СВЦЭМ!$B$34:$B$777,T$47)+'СЕТ СН'!$G$11+СВЦЭМ!$D$10+'СЕТ СН'!$G$5</f>
        <v>4729.4992838500002</v>
      </c>
      <c r="U78" s="37">
        <f>SUMIFS(СВЦЭМ!$D$34:$D$777,СВЦЭМ!$A$34:$A$777,$A78,СВЦЭМ!$B$34:$B$777,U$47)+'СЕТ СН'!$G$11+СВЦЭМ!$D$10+'СЕТ СН'!$G$5</f>
        <v>4749.9958125800003</v>
      </c>
      <c r="V78" s="37">
        <f>SUMIFS(СВЦЭМ!$D$34:$D$777,СВЦЭМ!$A$34:$A$777,$A78,СВЦЭМ!$B$34:$B$777,V$47)+'СЕТ СН'!$G$11+СВЦЭМ!$D$10+'СЕТ СН'!$G$5</f>
        <v>4759.6290703300001</v>
      </c>
      <c r="W78" s="37">
        <f>SUMIFS(СВЦЭМ!$D$34:$D$777,СВЦЭМ!$A$34:$A$777,$A78,СВЦЭМ!$B$34:$B$777,W$47)+'СЕТ СН'!$G$11+СВЦЭМ!$D$10+'СЕТ СН'!$G$5</f>
        <v>4742.0218261199998</v>
      </c>
      <c r="X78" s="37">
        <f>SUMIFS(СВЦЭМ!$D$34:$D$777,СВЦЭМ!$A$34:$A$777,$A78,СВЦЭМ!$B$34:$B$777,X$47)+'СЕТ СН'!$G$11+СВЦЭМ!$D$10+'СЕТ СН'!$G$5</f>
        <v>4729.9311260100003</v>
      </c>
      <c r="Y78" s="37">
        <f>SUMIFS(СВЦЭМ!$D$34:$D$777,СВЦЭМ!$A$34:$A$777,$A78,СВЦЭМ!$B$34:$B$777,Y$47)+'СЕТ СН'!$G$11+СВЦЭМ!$D$10+'СЕТ СН'!$G$5</f>
        <v>4797.0238686399998</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7"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7"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01.10.2016</v>
      </c>
      <c r="B84" s="37">
        <f>SUMIFS(СВЦЭМ!$D$34:$D$777,СВЦЭМ!$A$34:$A$777,$A84,СВЦЭМ!$B$34:$B$777,B$83)+'СЕТ СН'!$H$11+СВЦЭМ!$D$10+'СЕТ СН'!$H$5</f>
        <v>5061.3088686299998</v>
      </c>
      <c r="C84" s="37">
        <f>SUMIFS(СВЦЭМ!$D$34:$D$777,СВЦЭМ!$A$34:$A$777,$A84,СВЦЭМ!$B$34:$B$777,C$83)+'СЕТ СН'!$H$11+СВЦЭМ!$D$10+'СЕТ СН'!$H$5</f>
        <v>5172.6969357099997</v>
      </c>
      <c r="D84" s="37">
        <f>SUMIFS(СВЦЭМ!$D$34:$D$777,СВЦЭМ!$A$34:$A$777,$A84,СВЦЭМ!$B$34:$B$777,D$83)+'СЕТ СН'!$H$11+СВЦЭМ!$D$10+'СЕТ СН'!$H$5</f>
        <v>5248.7885483</v>
      </c>
      <c r="E84" s="37">
        <f>SUMIFS(СВЦЭМ!$D$34:$D$777,СВЦЭМ!$A$34:$A$777,$A84,СВЦЭМ!$B$34:$B$777,E$83)+'СЕТ СН'!$H$11+СВЦЭМ!$D$10+'СЕТ СН'!$H$5</f>
        <v>5265.7432200499998</v>
      </c>
      <c r="F84" s="37">
        <f>SUMIFS(СВЦЭМ!$D$34:$D$777,СВЦЭМ!$A$34:$A$777,$A84,СВЦЭМ!$B$34:$B$777,F$83)+'СЕТ СН'!$H$11+СВЦЭМ!$D$10+'СЕТ СН'!$H$5</f>
        <v>5267.4141865900001</v>
      </c>
      <c r="G84" s="37">
        <f>SUMIFS(СВЦЭМ!$D$34:$D$777,СВЦЭМ!$A$34:$A$777,$A84,СВЦЭМ!$B$34:$B$777,G$83)+'СЕТ СН'!$H$11+СВЦЭМ!$D$10+'СЕТ СН'!$H$5</f>
        <v>5259.8997451799996</v>
      </c>
      <c r="H84" s="37">
        <f>SUMIFS(СВЦЭМ!$D$34:$D$777,СВЦЭМ!$A$34:$A$777,$A84,СВЦЭМ!$B$34:$B$777,H$83)+'СЕТ СН'!$H$11+СВЦЭМ!$D$10+'СЕТ СН'!$H$5</f>
        <v>5242.6005046399996</v>
      </c>
      <c r="I84" s="37">
        <f>SUMIFS(СВЦЭМ!$D$34:$D$777,СВЦЭМ!$A$34:$A$777,$A84,СВЦЭМ!$B$34:$B$777,I$83)+'СЕТ СН'!$H$11+СВЦЭМ!$D$10+'СЕТ СН'!$H$5</f>
        <v>5188.0757451999998</v>
      </c>
      <c r="J84" s="37">
        <f>SUMIFS(СВЦЭМ!$D$34:$D$777,СВЦЭМ!$A$34:$A$777,$A84,СВЦЭМ!$B$34:$B$777,J$83)+'СЕТ СН'!$H$11+СВЦЭМ!$D$10+'СЕТ СН'!$H$5</f>
        <v>5115.5805254199995</v>
      </c>
      <c r="K84" s="37">
        <f>SUMIFS(СВЦЭМ!$D$34:$D$777,СВЦЭМ!$A$34:$A$777,$A84,СВЦЭМ!$B$34:$B$777,K$83)+'СЕТ СН'!$H$11+СВЦЭМ!$D$10+'СЕТ СН'!$H$5</f>
        <v>5363.1547350000001</v>
      </c>
      <c r="L84" s="37">
        <f>SUMIFS(СВЦЭМ!$D$34:$D$777,СВЦЭМ!$A$34:$A$777,$A84,СВЦЭМ!$B$34:$B$777,L$83)+'СЕТ СН'!$H$11+СВЦЭМ!$D$10+'СЕТ СН'!$H$5</f>
        <v>5330.6367395799998</v>
      </c>
      <c r="M84" s="37">
        <f>SUMIFS(СВЦЭМ!$D$34:$D$777,СВЦЭМ!$A$34:$A$777,$A84,СВЦЭМ!$B$34:$B$777,M$83)+'СЕТ СН'!$H$11+СВЦЭМ!$D$10+'СЕТ СН'!$H$5</f>
        <v>5275.8110067500002</v>
      </c>
      <c r="N84" s="37">
        <f>SUMIFS(СВЦЭМ!$D$34:$D$777,СВЦЭМ!$A$34:$A$777,$A84,СВЦЭМ!$B$34:$B$777,N$83)+'СЕТ СН'!$H$11+СВЦЭМ!$D$10+'СЕТ СН'!$H$5</f>
        <v>4969.6844033300004</v>
      </c>
      <c r="O84" s="37">
        <f>SUMIFS(СВЦЭМ!$D$34:$D$777,СВЦЭМ!$A$34:$A$777,$A84,СВЦЭМ!$B$34:$B$777,O$83)+'СЕТ СН'!$H$11+СВЦЭМ!$D$10+'СЕТ СН'!$H$5</f>
        <v>4883.8372837099996</v>
      </c>
      <c r="P84" s="37">
        <f>SUMIFS(СВЦЭМ!$D$34:$D$777,СВЦЭМ!$A$34:$A$777,$A84,СВЦЭМ!$B$34:$B$777,P$83)+'СЕТ СН'!$H$11+СВЦЭМ!$D$10+'СЕТ СН'!$H$5</f>
        <v>4888.8819444000001</v>
      </c>
      <c r="Q84" s="37">
        <f>SUMIFS(СВЦЭМ!$D$34:$D$777,СВЦЭМ!$A$34:$A$777,$A84,СВЦЭМ!$B$34:$B$777,Q$83)+'СЕТ СН'!$H$11+СВЦЭМ!$D$10+'СЕТ СН'!$H$5</f>
        <v>4922.92618485</v>
      </c>
      <c r="R84" s="37">
        <f>SUMIFS(СВЦЭМ!$D$34:$D$777,СВЦЭМ!$A$34:$A$777,$A84,СВЦЭМ!$B$34:$B$777,R$83)+'СЕТ СН'!$H$11+СВЦЭМ!$D$10+'СЕТ СН'!$H$5</f>
        <v>4941.4830907799997</v>
      </c>
      <c r="S84" s="37">
        <f>SUMIFS(СВЦЭМ!$D$34:$D$777,СВЦЭМ!$A$34:$A$777,$A84,СВЦЭМ!$B$34:$B$777,S$83)+'СЕТ СН'!$H$11+СВЦЭМ!$D$10+'СЕТ СН'!$H$5</f>
        <v>4944.68140485</v>
      </c>
      <c r="T84" s="37">
        <f>SUMIFS(СВЦЭМ!$D$34:$D$777,СВЦЭМ!$A$34:$A$777,$A84,СВЦЭМ!$B$34:$B$777,T$83)+'СЕТ СН'!$H$11+СВЦЭМ!$D$10+'СЕТ СН'!$H$5</f>
        <v>4918.4965020199998</v>
      </c>
      <c r="U84" s="37">
        <f>SUMIFS(СВЦЭМ!$D$34:$D$777,СВЦЭМ!$A$34:$A$777,$A84,СВЦЭМ!$B$34:$B$777,U$83)+'СЕТ СН'!$H$11+СВЦЭМ!$D$10+'СЕТ СН'!$H$5</f>
        <v>4888.6127391199998</v>
      </c>
      <c r="V84" s="37">
        <f>SUMIFS(СВЦЭМ!$D$34:$D$777,СВЦЭМ!$A$34:$A$777,$A84,СВЦЭМ!$B$34:$B$777,V$83)+'СЕТ СН'!$H$11+СВЦЭМ!$D$10+'СЕТ СН'!$H$5</f>
        <v>4911.1005591100002</v>
      </c>
      <c r="W84" s="37">
        <f>SUMIFS(СВЦЭМ!$D$34:$D$777,СВЦЭМ!$A$34:$A$777,$A84,СВЦЭМ!$B$34:$B$777,W$83)+'СЕТ СН'!$H$11+СВЦЭМ!$D$10+'СЕТ СН'!$H$5</f>
        <v>4954.2723594299996</v>
      </c>
      <c r="X84" s="37">
        <f>SUMIFS(СВЦЭМ!$D$34:$D$777,СВЦЭМ!$A$34:$A$777,$A84,СВЦЭМ!$B$34:$B$777,X$83)+'СЕТ СН'!$H$11+СВЦЭМ!$D$10+'СЕТ СН'!$H$5</f>
        <v>4937.3699487599997</v>
      </c>
      <c r="Y84" s="37">
        <f>SUMIFS(СВЦЭМ!$D$34:$D$777,СВЦЭМ!$A$34:$A$777,$A84,СВЦЭМ!$B$34:$B$777,Y$83)+'СЕТ СН'!$H$11+СВЦЭМ!$D$10+'СЕТ СН'!$H$5</f>
        <v>5009.3485614299998</v>
      </c>
      <c r="AA84" s="46"/>
    </row>
    <row r="85" spans="1:27" ht="15.75" x14ac:dyDescent="0.2">
      <c r="A85" s="36">
        <f>A84+1</f>
        <v>42645</v>
      </c>
      <c r="B85" s="37">
        <f>SUMIFS(СВЦЭМ!$D$34:$D$777,СВЦЭМ!$A$34:$A$777,$A85,СВЦЭМ!$B$34:$B$777,B$83)+'СЕТ СН'!$H$11+СВЦЭМ!$D$10+'СЕТ СН'!$H$5</f>
        <v>5041.4060330699995</v>
      </c>
      <c r="C85" s="37">
        <f>SUMIFS(СВЦЭМ!$D$34:$D$777,СВЦЭМ!$A$34:$A$777,$A85,СВЦЭМ!$B$34:$B$777,C$83)+'СЕТ СН'!$H$11+СВЦЭМ!$D$10+'СЕТ СН'!$H$5</f>
        <v>5156.3783490099995</v>
      </c>
      <c r="D85" s="37">
        <f>SUMIFS(СВЦЭМ!$D$34:$D$777,СВЦЭМ!$A$34:$A$777,$A85,СВЦЭМ!$B$34:$B$777,D$83)+'СЕТ СН'!$H$11+СВЦЭМ!$D$10+'СЕТ СН'!$H$5</f>
        <v>5222.6774538</v>
      </c>
      <c r="E85" s="37">
        <f>SUMIFS(СВЦЭМ!$D$34:$D$777,СВЦЭМ!$A$34:$A$777,$A85,СВЦЭМ!$B$34:$B$777,E$83)+'СЕТ СН'!$H$11+СВЦЭМ!$D$10+'СЕТ СН'!$H$5</f>
        <v>5218.2788682699993</v>
      </c>
      <c r="F85" s="37">
        <f>SUMIFS(СВЦЭМ!$D$34:$D$777,СВЦЭМ!$A$34:$A$777,$A85,СВЦЭМ!$B$34:$B$777,F$83)+'СЕТ СН'!$H$11+СВЦЭМ!$D$10+'СЕТ СН'!$H$5</f>
        <v>5199.7342984799998</v>
      </c>
      <c r="G85" s="37">
        <f>SUMIFS(СВЦЭМ!$D$34:$D$777,СВЦЭМ!$A$34:$A$777,$A85,СВЦЭМ!$B$34:$B$777,G$83)+'СЕТ СН'!$H$11+СВЦЭМ!$D$10+'СЕТ СН'!$H$5</f>
        <v>5203.5175598699998</v>
      </c>
      <c r="H85" s="37">
        <f>SUMIFS(СВЦЭМ!$D$34:$D$777,СВЦЭМ!$A$34:$A$777,$A85,СВЦЭМ!$B$34:$B$777,H$83)+'СЕТ СН'!$H$11+СВЦЭМ!$D$10+'СЕТ СН'!$H$5</f>
        <v>5169.5900714899999</v>
      </c>
      <c r="I85" s="37">
        <f>SUMIFS(СВЦЭМ!$D$34:$D$777,СВЦЭМ!$A$34:$A$777,$A85,СВЦЭМ!$B$34:$B$777,I$83)+'СЕТ СН'!$H$11+СВЦЭМ!$D$10+'СЕТ СН'!$H$5</f>
        <v>5160.2751706399995</v>
      </c>
      <c r="J85" s="37">
        <f>SUMIFS(СВЦЭМ!$D$34:$D$777,СВЦЭМ!$A$34:$A$777,$A85,СВЦЭМ!$B$34:$B$777,J$83)+'СЕТ СН'!$H$11+СВЦЭМ!$D$10+'СЕТ СН'!$H$5</f>
        <v>5078.9625958899996</v>
      </c>
      <c r="K85" s="37">
        <f>SUMIFS(СВЦЭМ!$D$34:$D$777,СВЦЭМ!$A$34:$A$777,$A85,СВЦЭМ!$B$34:$B$777,K$83)+'СЕТ СН'!$H$11+СВЦЭМ!$D$10+'СЕТ СН'!$H$5</f>
        <v>5026.7198604599998</v>
      </c>
      <c r="L85" s="37">
        <f>SUMIFS(СВЦЭМ!$D$34:$D$777,СВЦЭМ!$A$34:$A$777,$A85,СВЦЭМ!$B$34:$B$777,L$83)+'СЕТ СН'!$H$11+СВЦЭМ!$D$10+'СЕТ СН'!$H$5</f>
        <v>4915.2423875499999</v>
      </c>
      <c r="M85" s="37">
        <f>SUMIFS(СВЦЭМ!$D$34:$D$777,СВЦЭМ!$A$34:$A$777,$A85,СВЦЭМ!$B$34:$B$777,M$83)+'СЕТ СН'!$H$11+СВЦЭМ!$D$10+'СЕТ СН'!$H$5</f>
        <v>4900.84320475</v>
      </c>
      <c r="N85" s="37">
        <f>SUMIFS(СВЦЭМ!$D$34:$D$777,СВЦЭМ!$A$34:$A$777,$A85,СВЦЭМ!$B$34:$B$777,N$83)+'СЕТ СН'!$H$11+СВЦЭМ!$D$10+'СЕТ СН'!$H$5</f>
        <v>4894.9911303899999</v>
      </c>
      <c r="O85" s="37">
        <f>SUMIFS(СВЦЭМ!$D$34:$D$777,СВЦЭМ!$A$34:$A$777,$A85,СВЦЭМ!$B$34:$B$777,O$83)+'СЕТ СН'!$H$11+СВЦЭМ!$D$10+'СЕТ СН'!$H$5</f>
        <v>4886.2442494999996</v>
      </c>
      <c r="P85" s="37">
        <f>SUMIFS(СВЦЭМ!$D$34:$D$777,СВЦЭМ!$A$34:$A$777,$A85,СВЦЭМ!$B$34:$B$777,P$83)+'СЕТ СН'!$H$11+СВЦЭМ!$D$10+'СЕТ СН'!$H$5</f>
        <v>4890.5859216199997</v>
      </c>
      <c r="Q85" s="37">
        <f>SUMIFS(СВЦЭМ!$D$34:$D$777,СВЦЭМ!$A$34:$A$777,$A85,СВЦЭМ!$B$34:$B$777,Q$83)+'СЕТ СН'!$H$11+СВЦЭМ!$D$10+'СЕТ СН'!$H$5</f>
        <v>4899.4405322699995</v>
      </c>
      <c r="R85" s="37">
        <f>SUMIFS(СВЦЭМ!$D$34:$D$777,СВЦЭМ!$A$34:$A$777,$A85,СВЦЭМ!$B$34:$B$777,R$83)+'СЕТ СН'!$H$11+СВЦЭМ!$D$10+'СЕТ СН'!$H$5</f>
        <v>4921.8670932899995</v>
      </c>
      <c r="S85" s="37">
        <f>SUMIFS(СВЦЭМ!$D$34:$D$777,СВЦЭМ!$A$34:$A$777,$A85,СВЦЭМ!$B$34:$B$777,S$83)+'СЕТ СН'!$H$11+СВЦЭМ!$D$10+'СЕТ СН'!$H$5</f>
        <v>4910.8423718399999</v>
      </c>
      <c r="T85" s="37">
        <f>SUMIFS(СВЦЭМ!$D$34:$D$777,СВЦЭМ!$A$34:$A$777,$A85,СВЦЭМ!$B$34:$B$777,T$83)+'СЕТ СН'!$H$11+СВЦЭМ!$D$10+'СЕТ СН'!$H$5</f>
        <v>4919.6392436599999</v>
      </c>
      <c r="U85" s="37">
        <f>SUMIFS(СВЦЭМ!$D$34:$D$777,СВЦЭМ!$A$34:$A$777,$A85,СВЦЭМ!$B$34:$B$777,U$83)+'СЕТ СН'!$H$11+СВЦЭМ!$D$10+'СЕТ СН'!$H$5</f>
        <v>4853.4820332099998</v>
      </c>
      <c r="V85" s="37">
        <f>SUMIFS(СВЦЭМ!$D$34:$D$777,СВЦЭМ!$A$34:$A$777,$A85,СВЦЭМ!$B$34:$B$777,V$83)+'СЕТ СН'!$H$11+СВЦЭМ!$D$10+'СЕТ СН'!$H$5</f>
        <v>4879.5728124500001</v>
      </c>
      <c r="W85" s="37">
        <f>SUMIFS(СВЦЭМ!$D$34:$D$777,СВЦЭМ!$A$34:$A$777,$A85,СВЦЭМ!$B$34:$B$777,W$83)+'СЕТ СН'!$H$11+СВЦЭМ!$D$10+'СЕТ СН'!$H$5</f>
        <v>4876.67889552</v>
      </c>
      <c r="X85" s="37">
        <f>SUMIFS(СВЦЭМ!$D$34:$D$777,СВЦЭМ!$A$34:$A$777,$A85,СВЦЭМ!$B$34:$B$777,X$83)+'СЕТ СН'!$H$11+СВЦЭМ!$D$10+'СЕТ СН'!$H$5</f>
        <v>4915.5013685399999</v>
      </c>
      <c r="Y85" s="37">
        <f>SUMIFS(СВЦЭМ!$D$34:$D$777,СВЦЭМ!$A$34:$A$777,$A85,СВЦЭМ!$B$34:$B$777,Y$83)+'СЕТ СН'!$H$11+СВЦЭМ!$D$10+'СЕТ СН'!$H$5</f>
        <v>4971.41011213</v>
      </c>
    </row>
    <row r="86" spans="1:27" ht="15.75" x14ac:dyDescent="0.2">
      <c r="A86" s="36">
        <f t="shared" ref="A86:A114" si="2">A85+1</f>
        <v>42646</v>
      </c>
      <c r="B86" s="37">
        <f>SUMIFS(СВЦЭМ!$D$34:$D$777,СВЦЭМ!$A$34:$A$777,$A86,СВЦЭМ!$B$34:$B$777,B$83)+'СЕТ СН'!$H$11+СВЦЭМ!$D$10+'СЕТ СН'!$H$5</f>
        <v>5060.5199743399999</v>
      </c>
      <c r="C86" s="37">
        <f>SUMIFS(СВЦЭМ!$D$34:$D$777,СВЦЭМ!$A$34:$A$777,$A86,СВЦЭМ!$B$34:$B$777,C$83)+'СЕТ СН'!$H$11+СВЦЭМ!$D$10+'СЕТ СН'!$H$5</f>
        <v>5175.45210795</v>
      </c>
      <c r="D86" s="37">
        <f>SUMIFS(СВЦЭМ!$D$34:$D$777,СВЦЭМ!$A$34:$A$777,$A86,СВЦЭМ!$B$34:$B$777,D$83)+'СЕТ СН'!$H$11+СВЦЭМ!$D$10+'СЕТ СН'!$H$5</f>
        <v>5230.0666225299992</v>
      </c>
      <c r="E86" s="37">
        <f>SUMIFS(СВЦЭМ!$D$34:$D$777,СВЦЭМ!$A$34:$A$777,$A86,СВЦЭМ!$B$34:$B$777,E$83)+'СЕТ СН'!$H$11+СВЦЭМ!$D$10+'СЕТ СН'!$H$5</f>
        <v>5269.7459716800004</v>
      </c>
      <c r="F86" s="37">
        <f>SUMIFS(СВЦЭМ!$D$34:$D$777,СВЦЭМ!$A$34:$A$777,$A86,СВЦЭМ!$B$34:$B$777,F$83)+'СЕТ СН'!$H$11+СВЦЭМ!$D$10+'СЕТ СН'!$H$5</f>
        <v>5232.0393516200002</v>
      </c>
      <c r="G86" s="37">
        <f>SUMIFS(СВЦЭМ!$D$34:$D$777,СВЦЭМ!$A$34:$A$777,$A86,СВЦЭМ!$B$34:$B$777,G$83)+'СЕТ СН'!$H$11+СВЦЭМ!$D$10+'СЕТ СН'!$H$5</f>
        <v>5255.4709679299995</v>
      </c>
      <c r="H86" s="37">
        <f>SUMIFS(СВЦЭМ!$D$34:$D$777,СВЦЭМ!$A$34:$A$777,$A86,СВЦЭМ!$B$34:$B$777,H$83)+'СЕТ СН'!$H$11+СВЦЭМ!$D$10+'СЕТ СН'!$H$5</f>
        <v>5182.8764921599995</v>
      </c>
      <c r="I86" s="37">
        <f>SUMIFS(СВЦЭМ!$D$34:$D$777,СВЦЭМ!$A$34:$A$777,$A86,СВЦЭМ!$B$34:$B$777,I$83)+'СЕТ СН'!$H$11+СВЦЭМ!$D$10+'СЕТ СН'!$H$5</f>
        <v>5181.9630433700004</v>
      </c>
      <c r="J86" s="37">
        <f>SUMIFS(СВЦЭМ!$D$34:$D$777,СВЦЭМ!$A$34:$A$777,$A86,СВЦЭМ!$B$34:$B$777,J$83)+'СЕТ СН'!$H$11+СВЦЭМ!$D$10+'СЕТ СН'!$H$5</f>
        <v>5150.2778295500002</v>
      </c>
      <c r="K86" s="37">
        <f>SUMIFS(СВЦЭМ!$D$34:$D$777,СВЦЭМ!$A$34:$A$777,$A86,СВЦЭМ!$B$34:$B$777,K$83)+'СЕТ СН'!$H$11+СВЦЭМ!$D$10+'СЕТ СН'!$H$5</f>
        <v>5038.5452329</v>
      </c>
      <c r="L86" s="37">
        <f>SUMIFS(СВЦЭМ!$D$34:$D$777,СВЦЭМ!$A$34:$A$777,$A86,СВЦЭМ!$B$34:$B$777,L$83)+'СЕТ СН'!$H$11+СВЦЭМ!$D$10+'СЕТ СН'!$H$5</f>
        <v>5008.1781911600001</v>
      </c>
      <c r="M86" s="37">
        <f>SUMIFS(СВЦЭМ!$D$34:$D$777,СВЦЭМ!$A$34:$A$777,$A86,СВЦЭМ!$B$34:$B$777,M$83)+'СЕТ СН'!$H$11+СВЦЭМ!$D$10+'СЕТ СН'!$H$5</f>
        <v>4937.0796093199997</v>
      </c>
      <c r="N86" s="37">
        <f>SUMIFS(СВЦЭМ!$D$34:$D$777,СВЦЭМ!$A$34:$A$777,$A86,СВЦЭМ!$B$34:$B$777,N$83)+'СЕТ СН'!$H$11+СВЦЭМ!$D$10+'СЕТ СН'!$H$5</f>
        <v>4917.3836601399998</v>
      </c>
      <c r="O86" s="37">
        <f>SUMIFS(СВЦЭМ!$D$34:$D$777,СВЦЭМ!$A$34:$A$777,$A86,СВЦЭМ!$B$34:$B$777,O$83)+'СЕТ СН'!$H$11+СВЦЭМ!$D$10+'СЕТ СН'!$H$5</f>
        <v>4910.2488559000003</v>
      </c>
      <c r="P86" s="37">
        <f>SUMIFS(СВЦЭМ!$D$34:$D$777,СВЦЭМ!$A$34:$A$777,$A86,СВЦЭМ!$B$34:$B$777,P$83)+'СЕТ СН'!$H$11+СВЦЭМ!$D$10+'СЕТ СН'!$H$5</f>
        <v>4905.3331436400003</v>
      </c>
      <c r="Q86" s="37">
        <f>SUMIFS(СВЦЭМ!$D$34:$D$777,СВЦЭМ!$A$34:$A$777,$A86,СВЦЭМ!$B$34:$B$777,Q$83)+'СЕТ СН'!$H$11+СВЦЭМ!$D$10+'СЕТ СН'!$H$5</f>
        <v>4889.1375976299996</v>
      </c>
      <c r="R86" s="37">
        <f>SUMIFS(СВЦЭМ!$D$34:$D$777,СВЦЭМ!$A$34:$A$777,$A86,СВЦЭМ!$B$34:$B$777,R$83)+'СЕТ СН'!$H$11+СВЦЭМ!$D$10+'СЕТ СН'!$H$5</f>
        <v>4904.1285621300003</v>
      </c>
      <c r="S86" s="37">
        <f>SUMIFS(СВЦЭМ!$D$34:$D$777,СВЦЭМ!$A$34:$A$777,$A86,СВЦЭМ!$B$34:$B$777,S$83)+'СЕТ СН'!$H$11+СВЦЭМ!$D$10+'СЕТ СН'!$H$5</f>
        <v>4959.1508135200002</v>
      </c>
      <c r="T86" s="37">
        <f>SUMIFS(СВЦЭМ!$D$34:$D$777,СВЦЭМ!$A$34:$A$777,$A86,СВЦЭМ!$B$34:$B$777,T$83)+'СЕТ СН'!$H$11+СВЦЭМ!$D$10+'СЕТ СН'!$H$5</f>
        <v>4957.3765421099997</v>
      </c>
      <c r="U86" s="37">
        <f>SUMIFS(СВЦЭМ!$D$34:$D$777,СВЦЭМ!$A$34:$A$777,$A86,СВЦЭМ!$B$34:$B$777,U$83)+'СЕТ СН'!$H$11+СВЦЭМ!$D$10+'СЕТ СН'!$H$5</f>
        <v>4947.9457830199999</v>
      </c>
      <c r="V86" s="37">
        <f>SUMIFS(СВЦЭМ!$D$34:$D$777,СВЦЭМ!$A$34:$A$777,$A86,СВЦЭМ!$B$34:$B$777,V$83)+'СЕТ СН'!$H$11+СВЦЭМ!$D$10+'СЕТ СН'!$H$5</f>
        <v>4953.7531571700001</v>
      </c>
      <c r="W86" s="37">
        <f>SUMIFS(СВЦЭМ!$D$34:$D$777,СВЦЭМ!$A$34:$A$777,$A86,СВЦЭМ!$B$34:$B$777,W$83)+'СЕТ СН'!$H$11+СВЦЭМ!$D$10+'СЕТ СН'!$H$5</f>
        <v>4967.1906251</v>
      </c>
      <c r="X86" s="37">
        <f>SUMIFS(СВЦЭМ!$D$34:$D$777,СВЦЭМ!$A$34:$A$777,$A86,СВЦЭМ!$B$34:$B$777,X$83)+'СЕТ СН'!$H$11+СВЦЭМ!$D$10+'СЕТ СН'!$H$5</f>
        <v>5045.4833907599996</v>
      </c>
      <c r="Y86" s="37">
        <f>SUMIFS(СВЦЭМ!$D$34:$D$777,СВЦЭМ!$A$34:$A$777,$A86,СВЦЭМ!$B$34:$B$777,Y$83)+'СЕТ СН'!$H$11+СВЦЭМ!$D$10+'СЕТ СН'!$H$5</f>
        <v>5154.7854075100004</v>
      </c>
    </row>
    <row r="87" spans="1:27" ht="15.75" x14ac:dyDescent="0.2">
      <c r="A87" s="36">
        <f t="shared" si="2"/>
        <v>42647</v>
      </c>
      <c r="B87" s="37">
        <f>SUMIFS(СВЦЭМ!$D$34:$D$777,СВЦЭМ!$A$34:$A$777,$A87,СВЦЭМ!$B$34:$B$777,B$83)+'СЕТ СН'!$H$11+СВЦЭМ!$D$10+'СЕТ СН'!$H$5</f>
        <v>5234.7903706699999</v>
      </c>
      <c r="C87" s="37">
        <f>SUMIFS(СВЦЭМ!$D$34:$D$777,СВЦЭМ!$A$34:$A$777,$A87,СВЦЭМ!$B$34:$B$777,C$83)+'СЕТ СН'!$H$11+СВЦЭМ!$D$10+'СЕТ СН'!$H$5</f>
        <v>5237.5894452299999</v>
      </c>
      <c r="D87" s="37">
        <f>SUMIFS(СВЦЭМ!$D$34:$D$777,СВЦЭМ!$A$34:$A$777,$A87,СВЦЭМ!$B$34:$B$777,D$83)+'СЕТ СН'!$H$11+СВЦЭМ!$D$10+'СЕТ СН'!$H$5</f>
        <v>5212.7598897899998</v>
      </c>
      <c r="E87" s="37">
        <f>SUMIFS(СВЦЭМ!$D$34:$D$777,СВЦЭМ!$A$34:$A$777,$A87,СВЦЭМ!$B$34:$B$777,E$83)+'СЕТ СН'!$H$11+СВЦЭМ!$D$10+'СЕТ СН'!$H$5</f>
        <v>5213.5591268199996</v>
      </c>
      <c r="F87" s="37">
        <f>SUMIFS(СВЦЭМ!$D$34:$D$777,СВЦЭМ!$A$34:$A$777,$A87,СВЦЭМ!$B$34:$B$777,F$83)+'СЕТ СН'!$H$11+СВЦЭМ!$D$10+'СЕТ СН'!$H$5</f>
        <v>5205.0615322499998</v>
      </c>
      <c r="G87" s="37">
        <f>SUMIFS(СВЦЭМ!$D$34:$D$777,СВЦЭМ!$A$34:$A$777,$A87,СВЦЭМ!$B$34:$B$777,G$83)+'СЕТ СН'!$H$11+СВЦЭМ!$D$10+'СЕТ СН'!$H$5</f>
        <v>5234.7519266700001</v>
      </c>
      <c r="H87" s="37">
        <f>SUMIFS(СВЦЭМ!$D$34:$D$777,СВЦЭМ!$A$34:$A$777,$A87,СВЦЭМ!$B$34:$B$777,H$83)+'СЕТ СН'!$H$11+СВЦЭМ!$D$10+'СЕТ СН'!$H$5</f>
        <v>5280.4357106400003</v>
      </c>
      <c r="I87" s="37">
        <f>SUMIFS(СВЦЭМ!$D$34:$D$777,СВЦЭМ!$A$34:$A$777,$A87,СВЦЭМ!$B$34:$B$777,I$83)+'СЕТ СН'!$H$11+СВЦЭМ!$D$10+'СЕТ СН'!$H$5</f>
        <v>5217.1287973899998</v>
      </c>
      <c r="J87" s="37">
        <f>SUMIFS(СВЦЭМ!$D$34:$D$777,СВЦЭМ!$A$34:$A$777,$A87,СВЦЭМ!$B$34:$B$777,J$83)+'СЕТ СН'!$H$11+СВЦЭМ!$D$10+'СЕТ СН'!$H$5</f>
        <v>5195.2346753299998</v>
      </c>
      <c r="K87" s="37">
        <f>SUMIFS(СВЦЭМ!$D$34:$D$777,СВЦЭМ!$A$34:$A$777,$A87,СВЦЭМ!$B$34:$B$777,K$83)+'СЕТ СН'!$H$11+СВЦЭМ!$D$10+'СЕТ СН'!$H$5</f>
        <v>5238.9931437300002</v>
      </c>
      <c r="L87" s="37">
        <f>SUMIFS(СВЦЭМ!$D$34:$D$777,СВЦЭМ!$A$34:$A$777,$A87,СВЦЭМ!$B$34:$B$777,L$83)+'СЕТ СН'!$H$11+СВЦЭМ!$D$10+'СЕТ СН'!$H$5</f>
        <v>4978.8723972600001</v>
      </c>
      <c r="M87" s="37">
        <f>SUMIFS(СВЦЭМ!$D$34:$D$777,СВЦЭМ!$A$34:$A$777,$A87,СВЦЭМ!$B$34:$B$777,M$83)+'СЕТ СН'!$H$11+СВЦЭМ!$D$10+'СЕТ СН'!$H$5</f>
        <v>4926.7739721500002</v>
      </c>
      <c r="N87" s="37">
        <f>SUMIFS(СВЦЭМ!$D$34:$D$777,СВЦЭМ!$A$34:$A$777,$A87,СВЦЭМ!$B$34:$B$777,N$83)+'СЕТ СН'!$H$11+СВЦЭМ!$D$10+'СЕТ СН'!$H$5</f>
        <v>4941.4780223799999</v>
      </c>
      <c r="O87" s="37">
        <f>SUMIFS(СВЦЭМ!$D$34:$D$777,СВЦЭМ!$A$34:$A$777,$A87,СВЦЭМ!$B$34:$B$777,O$83)+'СЕТ СН'!$H$11+СВЦЭМ!$D$10+'СЕТ СН'!$H$5</f>
        <v>4950.7216389300002</v>
      </c>
      <c r="P87" s="37">
        <f>SUMIFS(СВЦЭМ!$D$34:$D$777,СВЦЭМ!$A$34:$A$777,$A87,СВЦЭМ!$B$34:$B$777,P$83)+'СЕТ СН'!$H$11+СВЦЭМ!$D$10+'СЕТ СН'!$H$5</f>
        <v>4981.9210099499996</v>
      </c>
      <c r="Q87" s="37">
        <f>SUMIFS(СВЦЭМ!$D$34:$D$777,СВЦЭМ!$A$34:$A$777,$A87,СВЦЭМ!$B$34:$B$777,Q$83)+'СЕТ СН'!$H$11+СВЦЭМ!$D$10+'СЕТ СН'!$H$5</f>
        <v>4960.8384416899999</v>
      </c>
      <c r="R87" s="37">
        <f>SUMIFS(СВЦЭМ!$D$34:$D$777,СВЦЭМ!$A$34:$A$777,$A87,СВЦЭМ!$B$34:$B$777,R$83)+'СЕТ СН'!$H$11+СВЦЭМ!$D$10+'СЕТ СН'!$H$5</f>
        <v>4962.4428957199998</v>
      </c>
      <c r="S87" s="37">
        <f>SUMIFS(СВЦЭМ!$D$34:$D$777,СВЦЭМ!$A$34:$A$777,$A87,СВЦЭМ!$B$34:$B$777,S$83)+'СЕТ СН'!$H$11+СВЦЭМ!$D$10+'СЕТ СН'!$H$5</f>
        <v>4957.93144631</v>
      </c>
      <c r="T87" s="37">
        <f>SUMIFS(СВЦЭМ!$D$34:$D$777,СВЦЭМ!$A$34:$A$777,$A87,СВЦЭМ!$B$34:$B$777,T$83)+'СЕТ СН'!$H$11+СВЦЭМ!$D$10+'СЕТ СН'!$H$5</f>
        <v>4960.9388925499998</v>
      </c>
      <c r="U87" s="37">
        <f>SUMIFS(СВЦЭМ!$D$34:$D$777,СВЦЭМ!$A$34:$A$777,$A87,СВЦЭМ!$B$34:$B$777,U$83)+'СЕТ СН'!$H$11+СВЦЭМ!$D$10+'СЕТ СН'!$H$5</f>
        <v>4907.2015561999997</v>
      </c>
      <c r="V87" s="37">
        <f>SUMIFS(СВЦЭМ!$D$34:$D$777,СВЦЭМ!$A$34:$A$777,$A87,СВЦЭМ!$B$34:$B$777,V$83)+'СЕТ СН'!$H$11+СВЦЭМ!$D$10+'СЕТ СН'!$H$5</f>
        <v>4916.52998725</v>
      </c>
      <c r="W87" s="37">
        <f>SUMIFS(СВЦЭМ!$D$34:$D$777,СВЦЭМ!$A$34:$A$777,$A87,СВЦЭМ!$B$34:$B$777,W$83)+'СЕТ СН'!$H$11+СВЦЭМ!$D$10+'СЕТ СН'!$H$5</f>
        <v>4916.8754514000002</v>
      </c>
      <c r="X87" s="37">
        <f>SUMIFS(СВЦЭМ!$D$34:$D$777,СВЦЭМ!$A$34:$A$777,$A87,СВЦЭМ!$B$34:$B$777,X$83)+'СЕТ СН'!$H$11+СВЦЭМ!$D$10+'СЕТ СН'!$H$5</f>
        <v>4966.7190848800001</v>
      </c>
      <c r="Y87" s="37">
        <f>SUMIFS(СВЦЭМ!$D$34:$D$777,СВЦЭМ!$A$34:$A$777,$A87,СВЦЭМ!$B$34:$B$777,Y$83)+'СЕТ СН'!$H$11+СВЦЭМ!$D$10+'СЕТ СН'!$H$5</f>
        <v>5066.0673075200002</v>
      </c>
    </row>
    <row r="88" spans="1:27" ht="15.75" x14ac:dyDescent="0.2">
      <c r="A88" s="36">
        <f t="shared" si="2"/>
        <v>42648</v>
      </c>
      <c r="B88" s="37">
        <f>SUMIFS(СВЦЭМ!$D$34:$D$777,СВЦЭМ!$A$34:$A$777,$A88,СВЦЭМ!$B$34:$B$777,B$83)+'СЕТ СН'!$H$11+СВЦЭМ!$D$10+'СЕТ СН'!$H$5</f>
        <v>5124.3808898699999</v>
      </c>
      <c r="C88" s="37">
        <f>SUMIFS(СВЦЭМ!$D$34:$D$777,СВЦЭМ!$A$34:$A$777,$A88,СВЦЭМ!$B$34:$B$777,C$83)+'СЕТ СН'!$H$11+СВЦЭМ!$D$10+'СЕТ СН'!$H$5</f>
        <v>5203.0316598899999</v>
      </c>
      <c r="D88" s="37">
        <f>SUMIFS(СВЦЭМ!$D$34:$D$777,СВЦЭМ!$A$34:$A$777,$A88,СВЦЭМ!$B$34:$B$777,D$83)+'СЕТ СН'!$H$11+СВЦЭМ!$D$10+'СЕТ СН'!$H$5</f>
        <v>5244.2205372999997</v>
      </c>
      <c r="E88" s="37">
        <f>SUMIFS(СВЦЭМ!$D$34:$D$777,СВЦЭМ!$A$34:$A$777,$A88,СВЦЭМ!$B$34:$B$777,E$83)+'СЕТ СН'!$H$11+СВЦЭМ!$D$10+'СЕТ СН'!$H$5</f>
        <v>5212.1021399900001</v>
      </c>
      <c r="F88" s="37">
        <f>SUMIFS(СВЦЭМ!$D$34:$D$777,СВЦЭМ!$A$34:$A$777,$A88,СВЦЭМ!$B$34:$B$777,F$83)+'СЕТ СН'!$H$11+СВЦЭМ!$D$10+'СЕТ СН'!$H$5</f>
        <v>5221.5404347900003</v>
      </c>
      <c r="G88" s="37">
        <f>SUMIFS(СВЦЭМ!$D$34:$D$777,СВЦЭМ!$A$34:$A$777,$A88,СВЦЭМ!$B$34:$B$777,G$83)+'СЕТ СН'!$H$11+СВЦЭМ!$D$10+'СЕТ СН'!$H$5</f>
        <v>5226.2603953500002</v>
      </c>
      <c r="H88" s="37">
        <f>SUMIFS(СВЦЭМ!$D$34:$D$777,СВЦЭМ!$A$34:$A$777,$A88,СВЦЭМ!$B$34:$B$777,H$83)+'СЕТ СН'!$H$11+СВЦЭМ!$D$10+'СЕТ СН'!$H$5</f>
        <v>5156.07087796</v>
      </c>
      <c r="I88" s="37">
        <f>SUMIFS(СВЦЭМ!$D$34:$D$777,СВЦЭМ!$A$34:$A$777,$A88,СВЦЭМ!$B$34:$B$777,I$83)+'СЕТ СН'!$H$11+СВЦЭМ!$D$10+'СЕТ СН'!$H$5</f>
        <v>5073.3659801499998</v>
      </c>
      <c r="J88" s="37">
        <f>SUMIFS(СВЦЭМ!$D$34:$D$777,СВЦЭМ!$A$34:$A$777,$A88,СВЦЭМ!$B$34:$B$777,J$83)+'СЕТ СН'!$H$11+СВЦЭМ!$D$10+'СЕТ СН'!$H$5</f>
        <v>5086.6880340099997</v>
      </c>
      <c r="K88" s="37">
        <f>SUMIFS(СВЦЭМ!$D$34:$D$777,СВЦЭМ!$A$34:$A$777,$A88,СВЦЭМ!$B$34:$B$777,K$83)+'СЕТ СН'!$H$11+СВЦЭМ!$D$10+'СЕТ СН'!$H$5</f>
        <v>5061.6769716299996</v>
      </c>
      <c r="L88" s="37">
        <f>SUMIFS(СВЦЭМ!$D$34:$D$777,СВЦЭМ!$A$34:$A$777,$A88,СВЦЭМ!$B$34:$B$777,L$83)+'СЕТ СН'!$H$11+СВЦЭМ!$D$10+'СЕТ СН'!$H$5</f>
        <v>4982.5811145600001</v>
      </c>
      <c r="M88" s="37">
        <f>SUMIFS(СВЦЭМ!$D$34:$D$777,СВЦЭМ!$A$34:$A$777,$A88,СВЦЭМ!$B$34:$B$777,M$83)+'СЕТ СН'!$H$11+СВЦЭМ!$D$10+'СЕТ СН'!$H$5</f>
        <v>4996.9565705099994</v>
      </c>
      <c r="N88" s="37">
        <f>SUMIFS(СВЦЭМ!$D$34:$D$777,СВЦЭМ!$A$34:$A$777,$A88,СВЦЭМ!$B$34:$B$777,N$83)+'СЕТ СН'!$H$11+СВЦЭМ!$D$10+'СЕТ СН'!$H$5</f>
        <v>4990.75271342</v>
      </c>
      <c r="O88" s="37">
        <f>SUMIFS(СВЦЭМ!$D$34:$D$777,СВЦЭМ!$A$34:$A$777,$A88,СВЦЭМ!$B$34:$B$777,O$83)+'СЕТ СН'!$H$11+СВЦЭМ!$D$10+'СЕТ СН'!$H$5</f>
        <v>4991.9899526500003</v>
      </c>
      <c r="P88" s="37">
        <f>SUMIFS(СВЦЭМ!$D$34:$D$777,СВЦЭМ!$A$34:$A$777,$A88,СВЦЭМ!$B$34:$B$777,P$83)+'СЕТ СН'!$H$11+СВЦЭМ!$D$10+'СЕТ СН'!$H$5</f>
        <v>5014.88789077</v>
      </c>
      <c r="Q88" s="37">
        <f>SUMIFS(СВЦЭМ!$D$34:$D$777,СВЦЭМ!$A$34:$A$777,$A88,СВЦЭМ!$B$34:$B$777,Q$83)+'СЕТ СН'!$H$11+СВЦЭМ!$D$10+'СЕТ СН'!$H$5</f>
        <v>5515.4809898699996</v>
      </c>
      <c r="R88" s="37">
        <f>SUMIFS(СВЦЭМ!$D$34:$D$777,СВЦЭМ!$A$34:$A$777,$A88,СВЦЭМ!$B$34:$B$777,R$83)+'СЕТ СН'!$H$11+СВЦЭМ!$D$10+'СЕТ СН'!$H$5</f>
        <v>5505.88841529</v>
      </c>
      <c r="S88" s="37">
        <f>SUMIFS(СВЦЭМ!$D$34:$D$777,СВЦЭМ!$A$34:$A$777,$A88,СВЦЭМ!$B$34:$B$777,S$83)+'СЕТ СН'!$H$11+СВЦЭМ!$D$10+'СЕТ СН'!$H$5</f>
        <v>5478.2947228200001</v>
      </c>
      <c r="T88" s="37">
        <f>SUMIFS(СВЦЭМ!$D$34:$D$777,СВЦЭМ!$A$34:$A$777,$A88,СВЦЭМ!$B$34:$B$777,T$83)+'СЕТ СН'!$H$11+СВЦЭМ!$D$10+'СЕТ СН'!$H$5</f>
        <v>5428.8057553399995</v>
      </c>
      <c r="U88" s="37">
        <f>SUMIFS(СВЦЭМ!$D$34:$D$777,СВЦЭМ!$A$34:$A$777,$A88,СВЦЭМ!$B$34:$B$777,U$83)+'СЕТ СН'!$H$11+СВЦЭМ!$D$10+'СЕТ СН'!$H$5</f>
        <v>5308.5666461999999</v>
      </c>
      <c r="V88" s="37">
        <f>SUMIFS(СВЦЭМ!$D$34:$D$777,СВЦЭМ!$A$34:$A$777,$A88,СВЦЭМ!$B$34:$B$777,V$83)+'СЕТ СН'!$H$11+СВЦЭМ!$D$10+'СЕТ СН'!$H$5</f>
        <v>5397.3213706899996</v>
      </c>
      <c r="W88" s="37">
        <f>SUMIFS(СВЦЭМ!$D$34:$D$777,СВЦЭМ!$A$34:$A$777,$A88,СВЦЭМ!$B$34:$B$777,W$83)+'СЕТ СН'!$H$11+СВЦЭМ!$D$10+'СЕТ СН'!$H$5</f>
        <v>5408.19698152</v>
      </c>
      <c r="X88" s="37">
        <f>SUMIFS(СВЦЭМ!$D$34:$D$777,СВЦЭМ!$A$34:$A$777,$A88,СВЦЭМ!$B$34:$B$777,X$83)+'СЕТ СН'!$H$11+СВЦЭМ!$D$10+'СЕТ СН'!$H$5</f>
        <v>5318.7314586299999</v>
      </c>
      <c r="Y88" s="37">
        <f>SUMIFS(СВЦЭМ!$D$34:$D$777,СВЦЭМ!$A$34:$A$777,$A88,СВЦЭМ!$B$34:$B$777,Y$83)+'СЕТ СН'!$H$11+СВЦЭМ!$D$10+'СЕТ СН'!$H$5</f>
        <v>5360.1084244100002</v>
      </c>
    </row>
    <row r="89" spans="1:27" ht="15.75" x14ac:dyDescent="0.2">
      <c r="A89" s="36">
        <f t="shared" si="2"/>
        <v>42649</v>
      </c>
      <c r="B89" s="37">
        <f>SUMIFS(СВЦЭМ!$D$34:$D$777,СВЦЭМ!$A$34:$A$777,$A89,СВЦЭМ!$B$34:$B$777,B$83)+'СЕТ СН'!$H$11+СВЦЭМ!$D$10+'СЕТ СН'!$H$5</f>
        <v>5421.8501494299999</v>
      </c>
      <c r="C89" s="37">
        <f>SUMIFS(СВЦЭМ!$D$34:$D$777,СВЦЭМ!$A$34:$A$777,$A89,СВЦЭМ!$B$34:$B$777,C$83)+'СЕТ СН'!$H$11+СВЦЭМ!$D$10+'СЕТ СН'!$H$5</f>
        <v>5496.7566743199995</v>
      </c>
      <c r="D89" s="37">
        <f>SUMIFS(СВЦЭМ!$D$34:$D$777,СВЦЭМ!$A$34:$A$777,$A89,СВЦЭМ!$B$34:$B$777,D$83)+'СЕТ СН'!$H$11+СВЦЭМ!$D$10+'СЕТ СН'!$H$5</f>
        <v>5589.6800495499992</v>
      </c>
      <c r="E89" s="37">
        <f>SUMIFS(СВЦЭМ!$D$34:$D$777,СВЦЭМ!$A$34:$A$777,$A89,СВЦЭМ!$B$34:$B$777,E$83)+'СЕТ СН'!$H$11+СВЦЭМ!$D$10+'СЕТ СН'!$H$5</f>
        <v>5565.3527950999996</v>
      </c>
      <c r="F89" s="37">
        <f>SUMIFS(СВЦЭМ!$D$34:$D$777,СВЦЭМ!$A$34:$A$777,$A89,СВЦЭМ!$B$34:$B$777,F$83)+'СЕТ СН'!$H$11+СВЦЭМ!$D$10+'СЕТ СН'!$H$5</f>
        <v>5560.5673141899997</v>
      </c>
      <c r="G89" s="37">
        <f>SUMIFS(СВЦЭМ!$D$34:$D$777,СВЦЭМ!$A$34:$A$777,$A89,СВЦЭМ!$B$34:$B$777,G$83)+'СЕТ СН'!$H$11+СВЦЭМ!$D$10+'СЕТ СН'!$H$5</f>
        <v>5544.45069169</v>
      </c>
      <c r="H89" s="37">
        <f>SUMIFS(СВЦЭМ!$D$34:$D$777,СВЦЭМ!$A$34:$A$777,$A89,СВЦЭМ!$B$34:$B$777,H$83)+'СЕТ СН'!$H$11+СВЦЭМ!$D$10+'СЕТ СН'!$H$5</f>
        <v>5408.1320788399998</v>
      </c>
      <c r="I89" s="37">
        <f>SUMIFS(СВЦЭМ!$D$34:$D$777,СВЦЭМ!$A$34:$A$777,$A89,СВЦЭМ!$B$34:$B$777,I$83)+'СЕТ СН'!$H$11+СВЦЭМ!$D$10+'СЕТ СН'!$H$5</f>
        <v>5311.0836393199997</v>
      </c>
      <c r="J89" s="37">
        <f>SUMIFS(СВЦЭМ!$D$34:$D$777,СВЦЭМ!$A$34:$A$777,$A89,СВЦЭМ!$B$34:$B$777,J$83)+'СЕТ СН'!$H$11+СВЦЭМ!$D$10+'СЕТ СН'!$H$5</f>
        <v>5286.1890141000003</v>
      </c>
      <c r="K89" s="37">
        <f>SUMIFS(СВЦЭМ!$D$34:$D$777,СВЦЭМ!$A$34:$A$777,$A89,СВЦЭМ!$B$34:$B$777,K$83)+'СЕТ СН'!$H$11+СВЦЭМ!$D$10+'СЕТ СН'!$H$5</f>
        <v>5146.2020331900003</v>
      </c>
      <c r="L89" s="37">
        <f>SUMIFS(СВЦЭМ!$D$34:$D$777,СВЦЭМ!$A$34:$A$777,$A89,СВЦЭМ!$B$34:$B$777,L$83)+'СЕТ СН'!$H$11+СВЦЭМ!$D$10+'СЕТ СН'!$H$5</f>
        <v>5086.2049004800001</v>
      </c>
      <c r="M89" s="37">
        <f>SUMIFS(СВЦЭМ!$D$34:$D$777,СВЦЭМ!$A$34:$A$777,$A89,СВЦЭМ!$B$34:$B$777,M$83)+'СЕТ СН'!$H$11+СВЦЭМ!$D$10+'СЕТ СН'!$H$5</f>
        <v>5047.5736289500001</v>
      </c>
      <c r="N89" s="37">
        <f>SUMIFS(СВЦЭМ!$D$34:$D$777,СВЦЭМ!$A$34:$A$777,$A89,СВЦЭМ!$B$34:$B$777,N$83)+'СЕТ СН'!$H$11+СВЦЭМ!$D$10+'СЕТ СН'!$H$5</f>
        <v>4969.3363781600001</v>
      </c>
      <c r="O89" s="37">
        <f>SUMIFS(СВЦЭМ!$D$34:$D$777,СВЦЭМ!$A$34:$A$777,$A89,СВЦЭМ!$B$34:$B$777,O$83)+'СЕТ СН'!$H$11+СВЦЭМ!$D$10+'СЕТ СН'!$H$5</f>
        <v>4957.5767468599997</v>
      </c>
      <c r="P89" s="37">
        <f>SUMIFS(СВЦЭМ!$D$34:$D$777,СВЦЭМ!$A$34:$A$777,$A89,СВЦЭМ!$B$34:$B$777,P$83)+'СЕТ СН'!$H$11+СВЦЭМ!$D$10+'СЕТ СН'!$H$5</f>
        <v>4963.3763093899997</v>
      </c>
      <c r="Q89" s="37">
        <f>SUMIFS(СВЦЭМ!$D$34:$D$777,СВЦЭМ!$A$34:$A$777,$A89,СВЦЭМ!$B$34:$B$777,Q$83)+'СЕТ СН'!$H$11+СВЦЭМ!$D$10+'СЕТ СН'!$H$5</f>
        <v>4967.6655287699996</v>
      </c>
      <c r="R89" s="37">
        <f>SUMIFS(СВЦЭМ!$D$34:$D$777,СВЦЭМ!$A$34:$A$777,$A89,СВЦЭМ!$B$34:$B$777,R$83)+'СЕТ СН'!$H$11+СВЦЭМ!$D$10+'СЕТ СН'!$H$5</f>
        <v>4964.8724498599995</v>
      </c>
      <c r="S89" s="37">
        <f>SUMIFS(СВЦЭМ!$D$34:$D$777,СВЦЭМ!$A$34:$A$777,$A89,СВЦЭМ!$B$34:$B$777,S$83)+'СЕТ СН'!$H$11+СВЦЭМ!$D$10+'СЕТ СН'!$H$5</f>
        <v>5039.7382160799998</v>
      </c>
      <c r="T89" s="37">
        <f>SUMIFS(СВЦЭМ!$D$34:$D$777,СВЦЭМ!$A$34:$A$777,$A89,СВЦЭМ!$B$34:$B$777,T$83)+'СЕТ СН'!$H$11+СВЦЭМ!$D$10+'СЕТ СН'!$H$5</f>
        <v>5034.5944902800002</v>
      </c>
      <c r="U89" s="37">
        <f>SUMIFS(СВЦЭМ!$D$34:$D$777,СВЦЭМ!$A$34:$A$777,$A89,СВЦЭМ!$B$34:$B$777,U$83)+'СЕТ СН'!$H$11+СВЦЭМ!$D$10+'СЕТ СН'!$H$5</f>
        <v>5007.4674212800001</v>
      </c>
      <c r="V89" s="37">
        <f>SUMIFS(СВЦЭМ!$D$34:$D$777,СВЦЭМ!$A$34:$A$777,$A89,СВЦЭМ!$B$34:$B$777,V$83)+'СЕТ СН'!$H$11+СВЦЭМ!$D$10+'СЕТ СН'!$H$5</f>
        <v>5098.2012541300001</v>
      </c>
      <c r="W89" s="37">
        <f>SUMIFS(СВЦЭМ!$D$34:$D$777,СВЦЭМ!$A$34:$A$777,$A89,СВЦЭМ!$B$34:$B$777,W$83)+'СЕТ СН'!$H$11+СВЦЭМ!$D$10+'СЕТ СН'!$H$5</f>
        <v>5145.6082715100001</v>
      </c>
      <c r="X89" s="37">
        <f>SUMIFS(СВЦЭМ!$D$34:$D$777,СВЦЭМ!$A$34:$A$777,$A89,СВЦЭМ!$B$34:$B$777,X$83)+'СЕТ СН'!$H$11+СВЦЭМ!$D$10+'СЕТ СН'!$H$5</f>
        <v>5143.0246288500002</v>
      </c>
      <c r="Y89" s="37">
        <f>SUMIFS(СВЦЭМ!$D$34:$D$777,СВЦЭМ!$A$34:$A$777,$A89,СВЦЭМ!$B$34:$B$777,Y$83)+'СЕТ СН'!$H$11+СВЦЭМ!$D$10+'СЕТ СН'!$H$5</f>
        <v>5231.5164843599996</v>
      </c>
    </row>
    <row r="90" spans="1:27" ht="15.75" x14ac:dyDescent="0.2">
      <c r="A90" s="36">
        <f t="shared" si="2"/>
        <v>42650</v>
      </c>
      <c r="B90" s="37">
        <f>SUMIFS(СВЦЭМ!$D$34:$D$777,СВЦЭМ!$A$34:$A$777,$A90,СВЦЭМ!$B$34:$B$777,B$83)+'СЕТ СН'!$H$11+СВЦЭМ!$D$10+'СЕТ СН'!$H$5</f>
        <v>5322.0560719200002</v>
      </c>
      <c r="C90" s="37">
        <f>SUMIFS(СВЦЭМ!$D$34:$D$777,СВЦЭМ!$A$34:$A$777,$A90,СВЦЭМ!$B$34:$B$777,C$83)+'СЕТ СН'!$H$11+СВЦЭМ!$D$10+'СЕТ СН'!$H$5</f>
        <v>5395.2903812499999</v>
      </c>
      <c r="D90" s="37">
        <f>SUMIFS(СВЦЭМ!$D$34:$D$777,СВЦЭМ!$A$34:$A$777,$A90,СВЦЭМ!$B$34:$B$777,D$83)+'СЕТ СН'!$H$11+СВЦЭМ!$D$10+'СЕТ СН'!$H$5</f>
        <v>5429.71231145</v>
      </c>
      <c r="E90" s="37">
        <f>SUMIFS(СВЦЭМ!$D$34:$D$777,СВЦЭМ!$A$34:$A$777,$A90,СВЦЭМ!$B$34:$B$777,E$83)+'СЕТ СН'!$H$11+СВЦЭМ!$D$10+'СЕТ СН'!$H$5</f>
        <v>5468.8815675400001</v>
      </c>
      <c r="F90" s="37">
        <f>SUMIFS(СВЦЭМ!$D$34:$D$777,СВЦЭМ!$A$34:$A$777,$A90,СВЦЭМ!$B$34:$B$777,F$83)+'СЕТ СН'!$H$11+СВЦЭМ!$D$10+'СЕТ СН'!$H$5</f>
        <v>5488.4427395599996</v>
      </c>
      <c r="G90" s="37">
        <f>SUMIFS(СВЦЭМ!$D$34:$D$777,СВЦЭМ!$A$34:$A$777,$A90,СВЦЭМ!$B$34:$B$777,G$83)+'СЕТ СН'!$H$11+СВЦЭМ!$D$10+'СЕТ СН'!$H$5</f>
        <v>5634.0483207300003</v>
      </c>
      <c r="H90" s="37">
        <f>SUMIFS(СВЦЭМ!$D$34:$D$777,СВЦЭМ!$A$34:$A$777,$A90,СВЦЭМ!$B$34:$B$777,H$83)+'СЕТ СН'!$H$11+СВЦЭМ!$D$10+'СЕТ СН'!$H$5</f>
        <v>5401.4209162299994</v>
      </c>
      <c r="I90" s="37">
        <f>SUMIFS(СВЦЭМ!$D$34:$D$777,СВЦЭМ!$A$34:$A$777,$A90,СВЦЭМ!$B$34:$B$777,I$83)+'СЕТ СН'!$H$11+СВЦЭМ!$D$10+'СЕТ СН'!$H$5</f>
        <v>5334.0855575599999</v>
      </c>
      <c r="J90" s="37">
        <f>SUMIFS(СВЦЭМ!$D$34:$D$777,СВЦЭМ!$A$34:$A$777,$A90,СВЦЭМ!$B$34:$B$777,J$83)+'СЕТ СН'!$H$11+СВЦЭМ!$D$10+'СЕТ СН'!$H$5</f>
        <v>5318.0210489199999</v>
      </c>
      <c r="K90" s="37">
        <f>SUMIFS(СВЦЭМ!$D$34:$D$777,СВЦЭМ!$A$34:$A$777,$A90,СВЦЭМ!$B$34:$B$777,K$83)+'СЕТ СН'!$H$11+СВЦЭМ!$D$10+'СЕТ СН'!$H$5</f>
        <v>5167.8214863399999</v>
      </c>
      <c r="L90" s="37">
        <f>SUMIFS(СВЦЭМ!$D$34:$D$777,СВЦЭМ!$A$34:$A$777,$A90,СВЦЭМ!$B$34:$B$777,L$83)+'СЕТ СН'!$H$11+СВЦЭМ!$D$10+'СЕТ СН'!$H$5</f>
        <v>5087.92496381</v>
      </c>
      <c r="M90" s="37">
        <f>SUMIFS(СВЦЭМ!$D$34:$D$777,СВЦЭМ!$A$34:$A$777,$A90,СВЦЭМ!$B$34:$B$777,M$83)+'СЕТ СН'!$H$11+СВЦЭМ!$D$10+'СЕТ СН'!$H$5</f>
        <v>5047.0525921999997</v>
      </c>
      <c r="N90" s="37">
        <f>SUMIFS(СВЦЭМ!$D$34:$D$777,СВЦЭМ!$A$34:$A$777,$A90,СВЦЭМ!$B$34:$B$777,N$83)+'СЕТ СН'!$H$11+СВЦЭМ!$D$10+'СЕТ СН'!$H$5</f>
        <v>5066.0285291299997</v>
      </c>
      <c r="O90" s="37">
        <f>SUMIFS(СВЦЭМ!$D$34:$D$777,СВЦЭМ!$A$34:$A$777,$A90,СВЦЭМ!$B$34:$B$777,O$83)+'СЕТ СН'!$H$11+СВЦЭМ!$D$10+'СЕТ СН'!$H$5</f>
        <v>5312.6810104300002</v>
      </c>
      <c r="P90" s="37">
        <f>SUMIFS(СВЦЭМ!$D$34:$D$777,СВЦЭМ!$A$34:$A$777,$A90,СВЦЭМ!$B$34:$B$777,P$83)+'СЕТ СН'!$H$11+СВЦЭМ!$D$10+'СЕТ СН'!$H$5</f>
        <v>5509.1231549699996</v>
      </c>
      <c r="Q90" s="37">
        <f>SUMIFS(СВЦЭМ!$D$34:$D$777,СВЦЭМ!$A$34:$A$777,$A90,СВЦЭМ!$B$34:$B$777,Q$83)+'СЕТ СН'!$H$11+СВЦЭМ!$D$10+'СЕТ СН'!$H$5</f>
        <v>5286.8335093200003</v>
      </c>
      <c r="R90" s="37">
        <f>SUMIFS(СВЦЭМ!$D$34:$D$777,СВЦЭМ!$A$34:$A$777,$A90,СВЦЭМ!$B$34:$B$777,R$83)+'СЕТ СН'!$H$11+СВЦЭМ!$D$10+'СЕТ СН'!$H$5</f>
        <v>5061.6708114699995</v>
      </c>
      <c r="S90" s="37">
        <f>SUMIFS(СВЦЭМ!$D$34:$D$777,СВЦЭМ!$A$34:$A$777,$A90,СВЦЭМ!$B$34:$B$777,S$83)+'СЕТ СН'!$H$11+СВЦЭМ!$D$10+'СЕТ СН'!$H$5</f>
        <v>5075.4538660600001</v>
      </c>
      <c r="T90" s="37">
        <f>SUMIFS(СВЦЭМ!$D$34:$D$777,СВЦЭМ!$A$34:$A$777,$A90,СВЦЭМ!$B$34:$B$777,T$83)+'СЕТ СН'!$H$11+СВЦЭМ!$D$10+'СЕТ СН'!$H$5</f>
        <v>5018.4045857999999</v>
      </c>
      <c r="U90" s="37">
        <f>SUMIFS(СВЦЭМ!$D$34:$D$777,СВЦЭМ!$A$34:$A$777,$A90,СВЦЭМ!$B$34:$B$777,U$83)+'СЕТ СН'!$H$11+СВЦЭМ!$D$10+'СЕТ СН'!$H$5</f>
        <v>4972.69468985</v>
      </c>
      <c r="V90" s="37">
        <f>SUMIFS(СВЦЭМ!$D$34:$D$777,СВЦЭМ!$A$34:$A$777,$A90,СВЦЭМ!$B$34:$B$777,V$83)+'СЕТ СН'!$H$11+СВЦЭМ!$D$10+'СЕТ СН'!$H$5</f>
        <v>5015.97621351</v>
      </c>
      <c r="W90" s="37">
        <f>SUMIFS(СВЦЭМ!$D$34:$D$777,СВЦЭМ!$A$34:$A$777,$A90,СВЦЭМ!$B$34:$B$777,W$83)+'СЕТ СН'!$H$11+СВЦЭМ!$D$10+'СЕТ СН'!$H$5</f>
        <v>5039.7974284499996</v>
      </c>
      <c r="X90" s="37">
        <f>SUMIFS(СВЦЭМ!$D$34:$D$777,СВЦЭМ!$A$34:$A$777,$A90,СВЦЭМ!$B$34:$B$777,X$83)+'СЕТ СН'!$H$11+СВЦЭМ!$D$10+'СЕТ СН'!$H$5</f>
        <v>5060.0109123599996</v>
      </c>
      <c r="Y90" s="37">
        <f>SUMIFS(СВЦЭМ!$D$34:$D$777,СВЦЭМ!$A$34:$A$777,$A90,СВЦЭМ!$B$34:$B$777,Y$83)+'СЕТ СН'!$H$11+СВЦЭМ!$D$10+'СЕТ СН'!$H$5</f>
        <v>5152.1502656299999</v>
      </c>
    </row>
    <row r="91" spans="1:27" ht="15.75" x14ac:dyDescent="0.2">
      <c r="A91" s="36">
        <f t="shared" si="2"/>
        <v>42651</v>
      </c>
      <c r="B91" s="37">
        <f>SUMIFS(СВЦЭМ!$D$34:$D$777,СВЦЭМ!$A$34:$A$777,$A91,СВЦЭМ!$B$34:$B$777,B$83)+'СЕТ СН'!$H$11+СВЦЭМ!$D$10+'СЕТ СН'!$H$5</f>
        <v>5288.3353968199999</v>
      </c>
      <c r="C91" s="37">
        <f>SUMIFS(СВЦЭМ!$D$34:$D$777,СВЦЭМ!$A$34:$A$777,$A91,СВЦЭМ!$B$34:$B$777,C$83)+'СЕТ СН'!$H$11+СВЦЭМ!$D$10+'СЕТ СН'!$H$5</f>
        <v>5344.27539187</v>
      </c>
      <c r="D91" s="37">
        <f>SUMIFS(СВЦЭМ!$D$34:$D$777,СВЦЭМ!$A$34:$A$777,$A91,СВЦЭМ!$B$34:$B$777,D$83)+'СЕТ СН'!$H$11+СВЦЭМ!$D$10+'СЕТ СН'!$H$5</f>
        <v>5369.5142964799998</v>
      </c>
      <c r="E91" s="37">
        <f>SUMIFS(СВЦЭМ!$D$34:$D$777,СВЦЭМ!$A$34:$A$777,$A91,СВЦЭМ!$B$34:$B$777,E$83)+'СЕТ СН'!$H$11+СВЦЭМ!$D$10+'СЕТ СН'!$H$5</f>
        <v>5288.7925731199994</v>
      </c>
      <c r="F91" s="37">
        <f>SUMIFS(СВЦЭМ!$D$34:$D$777,СВЦЭМ!$A$34:$A$777,$A91,СВЦЭМ!$B$34:$B$777,F$83)+'СЕТ СН'!$H$11+СВЦЭМ!$D$10+'СЕТ СН'!$H$5</f>
        <v>5237.4801988199997</v>
      </c>
      <c r="G91" s="37">
        <f>SUMIFS(СВЦЭМ!$D$34:$D$777,СВЦЭМ!$A$34:$A$777,$A91,СВЦЭМ!$B$34:$B$777,G$83)+'СЕТ СН'!$H$11+СВЦЭМ!$D$10+'СЕТ СН'!$H$5</f>
        <v>5245.9006783799996</v>
      </c>
      <c r="H91" s="37">
        <f>SUMIFS(СВЦЭМ!$D$34:$D$777,СВЦЭМ!$A$34:$A$777,$A91,СВЦЭМ!$B$34:$B$777,H$83)+'СЕТ СН'!$H$11+СВЦЭМ!$D$10+'СЕТ СН'!$H$5</f>
        <v>5268.93224973</v>
      </c>
      <c r="I91" s="37">
        <f>SUMIFS(СВЦЭМ!$D$34:$D$777,СВЦЭМ!$A$34:$A$777,$A91,СВЦЭМ!$B$34:$B$777,I$83)+'СЕТ СН'!$H$11+СВЦЭМ!$D$10+'СЕТ СН'!$H$5</f>
        <v>5298.8142920399996</v>
      </c>
      <c r="J91" s="37">
        <f>SUMIFS(СВЦЭМ!$D$34:$D$777,СВЦЭМ!$A$34:$A$777,$A91,СВЦЭМ!$B$34:$B$777,J$83)+'СЕТ СН'!$H$11+СВЦЭМ!$D$10+'СЕТ СН'!$H$5</f>
        <v>5277.1522565400001</v>
      </c>
      <c r="K91" s="37">
        <f>SUMIFS(СВЦЭМ!$D$34:$D$777,СВЦЭМ!$A$34:$A$777,$A91,СВЦЭМ!$B$34:$B$777,K$83)+'СЕТ СН'!$H$11+СВЦЭМ!$D$10+'СЕТ СН'!$H$5</f>
        <v>5194.3406959000004</v>
      </c>
      <c r="L91" s="37">
        <f>SUMIFS(СВЦЭМ!$D$34:$D$777,СВЦЭМ!$A$34:$A$777,$A91,СВЦЭМ!$B$34:$B$777,L$83)+'СЕТ СН'!$H$11+СВЦЭМ!$D$10+'СЕТ СН'!$H$5</f>
        <v>5059.8744457499997</v>
      </c>
      <c r="M91" s="37">
        <f>SUMIFS(СВЦЭМ!$D$34:$D$777,СВЦЭМ!$A$34:$A$777,$A91,СВЦЭМ!$B$34:$B$777,M$83)+'СЕТ СН'!$H$11+СВЦЭМ!$D$10+'СЕТ СН'!$H$5</f>
        <v>5015.6164373900001</v>
      </c>
      <c r="N91" s="37">
        <f>SUMIFS(СВЦЭМ!$D$34:$D$777,СВЦЭМ!$A$34:$A$777,$A91,СВЦЭМ!$B$34:$B$777,N$83)+'СЕТ СН'!$H$11+СВЦЭМ!$D$10+'СЕТ СН'!$H$5</f>
        <v>5052.2789019800002</v>
      </c>
      <c r="O91" s="37">
        <f>SUMIFS(СВЦЭМ!$D$34:$D$777,СВЦЭМ!$A$34:$A$777,$A91,СВЦЭМ!$B$34:$B$777,O$83)+'СЕТ СН'!$H$11+СВЦЭМ!$D$10+'СЕТ СН'!$H$5</f>
        <v>5052.5270562099995</v>
      </c>
      <c r="P91" s="37">
        <f>SUMIFS(СВЦЭМ!$D$34:$D$777,СВЦЭМ!$A$34:$A$777,$A91,СВЦЭМ!$B$34:$B$777,P$83)+'СЕТ СН'!$H$11+СВЦЭМ!$D$10+'СЕТ СН'!$H$5</f>
        <v>5061.8675154299999</v>
      </c>
      <c r="Q91" s="37">
        <f>SUMIFS(СВЦЭМ!$D$34:$D$777,СВЦЭМ!$A$34:$A$777,$A91,СВЦЭМ!$B$34:$B$777,Q$83)+'СЕТ СН'!$H$11+СВЦЭМ!$D$10+'СЕТ СН'!$H$5</f>
        <v>5062.9651917199999</v>
      </c>
      <c r="R91" s="37">
        <f>SUMIFS(СВЦЭМ!$D$34:$D$777,СВЦЭМ!$A$34:$A$777,$A91,СВЦЭМ!$B$34:$B$777,R$83)+'СЕТ СН'!$H$11+СВЦЭМ!$D$10+'СЕТ СН'!$H$5</f>
        <v>5222.1602852099995</v>
      </c>
      <c r="S91" s="37">
        <f>SUMIFS(СВЦЭМ!$D$34:$D$777,СВЦЭМ!$A$34:$A$777,$A91,СВЦЭМ!$B$34:$B$777,S$83)+'СЕТ СН'!$H$11+СВЦЭМ!$D$10+'СЕТ СН'!$H$5</f>
        <v>5174.8575760399999</v>
      </c>
      <c r="T91" s="37">
        <f>SUMIFS(СВЦЭМ!$D$34:$D$777,СВЦЭМ!$A$34:$A$777,$A91,СВЦЭМ!$B$34:$B$777,T$83)+'СЕТ СН'!$H$11+СВЦЭМ!$D$10+'СЕТ СН'!$H$5</f>
        <v>5040.4776973600001</v>
      </c>
      <c r="U91" s="37">
        <f>SUMIFS(СВЦЭМ!$D$34:$D$777,СВЦЭМ!$A$34:$A$777,$A91,СВЦЭМ!$B$34:$B$777,U$83)+'СЕТ СН'!$H$11+СВЦЭМ!$D$10+'СЕТ СН'!$H$5</f>
        <v>5016.9062491799996</v>
      </c>
      <c r="V91" s="37">
        <f>SUMIFS(СВЦЭМ!$D$34:$D$777,СВЦЭМ!$A$34:$A$777,$A91,СВЦЭМ!$B$34:$B$777,V$83)+'СЕТ СН'!$H$11+СВЦЭМ!$D$10+'СЕТ СН'!$H$5</f>
        <v>5046.8238983399997</v>
      </c>
      <c r="W91" s="37">
        <f>SUMIFS(СВЦЭМ!$D$34:$D$777,СВЦЭМ!$A$34:$A$777,$A91,СВЦЭМ!$B$34:$B$777,W$83)+'СЕТ СН'!$H$11+СВЦЭМ!$D$10+'СЕТ СН'!$H$5</f>
        <v>5058.0958170399999</v>
      </c>
      <c r="X91" s="37">
        <f>SUMIFS(СВЦЭМ!$D$34:$D$777,СВЦЭМ!$A$34:$A$777,$A91,СВЦЭМ!$B$34:$B$777,X$83)+'СЕТ СН'!$H$11+СВЦЭМ!$D$10+'СЕТ СН'!$H$5</f>
        <v>5121.0629394999996</v>
      </c>
      <c r="Y91" s="37">
        <f>SUMIFS(СВЦЭМ!$D$34:$D$777,СВЦЭМ!$A$34:$A$777,$A91,СВЦЭМ!$B$34:$B$777,Y$83)+'СЕТ СН'!$H$11+СВЦЭМ!$D$10+'СЕТ СН'!$H$5</f>
        <v>5253.6809621100001</v>
      </c>
    </row>
    <row r="92" spans="1:27" ht="15.75" x14ac:dyDescent="0.2">
      <c r="A92" s="36">
        <f t="shared" si="2"/>
        <v>42652</v>
      </c>
      <c r="B92" s="37">
        <f>SUMIFS(СВЦЭМ!$D$34:$D$777,СВЦЭМ!$A$34:$A$777,$A92,СВЦЭМ!$B$34:$B$777,B$83)+'СЕТ СН'!$H$11+СВЦЭМ!$D$10+'СЕТ СН'!$H$5</f>
        <v>5267.33778102</v>
      </c>
      <c r="C92" s="37">
        <f>SUMIFS(СВЦЭМ!$D$34:$D$777,СВЦЭМ!$A$34:$A$777,$A92,СВЦЭМ!$B$34:$B$777,C$83)+'СЕТ СН'!$H$11+СВЦЭМ!$D$10+'СЕТ СН'!$H$5</f>
        <v>5332.7744912199996</v>
      </c>
      <c r="D92" s="37">
        <f>SUMIFS(СВЦЭМ!$D$34:$D$777,СВЦЭМ!$A$34:$A$777,$A92,СВЦЭМ!$B$34:$B$777,D$83)+'СЕТ СН'!$H$11+СВЦЭМ!$D$10+'СЕТ СН'!$H$5</f>
        <v>5345.0759660799995</v>
      </c>
      <c r="E92" s="37">
        <f>SUMIFS(СВЦЭМ!$D$34:$D$777,СВЦЭМ!$A$34:$A$777,$A92,СВЦЭМ!$B$34:$B$777,E$83)+'СЕТ СН'!$H$11+СВЦЭМ!$D$10+'СЕТ СН'!$H$5</f>
        <v>5368.6193225699999</v>
      </c>
      <c r="F92" s="37">
        <f>SUMIFS(СВЦЭМ!$D$34:$D$777,СВЦЭМ!$A$34:$A$777,$A92,СВЦЭМ!$B$34:$B$777,F$83)+'СЕТ СН'!$H$11+СВЦЭМ!$D$10+'СЕТ СН'!$H$5</f>
        <v>5366.0614106100002</v>
      </c>
      <c r="G92" s="37">
        <f>SUMIFS(СВЦЭМ!$D$34:$D$777,СВЦЭМ!$A$34:$A$777,$A92,СВЦЭМ!$B$34:$B$777,G$83)+'СЕТ СН'!$H$11+СВЦЭМ!$D$10+'СЕТ СН'!$H$5</f>
        <v>5351.9611580799992</v>
      </c>
      <c r="H92" s="37">
        <f>SUMIFS(СВЦЭМ!$D$34:$D$777,СВЦЭМ!$A$34:$A$777,$A92,СВЦЭМ!$B$34:$B$777,H$83)+'СЕТ СН'!$H$11+СВЦЭМ!$D$10+'СЕТ СН'!$H$5</f>
        <v>5333.5586702099999</v>
      </c>
      <c r="I92" s="37">
        <f>SUMIFS(СВЦЭМ!$D$34:$D$777,СВЦЭМ!$A$34:$A$777,$A92,СВЦЭМ!$B$34:$B$777,I$83)+'СЕТ СН'!$H$11+СВЦЭМ!$D$10+'СЕТ СН'!$H$5</f>
        <v>5327.4880844299996</v>
      </c>
      <c r="J92" s="37">
        <f>SUMIFS(СВЦЭМ!$D$34:$D$777,СВЦЭМ!$A$34:$A$777,$A92,СВЦЭМ!$B$34:$B$777,J$83)+'СЕТ СН'!$H$11+СВЦЭМ!$D$10+'СЕТ СН'!$H$5</f>
        <v>5313.7679259099996</v>
      </c>
      <c r="K92" s="37">
        <f>SUMIFS(СВЦЭМ!$D$34:$D$777,СВЦЭМ!$A$34:$A$777,$A92,СВЦЭМ!$B$34:$B$777,K$83)+'СЕТ СН'!$H$11+СВЦЭМ!$D$10+'СЕТ СН'!$H$5</f>
        <v>5239.2399193900001</v>
      </c>
      <c r="L92" s="37">
        <f>SUMIFS(СВЦЭМ!$D$34:$D$777,СВЦЭМ!$A$34:$A$777,$A92,СВЦЭМ!$B$34:$B$777,L$83)+'СЕТ СН'!$H$11+СВЦЭМ!$D$10+'СЕТ СН'!$H$5</f>
        <v>5092.8455928699996</v>
      </c>
      <c r="M92" s="37">
        <f>SUMIFS(СВЦЭМ!$D$34:$D$777,СВЦЭМ!$A$34:$A$777,$A92,СВЦЭМ!$B$34:$B$777,M$83)+'СЕТ СН'!$H$11+СВЦЭМ!$D$10+'СЕТ СН'!$H$5</f>
        <v>5049.9015557299999</v>
      </c>
      <c r="N92" s="37">
        <f>SUMIFS(СВЦЭМ!$D$34:$D$777,СВЦЭМ!$A$34:$A$777,$A92,СВЦЭМ!$B$34:$B$777,N$83)+'СЕТ СН'!$H$11+СВЦЭМ!$D$10+'СЕТ СН'!$H$5</f>
        <v>5055.0434023899998</v>
      </c>
      <c r="O92" s="37">
        <f>SUMIFS(СВЦЭМ!$D$34:$D$777,СВЦЭМ!$A$34:$A$777,$A92,СВЦЭМ!$B$34:$B$777,O$83)+'СЕТ СН'!$H$11+СВЦЭМ!$D$10+'СЕТ СН'!$H$5</f>
        <v>5053.3700055399995</v>
      </c>
      <c r="P92" s="37">
        <f>SUMIFS(СВЦЭМ!$D$34:$D$777,СВЦЭМ!$A$34:$A$777,$A92,СВЦЭМ!$B$34:$B$777,P$83)+'СЕТ СН'!$H$11+СВЦЭМ!$D$10+'СЕТ СН'!$H$5</f>
        <v>5045.4451796900003</v>
      </c>
      <c r="Q92" s="37">
        <f>SUMIFS(СВЦЭМ!$D$34:$D$777,СВЦЭМ!$A$34:$A$777,$A92,СВЦЭМ!$B$34:$B$777,Q$83)+'СЕТ СН'!$H$11+СВЦЭМ!$D$10+'СЕТ СН'!$H$5</f>
        <v>5047.3550849799994</v>
      </c>
      <c r="R92" s="37">
        <f>SUMIFS(СВЦЭМ!$D$34:$D$777,СВЦЭМ!$A$34:$A$777,$A92,СВЦЭМ!$B$34:$B$777,R$83)+'СЕТ СН'!$H$11+СВЦЭМ!$D$10+'СЕТ СН'!$H$5</f>
        <v>5053.6377438700001</v>
      </c>
      <c r="S92" s="37">
        <f>SUMIFS(СВЦЭМ!$D$34:$D$777,СВЦЭМ!$A$34:$A$777,$A92,СВЦЭМ!$B$34:$B$777,S$83)+'СЕТ СН'!$H$11+СВЦЭМ!$D$10+'СЕТ СН'!$H$5</f>
        <v>5052.5892595400001</v>
      </c>
      <c r="T92" s="37">
        <f>SUMIFS(СВЦЭМ!$D$34:$D$777,СВЦЭМ!$A$34:$A$777,$A92,СВЦЭМ!$B$34:$B$777,T$83)+'СЕТ СН'!$H$11+СВЦЭМ!$D$10+'СЕТ СН'!$H$5</f>
        <v>5032.9035281400002</v>
      </c>
      <c r="U92" s="37">
        <f>SUMIFS(СВЦЭМ!$D$34:$D$777,СВЦЭМ!$A$34:$A$777,$A92,СВЦЭМ!$B$34:$B$777,U$83)+'СЕТ СН'!$H$11+СВЦЭМ!$D$10+'СЕТ СН'!$H$5</f>
        <v>5026.8449645000001</v>
      </c>
      <c r="V92" s="37">
        <f>SUMIFS(СВЦЭМ!$D$34:$D$777,СВЦЭМ!$A$34:$A$777,$A92,СВЦЭМ!$B$34:$B$777,V$83)+'СЕТ СН'!$H$11+СВЦЭМ!$D$10+'СЕТ СН'!$H$5</f>
        <v>5016.3556173799998</v>
      </c>
      <c r="W92" s="37">
        <f>SUMIFS(СВЦЭМ!$D$34:$D$777,СВЦЭМ!$A$34:$A$777,$A92,СВЦЭМ!$B$34:$B$777,W$83)+'СЕТ СН'!$H$11+СВЦЭМ!$D$10+'СЕТ СН'!$H$5</f>
        <v>5052.4134332399999</v>
      </c>
      <c r="X92" s="37">
        <f>SUMIFS(СВЦЭМ!$D$34:$D$777,СВЦЭМ!$A$34:$A$777,$A92,СВЦЭМ!$B$34:$B$777,X$83)+'СЕТ СН'!$H$11+СВЦЭМ!$D$10+'СЕТ СН'!$H$5</f>
        <v>5107.2995475299995</v>
      </c>
      <c r="Y92" s="37">
        <f>SUMIFS(СВЦЭМ!$D$34:$D$777,СВЦЭМ!$A$34:$A$777,$A92,СВЦЭМ!$B$34:$B$777,Y$83)+'СЕТ СН'!$H$11+СВЦЭМ!$D$10+'СЕТ СН'!$H$5</f>
        <v>5158.3448247300003</v>
      </c>
    </row>
    <row r="93" spans="1:27" ht="15.75" x14ac:dyDescent="0.2">
      <c r="A93" s="36">
        <f t="shared" si="2"/>
        <v>42653</v>
      </c>
      <c r="B93" s="37">
        <f>SUMIFS(СВЦЭМ!$D$34:$D$777,СВЦЭМ!$A$34:$A$777,$A93,СВЦЭМ!$B$34:$B$777,B$83)+'СЕТ СН'!$H$11+СВЦЭМ!$D$10+'СЕТ СН'!$H$5</f>
        <v>5220.5506783000001</v>
      </c>
      <c r="C93" s="37">
        <f>SUMIFS(СВЦЭМ!$D$34:$D$777,СВЦЭМ!$A$34:$A$777,$A93,СВЦЭМ!$B$34:$B$777,C$83)+'СЕТ СН'!$H$11+СВЦЭМ!$D$10+'СЕТ СН'!$H$5</f>
        <v>5294.7505893500002</v>
      </c>
      <c r="D93" s="37">
        <f>SUMIFS(СВЦЭМ!$D$34:$D$777,СВЦЭМ!$A$34:$A$777,$A93,СВЦЭМ!$B$34:$B$777,D$83)+'СЕТ СН'!$H$11+СВЦЭМ!$D$10+'СЕТ СН'!$H$5</f>
        <v>5286.1871225199993</v>
      </c>
      <c r="E93" s="37">
        <f>SUMIFS(СВЦЭМ!$D$34:$D$777,СВЦЭМ!$A$34:$A$777,$A93,СВЦЭМ!$B$34:$B$777,E$83)+'СЕТ СН'!$H$11+СВЦЭМ!$D$10+'СЕТ СН'!$H$5</f>
        <v>5275.5393348099997</v>
      </c>
      <c r="F93" s="37">
        <f>SUMIFS(СВЦЭМ!$D$34:$D$777,СВЦЭМ!$A$34:$A$777,$A93,СВЦЭМ!$B$34:$B$777,F$83)+'СЕТ СН'!$H$11+СВЦЭМ!$D$10+'СЕТ СН'!$H$5</f>
        <v>5261.6418442799995</v>
      </c>
      <c r="G93" s="37">
        <f>SUMIFS(СВЦЭМ!$D$34:$D$777,СВЦЭМ!$A$34:$A$777,$A93,СВЦЭМ!$B$34:$B$777,G$83)+'СЕТ СН'!$H$11+СВЦЭМ!$D$10+'СЕТ СН'!$H$5</f>
        <v>5278.31710767</v>
      </c>
      <c r="H93" s="37">
        <f>SUMIFS(СВЦЭМ!$D$34:$D$777,СВЦЭМ!$A$34:$A$777,$A93,СВЦЭМ!$B$34:$B$777,H$83)+'СЕТ СН'!$H$11+СВЦЭМ!$D$10+'СЕТ СН'!$H$5</f>
        <v>5329.5344534599999</v>
      </c>
      <c r="I93" s="37">
        <f>SUMIFS(СВЦЭМ!$D$34:$D$777,СВЦЭМ!$A$34:$A$777,$A93,СВЦЭМ!$B$34:$B$777,I$83)+'СЕТ СН'!$H$11+СВЦЭМ!$D$10+'СЕТ СН'!$H$5</f>
        <v>5326.6985834499992</v>
      </c>
      <c r="J93" s="37">
        <f>SUMIFS(СВЦЭМ!$D$34:$D$777,СВЦЭМ!$A$34:$A$777,$A93,СВЦЭМ!$B$34:$B$777,J$83)+'СЕТ СН'!$H$11+СВЦЭМ!$D$10+'СЕТ СН'!$H$5</f>
        <v>5241.9156700399999</v>
      </c>
      <c r="K93" s="37">
        <f>SUMIFS(СВЦЭМ!$D$34:$D$777,СВЦЭМ!$A$34:$A$777,$A93,СВЦЭМ!$B$34:$B$777,K$83)+'СЕТ СН'!$H$11+СВЦЭМ!$D$10+'СЕТ СН'!$H$5</f>
        <v>5063.4464415900002</v>
      </c>
      <c r="L93" s="37">
        <f>SUMIFS(СВЦЭМ!$D$34:$D$777,СВЦЭМ!$A$34:$A$777,$A93,СВЦЭМ!$B$34:$B$777,L$83)+'СЕТ СН'!$H$11+СВЦЭМ!$D$10+'СЕТ СН'!$H$5</f>
        <v>5004.9750372600001</v>
      </c>
      <c r="M93" s="37">
        <f>SUMIFS(СВЦЭМ!$D$34:$D$777,СВЦЭМ!$A$34:$A$777,$A93,СВЦЭМ!$B$34:$B$777,M$83)+'СЕТ СН'!$H$11+СВЦЭМ!$D$10+'СЕТ СН'!$H$5</f>
        <v>4989.2849821999998</v>
      </c>
      <c r="N93" s="37">
        <f>SUMIFS(СВЦЭМ!$D$34:$D$777,СВЦЭМ!$A$34:$A$777,$A93,СВЦЭМ!$B$34:$B$777,N$83)+'СЕТ СН'!$H$11+СВЦЭМ!$D$10+'СЕТ СН'!$H$5</f>
        <v>5011.4606181899999</v>
      </c>
      <c r="O93" s="37">
        <f>SUMIFS(СВЦЭМ!$D$34:$D$777,СВЦЭМ!$A$34:$A$777,$A93,СВЦЭМ!$B$34:$B$777,O$83)+'СЕТ СН'!$H$11+СВЦЭМ!$D$10+'СЕТ СН'!$H$5</f>
        <v>5050.4345493399996</v>
      </c>
      <c r="P93" s="37">
        <f>SUMIFS(СВЦЭМ!$D$34:$D$777,СВЦЭМ!$A$34:$A$777,$A93,СВЦЭМ!$B$34:$B$777,P$83)+'СЕТ СН'!$H$11+СВЦЭМ!$D$10+'СЕТ СН'!$H$5</f>
        <v>5015.0695444900002</v>
      </c>
      <c r="Q93" s="37">
        <f>SUMIFS(СВЦЭМ!$D$34:$D$777,СВЦЭМ!$A$34:$A$777,$A93,СВЦЭМ!$B$34:$B$777,Q$83)+'СЕТ СН'!$H$11+СВЦЭМ!$D$10+'СЕТ СН'!$H$5</f>
        <v>5044.2858417299994</v>
      </c>
      <c r="R93" s="37">
        <f>SUMIFS(СВЦЭМ!$D$34:$D$777,СВЦЭМ!$A$34:$A$777,$A93,СВЦЭМ!$B$34:$B$777,R$83)+'СЕТ СН'!$H$11+СВЦЭМ!$D$10+'СЕТ СН'!$H$5</f>
        <v>5041.3135505800001</v>
      </c>
      <c r="S93" s="37">
        <f>SUMIFS(СВЦЭМ!$D$34:$D$777,СВЦЭМ!$A$34:$A$777,$A93,СВЦЭМ!$B$34:$B$777,S$83)+'СЕТ СН'!$H$11+СВЦЭМ!$D$10+'СЕТ СН'!$H$5</f>
        <v>5134.6215554499995</v>
      </c>
      <c r="T93" s="37">
        <f>SUMIFS(СВЦЭМ!$D$34:$D$777,СВЦЭМ!$A$34:$A$777,$A93,СВЦЭМ!$B$34:$B$777,T$83)+'СЕТ СН'!$H$11+СВЦЭМ!$D$10+'СЕТ СН'!$H$5</f>
        <v>5128.2399751200001</v>
      </c>
      <c r="U93" s="37">
        <f>SUMIFS(СВЦЭМ!$D$34:$D$777,СВЦЭМ!$A$34:$A$777,$A93,СВЦЭМ!$B$34:$B$777,U$83)+'СЕТ СН'!$H$11+СВЦЭМ!$D$10+'СЕТ СН'!$H$5</f>
        <v>5145.8215429699994</v>
      </c>
      <c r="V93" s="37">
        <f>SUMIFS(СВЦЭМ!$D$34:$D$777,СВЦЭМ!$A$34:$A$777,$A93,СВЦЭМ!$B$34:$B$777,V$83)+'СЕТ СН'!$H$11+СВЦЭМ!$D$10+'СЕТ СН'!$H$5</f>
        <v>5193.3432265600004</v>
      </c>
      <c r="W93" s="37">
        <f>SUMIFS(СВЦЭМ!$D$34:$D$777,СВЦЭМ!$A$34:$A$777,$A93,СВЦЭМ!$B$34:$B$777,W$83)+'СЕТ СН'!$H$11+СВЦЭМ!$D$10+'СЕТ СН'!$H$5</f>
        <v>5116.7573925999995</v>
      </c>
      <c r="X93" s="37">
        <f>SUMIFS(СВЦЭМ!$D$34:$D$777,СВЦЭМ!$A$34:$A$777,$A93,СВЦЭМ!$B$34:$B$777,X$83)+'СЕТ СН'!$H$11+СВЦЭМ!$D$10+'СЕТ СН'!$H$5</f>
        <v>5094.2256084399996</v>
      </c>
      <c r="Y93" s="37">
        <f>SUMIFS(СВЦЭМ!$D$34:$D$777,СВЦЭМ!$A$34:$A$777,$A93,СВЦЭМ!$B$34:$B$777,Y$83)+'СЕТ СН'!$H$11+СВЦЭМ!$D$10+'СЕТ СН'!$H$5</f>
        <v>5205.37935973</v>
      </c>
    </row>
    <row r="94" spans="1:27" ht="15.75" x14ac:dyDescent="0.2">
      <c r="A94" s="36">
        <f t="shared" si="2"/>
        <v>42654</v>
      </c>
      <c r="B94" s="37">
        <f>SUMIFS(СВЦЭМ!$D$34:$D$777,СВЦЭМ!$A$34:$A$777,$A94,СВЦЭМ!$B$34:$B$777,B$83)+'СЕТ СН'!$H$11+СВЦЭМ!$D$10+'СЕТ СН'!$H$5</f>
        <v>5308.4636172299997</v>
      </c>
      <c r="C94" s="37">
        <f>SUMIFS(СВЦЭМ!$D$34:$D$777,СВЦЭМ!$A$34:$A$777,$A94,СВЦЭМ!$B$34:$B$777,C$83)+'СЕТ СН'!$H$11+СВЦЭМ!$D$10+'СЕТ СН'!$H$5</f>
        <v>5398.0502620099996</v>
      </c>
      <c r="D94" s="37">
        <f>SUMIFS(СВЦЭМ!$D$34:$D$777,СВЦЭМ!$A$34:$A$777,$A94,СВЦЭМ!$B$34:$B$777,D$83)+'СЕТ СН'!$H$11+СВЦЭМ!$D$10+'СЕТ СН'!$H$5</f>
        <v>5449.4283962199997</v>
      </c>
      <c r="E94" s="37">
        <f>SUMIFS(СВЦЭМ!$D$34:$D$777,СВЦЭМ!$A$34:$A$777,$A94,СВЦЭМ!$B$34:$B$777,E$83)+'СЕТ СН'!$H$11+СВЦЭМ!$D$10+'СЕТ СН'!$H$5</f>
        <v>5441.48395127</v>
      </c>
      <c r="F94" s="37">
        <f>SUMIFS(СВЦЭМ!$D$34:$D$777,СВЦЭМ!$A$34:$A$777,$A94,СВЦЭМ!$B$34:$B$777,F$83)+'СЕТ СН'!$H$11+СВЦЭМ!$D$10+'СЕТ СН'!$H$5</f>
        <v>5435.5689027099997</v>
      </c>
      <c r="G94" s="37">
        <f>SUMIFS(СВЦЭМ!$D$34:$D$777,СВЦЭМ!$A$34:$A$777,$A94,СВЦЭМ!$B$34:$B$777,G$83)+'СЕТ СН'!$H$11+СВЦЭМ!$D$10+'СЕТ СН'!$H$5</f>
        <v>5445.2799172499999</v>
      </c>
      <c r="H94" s="37">
        <f>SUMIFS(СВЦЭМ!$D$34:$D$777,СВЦЭМ!$A$34:$A$777,$A94,СВЦЭМ!$B$34:$B$777,H$83)+'СЕТ СН'!$H$11+СВЦЭМ!$D$10+'СЕТ СН'!$H$5</f>
        <v>5445.2505110799993</v>
      </c>
      <c r="I94" s="37">
        <f>SUMIFS(СВЦЭМ!$D$34:$D$777,СВЦЭМ!$A$34:$A$777,$A94,СВЦЭМ!$B$34:$B$777,I$83)+'СЕТ СН'!$H$11+СВЦЭМ!$D$10+'СЕТ СН'!$H$5</f>
        <v>5324.4079314600003</v>
      </c>
      <c r="J94" s="37">
        <f>SUMIFS(СВЦЭМ!$D$34:$D$777,СВЦЭМ!$A$34:$A$777,$A94,СВЦЭМ!$B$34:$B$777,J$83)+'СЕТ СН'!$H$11+СВЦЭМ!$D$10+'СЕТ СН'!$H$5</f>
        <v>5253.2253447099993</v>
      </c>
      <c r="K94" s="37">
        <f>SUMIFS(СВЦЭМ!$D$34:$D$777,СВЦЭМ!$A$34:$A$777,$A94,СВЦЭМ!$B$34:$B$777,K$83)+'СЕТ СН'!$H$11+СВЦЭМ!$D$10+'СЕТ СН'!$H$5</f>
        <v>5064.6393413799997</v>
      </c>
      <c r="L94" s="37">
        <f>SUMIFS(СВЦЭМ!$D$34:$D$777,СВЦЭМ!$A$34:$A$777,$A94,СВЦЭМ!$B$34:$B$777,L$83)+'СЕТ СН'!$H$11+СВЦЭМ!$D$10+'СЕТ СН'!$H$5</f>
        <v>5043.1062974199995</v>
      </c>
      <c r="M94" s="37">
        <f>SUMIFS(СВЦЭМ!$D$34:$D$777,СВЦЭМ!$A$34:$A$777,$A94,СВЦЭМ!$B$34:$B$777,M$83)+'СЕТ СН'!$H$11+СВЦЭМ!$D$10+'СЕТ СН'!$H$5</f>
        <v>5073.2665901499995</v>
      </c>
      <c r="N94" s="37">
        <f>SUMIFS(СВЦЭМ!$D$34:$D$777,СВЦЭМ!$A$34:$A$777,$A94,СВЦЭМ!$B$34:$B$777,N$83)+'СЕТ СН'!$H$11+СВЦЭМ!$D$10+'СЕТ СН'!$H$5</f>
        <v>5069.6820631800001</v>
      </c>
      <c r="O94" s="37">
        <f>SUMIFS(СВЦЭМ!$D$34:$D$777,СВЦЭМ!$A$34:$A$777,$A94,СВЦЭМ!$B$34:$B$777,O$83)+'СЕТ СН'!$H$11+СВЦЭМ!$D$10+'СЕТ СН'!$H$5</f>
        <v>5112.4027818899995</v>
      </c>
      <c r="P94" s="37">
        <f>SUMIFS(СВЦЭМ!$D$34:$D$777,СВЦЭМ!$A$34:$A$777,$A94,СВЦЭМ!$B$34:$B$777,P$83)+'СЕТ СН'!$H$11+СВЦЭМ!$D$10+'СЕТ СН'!$H$5</f>
        <v>5106.22094887</v>
      </c>
      <c r="Q94" s="37">
        <f>SUMIFS(СВЦЭМ!$D$34:$D$777,СВЦЭМ!$A$34:$A$777,$A94,СВЦЭМ!$B$34:$B$777,Q$83)+'СЕТ СН'!$H$11+СВЦЭМ!$D$10+'СЕТ СН'!$H$5</f>
        <v>5045.6983299799995</v>
      </c>
      <c r="R94" s="37">
        <f>SUMIFS(СВЦЭМ!$D$34:$D$777,СВЦЭМ!$A$34:$A$777,$A94,СВЦЭМ!$B$34:$B$777,R$83)+'СЕТ СН'!$H$11+СВЦЭМ!$D$10+'СЕТ СН'!$H$5</f>
        <v>5031.69502027</v>
      </c>
      <c r="S94" s="37">
        <f>SUMIFS(СВЦЭМ!$D$34:$D$777,СВЦЭМ!$A$34:$A$777,$A94,СВЦЭМ!$B$34:$B$777,S$83)+'СЕТ СН'!$H$11+СВЦЭМ!$D$10+'СЕТ СН'!$H$5</f>
        <v>5094.3047442999996</v>
      </c>
      <c r="T94" s="37">
        <f>SUMIFS(СВЦЭМ!$D$34:$D$777,СВЦЭМ!$A$34:$A$777,$A94,СВЦЭМ!$B$34:$B$777,T$83)+'СЕТ СН'!$H$11+СВЦЭМ!$D$10+'СЕТ СН'!$H$5</f>
        <v>5123.7168240499996</v>
      </c>
      <c r="U94" s="37">
        <f>SUMIFS(СВЦЭМ!$D$34:$D$777,СВЦЭМ!$A$34:$A$777,$A94,СВЦЭМ!$B$34:$B$777,U$83)+'СЕТ СН'!$H$11+СВЦЭМ!$D$10+'СЕТ СН'!$H$5</f>
        <v>5162.8265391599998</v>
      </c>
      <c r="V94" s="37">
        <f>SUMIFS(СВЦЭМ!$D$34:$D$777,СВЦЭМ!$A$34:$A$777,$A94,СВЦЭМ!$B$34:$B$777,V$83)+'СЕТ СН'!$H$11+СВЦЭМ!$D$10+'СЕТ СН'!$H$5</f>
        <v>5178.1743673999999</v>
      </c>
      <c r="W94" s="37">
        <f>SUMIFS(СВЦЭМ!$D$34:$D$777,СВЦЭМ!$A$34:$A$777,$A94,СВЦЭМ!$B$34:$B$777,W$83)+'СЕТ СН'!$H$11+СВЦЭМ!$D$10+'СЕТ СН'!$H$5</f>
        <v>5148.71223697</v>
      </c>
      <c r="X94" s="37">
        <f>SUMIFS(СВЦЭМ!$D$34:$D$777,СВЦЭМ!$A$34:$A$777,$A94,СВЦЭМ!$B$34:$B$777,X$83)+'СЕТ СН'!$H$11+СВЦЭМ!$D$10+'СЕТ СН'!$H$5</f>
        <v>5103.9103038800004</v>
      </c>
      <c r="Y94" s="37">
        <f>SUMIFS(СВЦЭМ!$D$34:$D$777,СВЦЭМ!$A$34:$A$777,$A94,СВЦЭМ!$B$34:$B$777,Y$83)+'СЕТ СН'!$H$11+СВЦЭМ!$D$10+'СЕТ СН'!$H$5</f>
        <v>5267.6492831100004</v>
      </c>
    </row>
    <row r="95" spans="1:27" ht="15.75" x14ac:dyDescent="0.2">
      <c r="A95" s="36">
        <f t="shared" si="2"/>
        <v>42655</v>
      </c>
      <c r="B95" s="37">
        <f>SUMIFS(СВЦЭМ!$D$34:$D$777,СВЦЭМ!$A$34:$A$777,$A95,СВЦЭМ!$B$34:$B$777,B$83)+'СЕТ СН'!$H$11+СВЦЭМ!$D$10+'СЕТ СН'!$H$5</f>
        <v>5360.8318852299999</v>
      </c>
      <c r="C95" s="37">
        <f>SUMIFS(СВЦЭМ!$D$34:$D$777,СВЦЭМ!$A$34:$A$777,$A95,СВЦЭМ!$B$34:$B$777,C$83)+'СЕТ СН'!$H$11+СВЦЭМ!$D$10+'СЕТ СН'!$H$5</f>
        <v>5557.2173972700002</v>
      </c>
      <c r="D95" s="37">
        <f>SUMIFS(СВЦЭМ!$D$34:$D$777,СВЦЭМ!$A$34:$A$777,$A95,СВЦЭМ!$B$34:$B$777,D$83)+'СЕТ СН'!$H$11+СВЦЭМ!$D$10+'СЕТ СН'!$H$5</f>
        <v>5612.9032407100003</v>
      </c>
      <c r="E95" s="37">
        <f>SUMIFS(СВЦЭМ!$D$34:$D$777,СВЦЭМ!$A$34:$A$777,$A95,СВЦЭМ!$B$34:$B$777,E$83)+'СЕТ СН'!$H$11+СВЦЭМ!$D$10+'СЕТ СН'!$H$5</f>
        <v>5564.6392543499996</v>
      </c>
      <c r="F95" s="37">
        <f>SUMIFS(СВЦЭМ!$D$34:$D$777,СВЦЭМ!$A$34:$A$777,$A95,СВЦЭМ!$B$34:$B$777,F$83)+'СЕТ СН'!$H$11+СВЦЭМ!$D$10+'СЕТ СН'!$H$5</f>
        <v>5444.5785970099996</v>
      </c>
      <c r="G95" s="37">
        <f>SUMIFS(СВЦЭМ!$D$34:$D$777,СВЦЭМ!$A$34:$A$777,$A95,СВЦЭМ!$B$34:$B$777,G$83)+'СЕТ СН'!$H$11+СВЦЭМ!$D$10+'СЕТ СН'!$H$5</f>
        <v>5418.2183544999998</v>
      </c>
      <c r="H95" s="37">
        <f>SUMIFS(СВЦЭМ!$D$34:$D$777,СВЦЭМ!$A$34:$A$777,$A95,СВЦЭМ!$B$34:$B$777,H$83)+'СЕТ СН'!$H$11+СВЦЭМ!$D$10+'СЕТ СН'!$H$5</f>
        <v>5340.8949562500002</v>
      </c>
      <c r="I95" s="37">
        <f>SUMIFS(СВЦЭМ!$D$34:$D$777,СВЦЭМ!$A$34:$A$777,$A95,СВЦЭМ!$B$34:$B$777,I$83)+'СЕТ СН'!$H$11+СВЦЭМ!$D$10+'СЕТ СН'!$H$5</f>
        <v>5246.0970973699996</v>
      </c>
      <c r="J95" s="37">
        <f>SUMIFS(СВЦЭМ!$D$34:$D$777,СВЦЭМ!$A$34:$A$777,$A95,СВЦЭМ!$B$34:$B$777,J$83)+'СЕТ СН'!$H$11+СВЦЭМ!$D$10+'СЕТ СН'!$H$5</f>
        <v>5178.1189349999995</v>
      </c>
      <c r="K95" s="37">
        <f>SUMIFS(СВЦЭМ!$D$34:$D$777,СВЦЭМ!$A$34:$A$777,$A95,СВЦЭМ!$B$34:$B$777,K$83)+'СЕТ СН'!$H$11+СВЦЭМ!$D$10+'СЕТ СН'!$H$5</f>
        <v>5008.8760904800001</v>
      </c>
      <c r="L95" s="37">
        <f>SUMIFS(СВЦЭМ!$D$34:$D$777,СВЦЭМ!$A$34:$A$777,$A95,СВЦЭМ!$B$34:$B$777,L$83)+'СЕТ СН'!$H$11+СВЦЭМ!$D$10+'СЕТ СН'!$H$5</f>
        <v>5441.4919458999993</v>
      </c>
      <c r="M95" s="37">
        <f>SUMIFS(СВЦЭМ!$D$34:$D$777,СВЦЭМ!$A$34:$A$777,$A95,СВЦЭМ!$B$34:$B$777,M$83)+'СЕТ СН'!$H$11+СВЦЭМ!$D$10+'СЕТ СН'!$H$5</f>
        <v>5435.4903620200002</v>
      </c>
      <c r="N95" s="37">
        <f>SUMIFS(СВЦЭМ!$D$34:$D$777,СВЦЭМ!$A$34:$A$777,$A95,СВЦЭМ!$B$34:$B$777,N$83)+'СЕТ СН'!$H$11+СВЦЭМ!$D$10+'СЕТ СН'!$H$5</f>
        <v>5419.14001904</v>
      </c>
      <c r="O95" s="37">
        <f>SUMIFS(СВЦЭМ!$D$34:$D$777,СВЦЭМ!$A$34:$A$777,$A95,СВЦЭМ!$B$34:$B$777,O$83)+'СЕТ СН'!$H$11+СВЦЭМ!$D$10+'СЕТ СН'!$H$5</f>
        <v>5097.2790853400002</v>
      </c>
      <c r="P95" s="37">
        <f>SUMIFS(СВЦЭМ!$D$34:$D$777,СВЦЭМ!$A$34:$A$777,$A95,СВЦЭМ!$B$34:$B$777,P$83)+'СЕТ СН'!$H$11+СВЦЭМ!$D$10+'СЕТ СН'!$H$5</f>
        <v>4945.3936248399996</v>
      </c>
      <c r="Q95" s="37">
        <f>SUMIFS(СВЦЭМ!$D$34:$D$777,СВЦЭМ!$A$34:$A$777,$A95,СВЦЭМ!$B$34:$B$777,Q$83)+'СЕТ СН'!$H$11+СВЦЭМ!$D$10+'СЕТ СН'!$H$5</f>
        <v>4926.2976906100002</v>
      </c>
      <c r="R95" s="37">
        <f>SUMIFS(СВЦЭМ!$D$34:$D$777,СВЦЭМ!$A$34:$A$777,$A95,СВЦЭМ!$B$34:$B$777,R$83)+'СЕТ СН'!$H$11+СВЦЭМ!$D$10+'СЕТ СН'!$H$5</f>
        <v>4921.3223652899997</v>
      </c>
      <c r="S95" s="37">
        <f>SUMIFS(СВЦЭМ!$D$34:$D$777,СВЦЭМ!$A$34:$A$777,$A95,СВЦЭМ!$B$34:$B$777,S$83)+'СЕТ СН'!$H$11+СВЦЭМ!$D$10+'СЕТ СН'!$H$5</f>
        <v>5000.51985092</v>
      </c>
      <c r="T95" s="37">
        <f>SUMIFS(СВЦЭМ!$D$34:$D$777,СВЦЭМ!$A$34:$A$777,$A95,СВЦЭМ!$B$34:$B$777,T$83)+'СЕТ СН'!$H$11+СВЦЭМ!$D$10+'СЕТ СН'!$H$5</f>
        <v>5022.6730987000001</v>
      </c>
      <c r="U95" s="37">
        <f>SUMIFS(СВЦЭМ!$D$34:$D$777,СВЦЭМ!$A$34:$A$777,$A95,СВЦЭМ!$B$34:$B$777,U$83)+'СЕТ СН'!$H$11+СВЦЭМ!$D$10+'СЕТ СН'!$H$5</f>
        <v>5072.1353070999994</v>
      </c>
      <c r="V95" s="37">
        <f>SUMIFS(СВЦЭМ!$D$34:$D$777,СВЦЭМ!$A$34:$A$777,$A95,СВЦЭМ!$B$34:$B$777,V$83)+'СЕТ СН'!$H$11+СВЦЭМ!$D$10+'СЕТ СН'!$H$5</f>
        <v>5077.2717087800002</v>
      </c>
      <c r="W95" s="37">
        <f>SUMIFS(СВЦЭМ!$D$34:$D$777,СВЦЭМ!$A$34:$A$777,$A95,СВЦЭМ!$B$34:$B$777,W$83)+'СЕТ СН'!$H$11+СВЦЭМ!$D$10+'СЕТ СН'!$H$5</f>
        <v>5055.8298858999997</v>
      </c>
      <c r="X95" s="37">
        <f>SUMIFS(СВЦЭМ!$D$34:$D$777,СВЦЭМ!$A$34:$A$777,$A95,СВЦЭМ!$B$34:$B$777,X$83)+'СЕТ СН'!$H$11+СВЦЭМ!$D$10+'СЕТ СН'!$H$5</f>
        <v>5023.1641567300003</v>
      </c>
      <c r="Y95" s="37">
        <f>SUMIFS(СВЦЭМ!$D$34:$D$777,СВЦЭМ!$A$34:$A$777,$A95,СВЦЭМ!$B$34:$B$777,Y$83)+'СЕТ СН'!$H$11+СВЦЭМ!$D$10+'СЕТ СН'!$H$5</f>
        <v>5115.2575637899999</v>
      </c>
    </row>
    <row r="96" spans="1:27" ht="15.75" x14ac:dyDescent="0.2">
      <c r="A96" s="36">
        <f t="shared" si="2"/>
        <v>42656</v>
      </c>
      <c r="B96" s="37">
        <f>SUMIFS(СВЦЭМ!$D$34:$D$777,СВЦЭМ!$A$34:$A$777,$A96,СВЦЭМ!$B$34:$B$777,B$83)+'СЕТ СН'!$H$11+СВЦЭМ!$D$10+'СЕТ СН'!$H$5</f>
        <v>5170.9187965299998</v>
      </c>
      <c r="C96" s="37">
        <f>SUMIFS(СВЦЭМ!$D$34:$D$777,СВЦЭМ!$A$34:$A$777,$A96,СВЦЭМ!$B$34:$B$777,C$83)+'СЕТ СН'!$H$11+СВЦЭМ!$D$10+'СЕТ СН'!$H$5</f>
        <v>5278.7918147399996</v>
      </c>
      <c r="D96" s="37">
        <f>SUMIFS(СВЦЭМ!$D$34:$D$777,СВЦЭМ!$A$34:$A$777,$A96,СВЦЭМ!$B$34:$B$777,D$83)+'СЕТ СН'!$H$11+СВЦЭМ!$D$10+'СЕТ СН'!$H$5</f>
        <v>5298.9505261300001</v>
      </c>
      <c r="E96" s="37">
        <f>SUMIFS(СВЦЭМ!$D$34:$D$777,СВЦЭМ!$A$34:$A$777,$A96,СВЦЭМ!$B$34:$B$777,E$83)+'СЕТ СН'!$H$11+СВЦЭМ!$D$10+'СЕТ СН'!$H$5</f>
        <v>5301.2211263199997</v>
      </c>
      <c r="F96" s="37">
        <f>SUMIFS(СВЦЭМ!$D$34:$D$777,СВЦЭМ!$A$34:$A$777,$A96,СВЦЭМ!$B$34:$B$777,F$83)+'СЕТ СН'!$H$11+СВЦЭМ!$D$10+'СЕТ СН'!$H$5</f>
        <v>5316.0419777299994</v>
      </c>
      <c r="G96" s="37">
        <f>SUMIFS(СВЦЭМ!$D$34:$D$777,СВЦЭМ!$A$34:$A$777,$A96,СВЦЭМ!$B$34:$B$777,G$83)+'СЕТ СН'!$H$11+СВЦЭМ!$D$10+'СЕТ СН'!$H$5</f>
        <v>5331.31391308</v>
      </c>
      <c r="H96" s="37">
        <f>SUMIFS(СВЦЭМ!$D$34:$D$777,СВЦЭМ!$A$34:$A$777,$A96,СВЦЭМ!$B$34:$B$777,H$83)+'СЕТ СН'!$H$11+СВЦЭМ!$D$10+'СЕТ СН'!$H$5</f>
        <v>5312.8334057299999</v>
      </c>
      <c r="I96" s="37">
        <f>SUMIFS(СВЦЭМ!$D$34:$D$777,СВЦЭМ!$A$34:$A$777,$A96,СВЦЭМ!$B$34:$B$777,I$83)+'СЕТ СН'!$H$11+СВЦЭМ!$D$10+'СЕТ СН'!$H$5</f>
        <v>5241.8171456700002</v>
      </c>
      <c r="J96" s="37">
        <f>SUMIFS(СВЦЭМ!$D$34:$D$777,СВЦЭМ!$A$34:$A$777,$A96,СВЦЭМ!$B$34:$B$777,J$83)+'СЕТ СН'!$H$11+СВЦЭМ!$D$10+'СЕТ СН'!$H$5</f>
        <v>5192.3924638099998</v>
      </c>
      <c r="K96" s="37">
        <f>SUMIFS(СВЦЭМ!$D$34:$D$777,СВЦЭМ!$A$34:$A$777,$A96,СВЦЭМ!$B$34:$B$777,K$83)+'СЕТ СН'!$H$11+СВЦЭМ!$D$10+'СЕТ СН'!$H$5</f>
        <v>5087.5420188999997</v>
      </c>
      <c r="L96" s="37">
        <f>SUMIFS(СВЦЭМ!$D$34:$D$777,СВЦЭМ!$A$34:$A$777,$A96,СВЦЭМ!$B$34:$B$777,L$83)+'СЕТ СН'!$H$11+СВЦЭМ!$D$10+'СЕТ СН'!$H$5</f>
        <v>5088.0498123500001</v>
      </c>
      <c r="M96" s="37">
        <f>SUMIFS(СВЦЭМ!$D$34:$D$777,СВЦЭМ!$A$34:$A$777,$A96,СВЦЭМ!$B$34:$B$777,M$83)+'СЕТ СН'!$H$11+СВЦЭМ!$D$10+'СЕТ СН'!$H$5</f>
        <v>5053.5260017399996</v>
      </c>
      <c r="N96" s="37">
        <f>SUMIFS(СВЦЭМ!$D$34:$D$777,СВЦЭМ!$A$34:$A$777,$A96,СВЦЭМ!$B$34:$B$777,N$83)+'СЕТ СН'!$H$11+СВЦЭМ!$D$10+'СЕТ СН'!$H$5</f>
        <v>5061.1472650899996</v>
      </c>
      <c r="O96" s="37">
        <f>SUMIFS(СВЦЭМ!$D$34:$D$777,СВЦЭМ!$A$34:$A$777,$A96,СВЦЭМ!$B$34:$B$777,O$83)+'СЕТ СН'!$H$11+СВЦЭМ!$D$10+'СЕТ СН'!$H$5</f>
        <v>5017.9608676299995</v>
      </c>
      <c r="P96" s="37">
        <f>SUMIFS(СВЦЭМ!$D$34:$D$777,СВЦЭМ!$A$34:$A$777,$A96,СВЦЭМ!$B$34:$B$777,P$83)+'СЕТ СН'!$H$11+СВЦЭМ!$D$10+'СЕТ СН'!$H$5</f>
        <v>5015.1325214799999</v>
      </c>
      <c r="Q96" s="37">
        <f>SUMIFS(СВЦЭМ!$D$34:$D$777,СВЦЭМ!$A$34:$A$777,$A96,СВЦЭМ!$B$34:$B$777,Q$83)+'СЕТ СН'!$H$11+СВЦЭМ!$D$10+'СЕТ СН'!$H$5</f>
        <v>5008.4798041699996</v>
      </c>
      <c r="R96" s="37">
        <f>SUMIFS(СВЦЭМ!$D$34:$D$777,СВЦЭМ!$A$34:$A$777,$A96,СВЦЭМ!$B$34:$B$777,R$83)+'СЕТ СН'!$H$11+СВЦЭМ!$D$10+'СЕТ СН'!$H$5</f>
        <v>4958.4725081300003</v>
      </c>
      <c r="S96" s="37">
        <f>SUMIFS(СВЦЭМ!$D$34:$D$777,СВЦЭМ!$A$34:$A$777,$A96,СВЦЭМ!$B$34:$B$777,S$83)+'СЕТ СН'!$H$11+СВЦЭМ!$D$10+'СЕТ СН'!$H$5</f>
        <v>4999.0610984599998</v>
      </c>
      <c r="T96" s="37">
        <f>SUMIFS(СВЦЭМ!$D$34:$D$777,СВЦЭМ!$A$34:$A$777,$A96,СВЦЭМ!$B$34:$B$777,T$83)+'СЕТ СН'!$H$11+СВЦЭМ!$D$10+'СЕТ СН'!$H$5</f>
        <v>5023.2119180600002</v>
      </c>
      <c r="U96" s="37">
        <f>SUMIFS(СВЦЭМ!$D$34:$D$777,СВЦЭМ!$A$34:$A$777,$A96,СВЦЭМ!$B$34:$B$777,U$83)+'СЕТ СН'!$H$11+СВЦЭМ!$D$10+'СЕТ СН'!$H$5</f>
        <v>5068.0861624700001</v>
      </c>
      <c r="V96" s="37">
        <f>SUMIFS(СВЦЭМ!$D$34:$D$777,СВЦЭМ!$A$34:$A$777,$A96,СВЦЭМ!$B$34:$B$777,V$83)+'СЕТ СН'!$H$11+СВЦЭМ!$D$10+'СЕТ СН'!$H$5</f>
        <v>5061.6786012100001</v>
      </c>
      <c r="W96" s="37">
        <f>SUMIFS(СВЦЭМ!$D$34:$D$777,СВЦЭМ!$A$34:$A$777,$A96,СВЦЭМ!$B$34:$B$777,W$83)+'СЕТ СН'!$H$11+СВЦЭМ!$D$10+'СЕТ СН'!$H$5</f>
        <v>5058.2398792599997</v>
      </c>
      <c r="X96" s="37">
        <f>SUMIFS(СВЦЭМ!$D$34:$D$777,СВЦЭМ!$A$34:$A$777,$A96,СВЦЭМ!$B$34:$B$777,X$83)+'СЕТ СН'!$H$11+СВЦЭМ!$D$10+'СЕТ СН'!$H$5</f>
        <v>5043.6566981599999</v>
      </c>
      <c r="Y96" s="37">
        <f>SUMIFS(СВЦЭМ!$D$34:$D$777,СВЦЭМ!$A$34:$A$777,$A96,СВЦЭМ!$B$34:$B$777,Y$83)+'СЕТ СН'!$H$11+СВЦЭМ!$D$10+'СЕТ СН'!$H$5</f>
        <v>5137.0668692199997</v>
      </c>
    </row>
    <row r="97" spans="1:25" ht="15.75" x14ac:dyDescent="0.2">
      <c r="A97" s="36">
        <f t="shared" si="2"/>
        <v>42657</v>
      </c>
      <c r="B97" s="37">
        <f>SUMIFS(СВЦЭМ!$D$34:$D$777,СВЦЭМ!$A$34:$A$777,$A97,СВЦЭМ!$B$34:$B$777,B$83)+'СЕТ СН'!$H$11+СВЦЭМ!$D$10+'СЕТ СН'!$H$5</f>
        <v>5164.8821686600004</v>
      </c>
      <c r="C97" s="37">
        <f>SUMIFS(СВЦЭМ!$D$34:$D$777,СВЦЭМ!$A$34:$A$777,$A97,СВЦЭМ!$B$34:$B$777,C$83)+'СЕТ СН'!$H$11+СВЦЭМ!$D$10+'СЕТ СН'!$H$5</f>
        <v>5276.49501934</v>
      </c>
      <c r="D97" s="37">
        <f>SUMIFS(СВЦЭМ!$D$34:$D$777,СВЦЭМ!$A$34:$A$777,$A97,СВЦЭМ!$B$34:$B$777,D$83)+'СЕТ СН'!$H$11+СВЦЭМ!$D$10+'СЕТ СН'!$H$5</f>
        <v>5313.2294786799994</v>
      </c>
      <c r="E97" s="37">
        <f>SUMIFS(СВЦЭМ!$D$34:$D$777,СВЦЭМ!$A$34:$A$777,$A97,СВЦЭМ!$B$34:$B$777,E$83)+'СЕТ СН'!$H$11+СВЦЭМ!$D$10+'СЕТ СН'!$H$5</f>
        <v>5306.2247258899997</v>
      </c>
      <c r="F97" s="37">
        <f>SUMIFS(СВЦЭМ!$D$34:$D$777,СВЦЭМ!$A$34:$A$777,$A97,СВЦЭМ!$B$34:$B$777,F$83)+'СЕТ СН'!$H$11+СВЦЭМ!$D$10+'СЕТ СН'!$H$5</f>
        <v>5302.5422731399995</v>
      </c>
      <c r="G97" s="37">
        <f>SUMIFS(СВЦЭМ!$D$34:$D$777,СВЦЭМ!$A$34:$A$777,$A97,СВЦЭМ!$B$34:$B$777,G$83)+'СЕТ СН'!$H$11+СВЦЭМ!$D$10+'СЕТ СН'!$H$5</f>
        <v>5390.0784363699995</v>
      </c>
      <c r="H97" s="37">
        <f>SUMIFS(СВЦЭМ!$D$34:$D$777,СВЦЭМ!$A$34:$A$777,$A97,СВЦЭМ!$B$34:$B$777,H$83)+'СЕТ СН'!$H$11+СВЦЭМ!$D$10+'СЕТ СН'!$H$5</f>
        <v>5374.6004212899998</v>
      </c>
      <c r="I97" s="37">
        <f>SUMIFS(СВЦЭМ!$D$34:$D$777,СВЦЭМ!$A$34:$A$777,$A97,СВЦЭМ!$B$34:$B$777,I$83)+'СЕТ СН'!$H$11+СВЦЭМ!$D$10+'СЕТ СН'!$H$5</f>
        <v>5252.0242867399993</v>
      </c>
      <c r="J97" s="37">
        <f>SUMIFS(СВЦЭМ!$D$34:$D$777,СВЦЭМ!$A$34:$A$777,$A97,СВЦЭМ!$B$34:$B$777,J$83)+'СЕТ СН'!$H$11+СВЦЭМ!$D$10+'СЕТ СН'!$H$5</f>
        <v>5165.7194546800001</v>
      </c>
      <c r="K97" s="37">
        <f>SUMIFS(СВЦЭМ!$D$34:$D$777,СВЦЭМ!$A$34:$A$777,$A97,СВЦЭМ!$B$34:$B$777,K$83)+'СЕТ СН'!$H$11+СВЦЭМ!$D$10+'СЕТ СН'!$H$5</f>
        <v>5006.3471921299997</v>
      </c>
      <c r="L97" s="37">
        <f>SUMIFS(СВЦЭМ!$D$34:$D$777,СВЦЭМ!$A$34:$A$777,$A97,СВЦЭМ!$B$34:$B$777,L$83)+'СЕТ СН'!$H$11+СВЦЭМ!$D$10+'СЕТ СН'!$H$5</f>
        <v>4976.2946108799997</v>
      </c>
      <c r="M97" s="37">
        <f>SUMIFS(СВЦЭМ!$D$34:$D$777,СВЦЭМ!$A$34:$A$777,$A97,СВЦЭМ!$B$34:$B$777,M$83)+'СЕТ СН'!$H$11+СВЦЭМ!$D$10+'СЕТ СН'!$H$5</f>
        <v>4970.9922847400003</v>
      </c>
      <c r="N97" s="37">
        <f>SUMIFS(СВЦЭМ!$D$34:$D$777,СВЦЭМ!$A$34:$A$777,$A97,СВЦЭМ!$B$34:$B$777,N$83)+'СЕТ СН'!$H$11+СВЦЭМ!$D$10+'СЕТ СН'!$H$5</f>
        <v>4973.3154243899999</v>
      </c>
      <c r="O97" s="37">
        <f>SUMIFS(СВЦЭМ!$D$34:$D$777,СВЦЭМ!$A$34:$A$777,$A97,СВЦЭМ!$B$34:$B$777,O$83)+'СЕТ СН'!$H$11+СВЦЭМ!$D$10+'СЕТ СН'!$H$5</f>
        <v>4960.4191632100001</v>
      </c>
      <c r="P97" s="37">
        <f>SUMIFS(СВЦЭМ!$D$34:$D$777,СВЦЭМ!$A$34:$A$777,$A97,СВЦЭМ!$B$34:$B$777,P$83)+'СЕТ СН'!$H$11+СВЦЭМ!$D$10+'СЕТ СН'!$H$5</f>
        <v>4945.9706304000001</v>
      </c>
      <c r="Q97" s="37">
        <f>SUMIFS(СВЦЭМ!$D$34:$D$777,СВЦЭМ!$A$34:$A$777,$A97,СВЦЭМ!$B$34:$B$777,Q$83)+'СЕТ СН'!$H$11+СВЦЭМ!$D$10+'СЕТ СН'!$H$5</f>
        <v>4955.4081673499995</v>
      </c>
      <c r="R97" s="37">
        <f>SUMIFS(СВЦЭМ!$D$34:$D$777,СВЦЭМ!$A$34:$A$777,$A97,СВЦЭМ!$B$34:$B$777,R$83)+'СЕТ СН'!$H$11+СВЦЭМ!$D$10+'СЕТ СН'!$H$5</f>
        <v>4955.8840017800003</v>
      </c>
      <c r="S97" s="37">
        <f>SUMIFS(СВЦЭМ!$D$34:$D$777,СВЦЭМ!$A$34:$A$777,$A97,СВЦЭМ!$B$34:$B$777,S$83)+'СЕТ СН'!$H$11+СВЦЭМ!$D$10+'СЕТ СН'!$H$5</f>
        <v>5014.4576810999997</v>
      </c>
      <c r="T97" s="37">
        <f>SUMIFS(СВЦЭМ!$D$34:$D$777,СВЦЭМ!$A$34:$A$777,$A97,СВЦЭМ!$B$34:$B$777,T$83)+'СЕТ СН'!$H$11+СВЦЭМ!$D$10+'СЕТ СН'!$H$5</f>
        <v>4985.5701907699995</v>
      </c>
      <c r="U97" s="37">
        <f>SUMIFS(СВЦЭМ!$D$34:$D$777,СВЦЭМ!$A$34:$A$777,$A97,СВЦЭМ!$B$34:$B$777,U$83)+'СЕТ СН'!$H$11+СВЦЭМ!$D$10+'СЕТ СН'!$H$5</f>
        <v>5017.5327098600001</v>
      </c>
      <c r="V97" s="37">
        <f>SUMIFS(СВЦЭМ!$D$34:$D$777,СВЦЭМ!$A$34:$A$777,$A97,СВЦЭМ!$B$34:$B$777,V$83)+'СЕТ СН'!$H$11+СВЦЭМ!$D$10+'СЕТ СН'!$H$5</f>
        <v>5040.2509361399998</v>
      </c>
      <c r="W97" s="37">
        <f>SUMIFS(СВЦЭМ!$D$34:$D$777,СВЦЭМ!$A$34:$A$777,$A97,СВЦЭМ!$B$34:$B$777,W$83)+'СЕТ СН'!$H$11+СВЦЭМ!$D$10+'СЕТ СН'!$H$5</f>
        <v>5037.1114268700003</v>
      </c>
      <c r="X97" s="37">
        <f>SUMIFS(СВЦЭМ!$D$34:$D$777,СВЦЭМ!$A$34:$A$777,$A97,СВЦЭМ!$B$34:$B$777,X$83)+'СЕТ СН'!$H$11+СВЦЭМ!$D$10+'СЕТ СН'!$H$5</f>
        <v>5027.6263950900002</v>
      </c>
      <c r="Y97" s="37">
        <f>SUMIFS(СВЦЭМ!$D$34:$D$777,СВЦЭМ!$A$34:$A$777,$A97,СВЦЭМ!$B$34:$B$777,Y$83)+'СЕТ СН'!$H$11+СВЦЭМ!$D$10+'СЕТ СН'!$H$5</f>
        <v>5058.3174627899998</v>
      </c>
    </row>
    <row r="98" spans="1:25" ht="15.75" x14ac:dyDescent="0.2">
      <c r="A98" s="36">
        <f t="shared" si="2"/>
        <v>42658</v>
      </c>
      <c r="B98" s="37">
        <f>SUMIFS(СВЦЭМ!$D$34:$D$777,СВЦЭМ!$A$34:$A$777,$A98,СВЦЭМ!$B$34:$B$777,B$83)+'СЕТ СН'!$H$11+СВЦЭМ!$D$10+'СЕТ СН'!$H$5</f>
        <v>5190.31123432</v>
      </c>
      <c r="C98" s="37">
        <f>SUMIFS(СВЦЭМ!$D$34:$D$777,СВЦЭМ!$A$34:$A$777,$A98,СВЦЭМ!$B$34:$B$777,C$83)+'СЕТ СН'!$H$11+СВЦЭМ!$D$10+'СЕТ СН'!$H$5</f>
        <v>5281.62110794</v>
      </c>
      <c r="D98" s="37">
        <f>SUMIFS(СВЦЭМ!$D$34:$D$777,СВЦЭМ!$A$34:$A$777,$A98,СВЦЭМ!$B$34:$B$777,D$83)+'СЕТ СН'!$H$11+СВЦЭМ!$D$10+'СЕТ СН'!$H$5</f>
        <v>5356.7962114599995</v>
      </c>
      <c r="E98" s="37">
        <f>SUMIFS(СВЦЭМ!$D$34:$D$777,СВЦЭМ!$A$34:$A$777,$A98,СВЦЭМ!$B$34:$B$777,E$83)+'СЕТ СН'!$H$11+СВЦЭМ!$D$10+'СЕТ СН'!$H$5</f>
        <v>5368.20189536</v>
      </c>
      <c r="F98" s="37">
        <f>SUMIFS(СВЦЭМ!$D$34:$D$777,СВЦЭМ!$A$34:$A$777,$A98,СВЦЭМ!$B$34:$B$777,F$83)+'СЕТ СН'!$H$11+СВЦЭМ!$D$10+'СЕТ СН'!$H$5</f>
        <v>5372.9743853500004</v>
      </c>
      <c r="G98" s="37">
        <f>SUMIFS(СВЦЭМ!$D$34:$D$777,СВЦЭМ!$A$34:$A$777,$A98,СВЦЭМ!$B$34:$B$777,G$83)+'СЕТ СН'!$H$11+СВЦЭМ!$D$10+'СЕТ СН'!$H$5</f>
        <v>5388.6930805399998</v>
      </c>
      <c r="H98" s="37">
        <f>SUMIFS(СВЦЭМ!$D$34:$D$777,СВЦЭМ!$A$34:$A$777,$A98,СВЦЭМ!$B$34:$B$777,H$83)+'СЕТ СН'!$H$11+СВЦЭМ!$D$10+'СЕТ СН'!$H$5</f>
        <v>5380.5808788799995</v>
      </c>
      <c r="I98" s="37">
        <f>SUMIFS(СВЦЭМ!$D$34:$D$777,СВЦЭМ!$A$34:$A$777,$A98,СВЦЭМ!$B$34:$B$777,I$83)+'СЕТ СН'!$H$11+СВЦЭМ!$D$10+'СЕТ СН'!$H$5</f>
        <v>5345.2893539300003</v>
      </c>
      <c r="J98" s="37">
        <f>SUMIFS(СВЦЭМ!$D$34:$D$777,СВЦЭМ!$A$34:$A$777,$A98,СВЦЭМ!$B$34:$B$777,J$83)+'СЕТ СН'!$H$11+СВЦЭМ!$D$10+'СЕТ СН'!$H$5</f>
        <v>5177.7597356099996</v>
      </c>
      <c r="K98" s="37">
        <f>SUMIFS(СВЦЭМ!$D$34:$D$777,СВЦЭМ!$A$34:$A$777,$A98,СВЦЭМ!$B$34:$B$777,K$83)+'СЕТ СН'!$H$11+СВЦЭМ!$D$10+'СЕТ СН'!$H$5</f>
        <v>5096.1263646299994</v>
      </c>
      <c r="L98" s="37">
        <f>SUMIFS(СВЦЭМ!$D$34:$D$777,СВЦЭМ!$A$34:$A$777,$A98,СВЦЭМ!$B$34:$B$777,L$83)+'СЕТ СН'!$H$11+СВЦЭМ!$D$10+'СЕТ СН'!$H$5</f>
        <v>5047.4767387499996</v>
      </c>
      <c r="M98" s="37">
        <f>SUMIFS(СВЦЭМ!$D$34:$D$777,СВЦЭМ!$A$34:$A$777,$A98,СВЦЭМ!$B$34:$B$777,M$83)+'СЕТ СН'!$H$11+СВЦЭМ!$D$10+'СЕТ СН'!$H$5</f>
        <v>5039.3532912000001</v>
      </c>
      <c r="N98" s="37">
        <f>SUMIFS(СВЦЭМ!$D$34:$D$777,СВЦЭМ!$A$34:$A$777,$A98,СВЦЭМ!$B$34:$B$777,N$83)+'СЕТ СН'!$H$11+СВЦЭМ!$D$10+'СЕТ СН'!$H$5</f>
        <v>5021.8983188100001</v>
      </c>
      <c r="O98" s="37">
        <f>SUMIFS(СВЦЭМ!$D$34:$D$777,СВЦЭМ!$A$34:$A$777,$A98,СВЦЭМ!$B$34:$B$777,O$83)+'СЕТ СН'!$H$11+СВЦЭМ!$D$10+'СЕТ СН'!$H$5</f>
        <v>5026.8669283500003</v>
      </c>
      <c r="P98" s="37">
        <f>SUMIFS(СВЦЭМ!$D$34:$D$777,СВЦЭМ!$A$34:$A$777,$A98,СВЦЭМ!$B$34:$B$777,P$83)+'СЕТ СН'!$H$11+СВЦЭМ!$D$10+'СЕТ СН'!$H$5</f>
        <v>5019.6714618300002</v>
      </c>
      <c r="Q98" s="37">
        <f>SUMIFS(СВЦЭМ!$D$34:$D$777,СВЦЭМ!$A$34:$A$777,$A98,СВЦЭМ!$B$34:$B$777,Q$83)+'СЕТ СН'!$H$11+СВЦЭМ!$D$10+'СЕТ СН'!$H$5</f>
        <v>5032.8405945300001</v>
      </c>
      <c r="R98" s="37">
        <f>SUMIFS(СВЦЭМ!$D$34:$D$777,СВЦЭМ!$A$34:$A$777,$A98,СВЦЭМ!$B$34:$B$777,R$83)+'СЕТ СН'!$H$11+СВЦЭМ!$D$10+'СЕТ СН'!$H$5</f>
        <v>5053.5073024499998</v>
      </c>
      <c r="S98" s="37">
        <f>SUMIFS(СВЦЭМ!$D$34:$D$777,СВЦЭМ!$A$34:$A$777,$A98,СВЦЭМ!$B$34:$B$777,S$83)+'СЕТ СН'!$H$11+СВЦЭМ!$D$10+'СЕТ СН'!$H$5</f>
        <v>5090.5223656899998</v>
      </c>
      <c r="T98" s="37">
        <f>SUMIFS(СВЦЭМ!$D$34:$D$777,СВЦЭМ!$A$34:$A$777,$A98,СВЦЭМ!$B$34:$B$777,T$83)+'СЕТ СН'!$H$11+СВЦЭМ!$D$10+'СЕТ СН'!$H$5</f>
        <v>5086.6937405600002</v>
      </c>
      <c r="U98" s="37">
        <f>SUMIFS(СВЦЭМ!$D$34:$D$777,СВЦЭМ!$A$34:$A$777,$A98,СВЦЭМ!$B$34:$B$777,U$83)+'СЕТ СН'!$H$11+СВЦЭМ!$D$10+'СЕТ СН'!$H$5</f>
        <v>5087.1424440700002</v>
      </c>
      <c r="V98" s="37">
        <f>SUMIFS(СВЦЭМ!$D$34:$D$777,СВЦЭМ!$A$34:$A$777,$A98,СВЦЭМ!$B$34:$B$777,V$83)+'СЕТ СН'!$H$11+СВЦЭМ!$D$10+'СЕТ СН'!$H$5</f>
        <v>5053.2865412800002</v>
      </c>
      <c r="W98" s="37">
        <f>SUMIFS(СВЦЭМ!$D$34:$D$777,СВЦЭМ!$A$34:$A$777,$A98,СВЦЭМ!$B$34:$B$777,W$83)+'СЕТ СН'!$H$11+СВЦЭМ!$D$10+'СЕТ СН'!$H$5</f>
        <v>5075.5526276700002</v>
      </c>
      <c r="X98" s="37">
        <f>SUMIFS(СВЦЭМ!$D$34:$D$777,СВЦЭМ!$A$34:$A$777,$A98,СВЦЭМ!$B$34:$B$777,X$83)+'СЕТ СН'!$H$11+СВЦЭМ!$D$10+'СЕТ СН'!$H$5</f>
        <v>5048.0402827199996</v>
      </c>
      <c r="Y98" s="37">
        <f>SUMIFS(СВЦЭМ!$D$34:$D$777,СВЦЭМ!$A$34:$A$777,$A98,СВЦЭМ!$B$34:$B$777,Y$83)+'СЕТ СН'!$H$11+СВЦЭМ!$D$10+'СЕТ СН'!$H$5</f>
        <v>5097.8709354299999</v>
      </c>
    </row>
    <row r="99" spans="1:25" ht="15.75" x14ac:dyDescent="0.2">
      <c r="A99" s="36">
        <f t="shared" si="2"/>
        <v>42659</v>
      </c>
      <c r="B99" s="37">
        <f>SUMIFS(СВЦЭМ!$D$34:$D$777,СВЦЭМ!$A$34:$A$777,$A99,СВЦЭМ!$B$34:$B$777,B$83)+'СЕТ СН'!$H$11+СВЦЭМ!$D$10+'СЕТ СН'!$H$5</f>
        <v>5248.07170443</v>
      </c>
      <c r="C99" s="37">
        <f>SUMIFS(СВЦЭМ!$D$34:$D$777,СВЦЭМ!$A$34:$A$777,$A99,СВЦЭМ!$B$34:$B$777,C$83)+'СЕТ СН'!$H$11+СВЦЭМ!$D$10+'СЕТ СН'!$H$5</f>
        <v>5490.2960694899994</v>
      </c>
      <c r="D99" s="37">
        <f>SUMIFS(СВЦЭМ!$D$34:$D$777,СВЦЭМ!$A$34:$A$777,$A99,СВЦЭМ!$B$34:$B$777,D$83)+'СЕТ СН'!$H$11+СВЦЭМ!$D$10+'СЕТ СН'!$H$5</f>
        <v>5584.3635739499996</v>
      </c>
      <c r="E99" s="37">
        <f>SUMIFS(СВЦЭМ!$D$34:$D$777,СВЦЭМ!$A$34:$A$777,$A99,СВЦЭМ!$B$34:$B$777,E$83)+'СЕТ СН'!$H$11+СВЦЭМ!$D$10+'СЕТ СН'!$H$5</f>
        <v>5518.9655087600004</v>
      </c>
      <c r="F99" s="37">
        <f>SUMIFS(СВЦЭМ!$D$34:$D$777,СВЦЭМ!$A$34:$A$777,$A99,СВЦЭМ!$B$34:$B$777,F$83)+'СЕТ СН'!$H$11+СВЦЭМ!$D$10+'СЕТ СН'!$H$5</f>
        <v>5388.5003916799997</v>
      </c>
      <c r="G99" s="37">
        <f>SUMIFS(СВЦЭМ!$D$34:$D$777,СВЦЭМ!$A$34:$A$777,$A99,СВЦЭМ!$B$34:$B$777,G$83)+'СЕТ СН'!$H$11+СВЦЭМ!$D$10+'СЕТ СН'!$H$5</f>
        <v>5354.9064079700001</v>
      </c>
      <c r="H99" s="37">
        <f>SUMIFS(СВЦЭМ!$D$34:$D$777,СВЦЭМ!$A$34:$A$777,$A99,СВЦЭМ!$B$34:$B$777,H$83)+'СЕТ СН'!$H$11+СВЦЭМ!$D$10+'СЕТ СН'!$H$5</f>
        <v>5513.5951815999997</v>
      </c>
      <c r="I99" s="37">
        <f>SUMIFS(СВЦЭМ!$D$34:$D$777,СВЦЭМ!$A$34:$A$777,$A99,СВЦЭМ!$B$34:$B$777,I$83)+'СЕТ СН'!$H$11+СВЦЭМ!$D$10+'СЕТ СН'!$H$5</f>
        <v>5380.9060578899998</v>
      </c>
      <c r="J99" s="37">
        <f>SUMIFS(СВЦЭМ!$D$34:$D$777,СВЦЭМ!$A$34:$A$777,$A99,СВЦЭМ!$B$34:$B$777,J$83)+'СЕТ СН'!$H$11+СВЦЭМ!$D$10+'СЕТ СН'!$H$5</f>
        <v>5312.3796636400002</v>
      </c>
      <c r="K99" s="37">
        <f>SUMIFS(СВЦЭМ!$D$34:$D$777,СВЦЭМ!$A$34:$A$777,$A99,СВЦЭМ!$B$34:$B$777,K$83)+'СЕТ СН'!$H$11+СВЦЭМ!$D$10+'СЕТ СН'!$H$5</f>
        <v>5249.4963180899995</v>
      </c>
      <c r="L99" s="37">
        <f>SUMIFS(СВЦЭМ!$D$34:$D$777,СВЦЭМ!$A$34:$A$777,$A99,СВЦЭМ!$B$34:$B$777,L$83)+'СЕТ СН'!$H$11+СВЦЭМ!$D$10+'СЕТ СН'!$H$5</f>
        <v>5143.7274355600002</v>
      </c>
      <c r="M99" s="37">
        <f>SUMIFS(СВЦЭМ!$D$34:$D$777,СВЦЭМ!$A$34:$A$777,$A99,СВЦЭМ!$B$34:$B$777,M$83)+'СЕТ СН'!$H$11+СВЦЭМ!$D$10+'СЕТ СН'!$H$5</f>
        <v>5205.6682084499998</v>
      </c>
      <c r="N99" s="37">
        <f>SUMIFS(СВЦЭМ!$D$34:$D$777,СВЦЭМ!$A$34:$A$777,$A99,СВЦЭМ!$B$34:$B$777,N$83)+'СЕТ СН'!$H$11+СВЦЭМ!$D$10+'СЕТ СН'!$H$5</f>
        <v>5496.2651641100001</v>
      </c>
      <c r="O99" s="37">
        <f>SUMIFS(СВЦЭМ!$D$34:$D$777,СВЦЭМ!$A$34:$A$777,$A99,СВЦЭМ!$B$34:$B$777,O$83)+'СЕТ СН'!$H$11+СВЦЭМ!$D$10+'СЕТ СН'!$H$5</f>
        <v>5282.3491431299999</v>
      </c>
      <c r="P99" s="37">
        <f>SUMIFS(СВЦЭМ!$D$34:$D$777,СВЦЭМ!$A$34:$A$777,$A99,СВЦЭМ!$B$34:$B$777,P$83)+'СЕТ СН'!$H$11+СВЦЭМ!$D$10+'СЕТ СН'!$H$5</f>
        <v>5084.0090157300001</v>
      </c>
      <c r="Q99" s="37">
        <f>SUMIFS(СВЦЭМ!$D$34:$D$777,СВЦЭМ!$A$34:$A$777,$A99,СВЦЭМ!$B$34:$B$777,Q$83)+'СЕТ СН'!$H$11+СВЦЭМ!$D$10+'СЕТ СН'!$H$5</f>
        <v>5084.2201499100001</v>
      </c>
      <c r="R99" s="37">
        <f>SUMIFS(СВЦЭМ!$D$34:$D$777,СВЦЭМ!$A$34:$A$777,$A99,СВЦЭМ!$B$34:$B$777,R$83)+'СЕТ СН'!$H$11+СВЦЭМ!$D$10+'СЕТ СН'!$H$5</f>
        <v>5089.1040130399997</v>
      </c>
      <c r="S99" s="37">
        <f>SUMIFS(СВЦЭМ!$D$34:$D$777,СВЦЭМ!$A$34:$A$777,$A99,СВЦЭМ!$B$34:$B$777,S$83)+'СЕТ СН'!$H$11+СВЦЭМ!$D$10+'СЕТ СН'!$H$5</f>
        <v>5048.2258109100003</v>
      </c>
      <c r="T99" s="37">
        <f>SUMIFS(СВЦЭМ!$D$34:$D$777,СВЦЭМ!$A$34:$A$777,$A99,СВЦЭМ!$B$34:$B$777,T$83)+'СЕТ СН'!$H$11+СВЦЭМ!$D$10+'СЕТ СН'!$H$5</f>
        <v>5075.1015146</v>
      </c>
      <c r="U99" s="37">
        <f>SUMIFS(СВЦЭМ!$D$34:$D$777,СВЦЭМ!$A$34:$A$777,$A99,СВЦЭМ!$B$34:$B$777,U$83)+'СЕТ СН'!$H$11+СВЦЭМ!$D$10+'СЕТ СН'!$H$5</f>
        <v>5124.6310608499998</v>
      </c>
      <c r="V99" s="37">
        <f>SUMIFS(СВЦЭМ!$D$34:$D$777,СВЦЭМ!$A$34:$A$777,$A99,СВЦЭМ!$B$34:$B$777,V$83)+'СЕТ СН'!$H$11+СВЦЭМ!$D$10+'СЕТ СН'!$H$5</f>
        <v>5093.7066477500002</v>
      </c>
      <c r="W99" s="37">
        <f>SUMIFS(СВЦЭМ!$D$34:$D$777,СВЦЭМ!$A$34:$A$777,$A99,СВЦЭМ!$B$34:$B$777,W$83)+'СЕТ СН'!$H$11+СВЦЭМ!$D$10+'СЕТ СН'!$H$5</f>
        <v>5050.6270636999998</v>
      </c>
      <c r="X99" s="37">
        <f>SUMIFS(СВЦЭМ!$D$34:$D$777,СВЦЭМ!$A$34:$A$777,$A99,СВЦЭМ!$B$34:$B$777,X$83)+'СЕТ СН'!$H$11+СВЦЭМ!$D$10+'СЕТ СН'!$H$5</f>
        <v>5055.3492053</v>
      </c>
      <c r="Y99" s="37">
        <f>SUMIFS(СВЦЭМ!$D$34:$D$777,СВЦЭМ!$A$34:$A$777,$A99,СВЦЭМ!$B$34:$B$777,Y$83)+'СЕТ СН'!$H$11+СВЦЭМ!$D$10+'СЕТ СН'!$H$5</f>
        <v>5134.39491825</v>
      </c>
    </row>
    <row r="100" spans="1:25" ht="15.75" x14ac:dyDescent="0.2">
      <c r="A100" s="36">
        <f t="shared" si="2"/>
        <v>42660</v>
      </c>
      <c r="B100" s="37">
        <f>SUMIFS(СВЦЭМ!$D$34:$D$777,СВЦЭМ!$A$34:$A$777,$A100,СВЦЭМ!$B$34:$B$777,B$83)+'СЕТ СН'!$H$11+СВЦЭМ!$D$10+'СЕТ СН'!$H$5</f>
        <v>5141.0791407899997</v>
      </c>
      <c r="C100" s="37">
        <f>SUMIFS(СВЦЭМ!$D$34:$D$777,СВЦЭМ!$A$34:$A$777,$A100,СВЦЭМ!$B$34:$B$777,C$83)+'СЕТ СН'!$H$11+СВЦЭМ!$D$10+'СЕТ СН'!$H$5</f>
        <v>5223.1625231799999</v>
      </c>
      <c r="D100" s="37">
        <f>SUMIFS(СВЦЭМ!$D$34:$D$777,СВЦЭМ!$A$34:$A$777,$A100,СВЦЭМ!$B$34:$B$777,D$83)+'СЕТ СН'!$H$11+СВЦЭМ!$D$10+'СЕТ СН'!$H$5</f>
        <v>5316.0387635099996</v>
      </c>
      <c r="E100" s="37">
        <f>SUMIFS(СВЦЭМ!$D$34:$D$777,СВЦЭМ!$A$34:$A$777,$A100,СВЦЭМ!$B$34:$B$777,E$83)+'СЕТ СН'!$H$11+СВЦЭМ!$D$10+'СЕТ СН'!$H$5</f>
        <v>5473.6166463699992</v>
      </c>
      <c r="F100" s="37">
        <f>SUMIFS(СВЦЭМ!$D$34:$D$777,СВЦЭМ!$A$34:$A$777,$A100,СВЦЭМ!$B$34:$B$777,F$83)+'СЕТ СН'!$H$11+СВЦЭМ!$D$10+'СЕТ СН'!$H$5</f>
        <v>5378.2175868599998</v>
      </c>
      <c r="G100" s="37">
        <f>SUMIFS(СВЦЭМ!$D$34:$D$777,СВЦЭМ!$A$34:$A$777,$A100,СВЦЭМ!$B$34:$B$777,G$83)+'СЕТ СН'!$H$11+СВЦЭМ!$D$10+'СЕТ СН'!$H$5</f>
        <v>5371.9525707399998</v>
      </c>
      <c r="H100" s="37">
        <f>SUMIFS(СВЦЭМ!$D$34:$D$777,СВЦЭМ!$A$34:$A$777,$A100,СВЦЭМ!$B$34:$B$777,H$83)+'СЕТ СН'!$H$11+СВЦЭМ!$D$10+'СЕТ СН'!$H$5</f>
        <v>5284.7437817</v>
      </c>
      <c r="I100" s="37">
        <f>SUMIFS(СВЦЭМ!$D$34:$D$777,СВЦЭМ!$A$34:$A$777,$A100,СВЦЭМ!$B$34:$B$777,I$83)+'СЕТ СН'!$H$11+СВЦЭМ!$D$10+'СЕТ СН'!$H$5</f>
        <v>5285.5664719199995</v>
      </c>
      <c r="J100" s="37">
        <f>SUMIFS(СВЦЭМ!$D$34:$D$777,СВЦЭМ!$A$34:$A$777,$A100,СВЦЭМ!$B$34:$B$777,J$83)+'СЕТ СН'!$H$11+СВЦЭМ!$D$10+'СЕТ СН'!$H$5</f>
        <v>5309.8665827999994</v>
      </c>
      <c r="K100" s="37">
        <f>SUMIFS(СВЦЭМ!$D$34:$D$777,СВЦЭМ!$A$34:$A$777,$A100,СВЦЭМ!$B$34:$B$777,K$83)+'СЕТ СН'!$H$11+СВЦЭМ!$D$10+'СЕТ СН'!$H$5</f>
        <v>5172.3959494199999</v>
      </c>
      <c r="L100" s="37">
        <f>SUMIFS(СВЦЭМ!$D$34:$D$777,СВЦЭМ!$A$34:$A$777,$A100,СВЦЭМ!$B$34:$B$777,L$83)+'СЕТ СН'!$H$11+СВЦЭМ!$D$10+'СЕТ СН'!$H$5</f>
        <v>5380.9356441399996</v>
      </c>
      <c r="M100" s="37">
        <f>SUMIFS(СВЦЭМ!$D$34:$D$777,СВЦЭМ!$A$34:$A$777,$A100,СВЦЭМ!$B$34:$B$777,M$83)+'СЕТ СН'!$H$11+СВЦЭМ!$D$10+'СЕТ СН'!$H$5</f>
        <v>5604.1601687099992</v>
      </c>
      <c r="N100" s="37">
        <f>SUMIFS(СВЦЭМ!$D$34:$D$777,СВЦЭМ!$A$34:$A$777,$A100,СВЦЭМ!$B$34:$B$777,N$83)+'СЕТ СН'!$H$11+СВЦЭМ!$D$10+'СЕТ СН'!$H$5</f>
        <v>5456.5439595600001</v>
      </c>
      <c r="O100" s="37">
        <f>SUMIFS(СВЦЭМ!$D$34:$D$777,СВЦЭМ!$A$34:$A$777,$A100,СВЦЭМ!$B$34:$B$777,O$83)+'СЕТ СН'!$H$11+СВЦЭМ!$D$10+'СЕТ СН'!$H$5</f>
        <v>5463.6820646300002</v>
      </c>
      <c r="P100" s="37">
        <f>SUMIFS(СВЦЭМ!$D$34:$D$777,СВЦЭМ!$A$34:$A$777,$A100,СВЦЭМ!$B$34:$B$777,P$83)+'СЕТ СН'!$H$11+СВЦЭМ!$D$10+'СЕТ СН'!$H$5</f>
        <v>5154.7351541500002</v>
      </c>
      <c r="Q100" s="37">
        <f>SUMIFS(СВЦЭМ!$D$34:$D$777,СВЦЭМ!$A$34:$A$777,$A100,СВЦЭМ!$B$34:$B$777,Q$83)+'СЕТ СН'!$H$11+СВЦЭМ!$D$10+'СЕТ СН'!$H$5</f>
        <v>5103.24632879</v>
      </c>
      <c r="R100" s="37">
        <f>SUMIFS(СВЦЭМ!$D$34:$D$777,СВЦЭМ!$A$34:$A$777,$A100,СВЦЭМ!$B$34:$B$777,R$83)+'СЕТ СН'!$H$11+СВЦЭМ!$D$10+'СЕТ СН'!$H$5</f>
        <v>5136.2726221900002</v>
      </c>
      <c r="S100" s="37">
        <f>SUMIFS(СВЦЭМ!$D$34:$D$777,СВЦЭМ!$A$34:$A$777,$A100,СВЦЭМ!$B$34:$B$777,S$83)+'СЕТ СН'!$H$11+СВЦЭМ!$D$10+'СЕТ СН'!$H$5</f>
        <v>5220.57410093</v>
      </c>
      <c r="T100" s="37">
        <f>SUMIFS(СВЦЭМ!$D$34:$D$777,СВЦЭМ!$A$34:$A$777,$A100,СВЦЭМ!$B$34:$B$777,T$83)+'СЕТ СН'!$H$11+СВЦЭМ!$D$10+'СЕТ СН'!$H$5</f>
        <v>5231.0711631300001</v>
      </c>
      <c r="U100" s="37">
        <f>SUMIFS(СВЦЭМ!$D$34:$D$777,СВЦЭМ!$A$34:$A$777,$A100,СВЦЭМ!$B$34:$B$777,U$83)+'СЕТ СН'!$H$11+СВЦЭМ!$D$10+'СЕТ СН'!$H$5</f>
        <v>5326.4599828</v>
      </c>
      <c r="V100" s="37">
        <f>SUMIFS(СВЦЭМ!$D$34:$D$777,СВЦЭМ!$A$34:$A$777,$A100,СВЦЭМ!$B$34:$B$777,V$83)+'СЕТ СН'!$H$11+СВЦЭМ!$D$10+'СЕТ СН'!$H$5</f>
        <v>5335.8964552300004</v>
      </c>
      <c r="W100" s="37">
        <f>SUMIFS(СВЦЭМ!$D$34:$D$777,СВЦЭМ!$A$34:$A$777,$A100,СВЦЭМ!$B$34:$B$777,W$83)+'СЕТ СН'!$H$11+СВЦЭМ!$D$10+'СЕТ СН'!$H$5</f>
        <v>5307.2547967600003</v>
      </c>
      <c r="X100" s="37">
        <f>SUMIFS(СВЦЭМ!$D$34:$D$777,СВЦЭМ!$A$34:$A$777,$A100,СВЦЭМ!$B$34:$B$777,X$83)+'СЕТ СН'!$H$11+СВЦЭМ!$D$10+'СЕТ СН'!$H$5</f>
        <v>5199.0281600600001</v>
      </c>
      <c r="Y100" s="37">
        <f>SUMIFS(СВЦЭМ!$D$34:$D$777,СВЦЭМ!$A$34:$A$777,$A100,СВЦЭМ!$B$34:$B$777,Y$83)+'СЕТ СН'!$H$11+СВЦЭМ!$D$10+'СЕТ СН'!$H$5</f>
        <v>5158.1221670899995</v>
      </c>
    </row>
    <row r="101" spans="1:25" ht="15.75" x14ac:dyDescent="0.2">
      <c r="A101" s="36">
        <f t="shared" si="2"/>
        <v>42661</v>
      </c>
      <c r="B101" s="37">
        <f>SUMIFS(СВЦЭМ!$D$34:$D$777,СВЦЭМ!$A$34:$A$777,$A101,СВЦЭМ!$B$34:$B$777,B$83)+'СЕТ СН'!$H$11+СВЦЭМ!$D$10+'СЕТ СН'!$H$5</f>
        <v>5428.5963721099997</v>
      </c>
      <c r="C101" s="37">
        <f>SUMIFS(СВЦЭМ!$D$34:$D$777,СВЦЭМ!$A$34:$A$777,$A101,СВЦЭМ!$B$34:$B$777,C$83)+'СЕТ СН'!$H$11+СВЦЭМ!$D$10+'СЕТ СН'!$H$5</f>
        <v>5614.3142327799997</v>
      </c>
      <c r="D101" s="37">
        <f>SUMIFS(СВЦЭМ!$D$34:$D$777,СВЦЭМ!$A$34:$A$777,$A101,СВЦЭМ!$B$34:$B$777,D$83)+'СЕТ СН'!$H$11+СВЦЭМ!$D$10+'СЕТ СН'!$H$5</f>
        <v>5712.3255154099998</v>
      </c>
      <c r="E101" s="37">
        <f>SUMIFS(СВЦЭМ!$D$34:$D$777,СВЦЭМ!$A$34:$A$777,$A101,СВЦЭМ!$B$34:$B$777,E$83)+'СЕТ СН'!$H$11+СВЦЭМ!$D$10+'СЕТ СН'!$H$5</f>
        <v>5716.6302143199991</v>
      </c>
      <c r="F101" s="37">
        <f>SUMIFS(СВЦЭМ!$D$34:$D$777,СВЦЭМ!$A$34:$A$777,$A101,СВЦЭМ!$B$34:$B$777,F$83)+'СЕТ СН'!$H$11+СВЦЭМ!$D$10+'СЕТ СН'!$H$5</f>
        <v>5690.6045409599992</v>
      </c>
      <c r="G101" s="37">
        <f>SUMIFS(СВЦЭМ!$D$34:$D$777,СВЦЭМ!$A$34:$A$777,$A101,СВЦЭМ!$B$34:$B$777,G$83)+'СЕТ СН'!$H$11+СВЦЭМ!$D$10+'СЕТ СН'!$H$5</f>
        <v>5688.1293443799996</v>
      </c>
      <c r="H101" s="37">
        <f>SUMIFS(СВЦЭМ!$D$34:$D$777,СВЦЭМ!$A$34:$A$777,$A101,СВЦЭМ!$B$34:$B$777,H$83)+'СЕТ СН'!$H$11+СВЦЭМ!$D$10+'СЕТ СН'!$H$5</f>
        <v>5613.8901304800002</v>
      </c>
      <c r="I101" s="37">
        <f>SUMIFS(СВЦЭМ!$D$34:$D$777,СВЦЭМ!$A$34:$A$777,$A101,СВЦЭМ!$B$34:$B$777,I$83)+'СЕТ СН'!$H$11+СВЦЭМ!$D$10+'СЕТ СН'!$H$5</f>
        <v>5546.5314480699999</v>
      </c>
      <c r="J101" s="37">
        <f>SUMIFS(СВЦЭМ!$D$34:$D$777,СВЦЭМ!$A$34:$A$777,$A101,СВЦЭМ!$B$34:$B$777,J$83)+'СЕТ СН'!$H$11+СВЦЭМ!$D$10+'СЕТ СН'!$H$5</f>
        <v>5475.8652937199995</v>
      </c>
      <c r="K101" s="37">
        <f>SUMIFS(СВЦЭМ!$D$34:$D$777,СВЦЭМ!$A$34:$A$777,$A101,СВЦЭМ!$B$34:$B$777,K$83)+'СЕТ СН'!$H$11+СВЦЭМ!$D$10+'СЕТ СН'!$H$5</f>
        <v>5264.1486627199993</v>
      </c>
      <c r="L101" s="37">
        <f>SUMIFS(СВЦЭМ!$D$34:$D$777,СВЦЭМ!$A$34:$A$777,$A101,СВЦЭМ!$B$34:$B$777,L$83)+'СЕТ СН'!$H$11+СВЦЭМ!$D$10+'СЕТ СН'!$H$5</f>
        <v>5146.1949299500002</v>
      </c>
      <c r="M101" s="37">
        <f>SUMIFS(СВЦЭМ!$D$34:$D$777,СВЦЭМ!$A$34:$A$777,$A101,СВЦЭМ!$B$34:$B$777,M$83)+'СЕТ СН'!$H$11+СВЦЭМ!$D$10+'СЕТ СН'!$H$5</f>
        <v>5083.3206863699997</v>
      </c>
      <c r="N101" s="37">
        <f>SUMIFS(СВЦЭМ!$D$34:$D$777,СВЦЭМ!$A$34:$A$777,$A101,СВЦЭМ!$B$34:$B$777,N$83)+'СЕТ СН'!$H$11+СВЦЭМ!$D$10+'СЕТ СН'!$H$5</f>
        <v>5104.5042629</v>
      </c>
      <c r="O101" s="37">
        <f>SUMIFS(СВЦЭМ!$D$34:$D$777,СВЦЭМ!$A$34:$A$777,$A101,СВЦЭМ!$B$34:$B$777,O$83)+'СЕТ СН'!$H$11+СВЦЭМ!$D$10+'СЕТ СН'!$H$5</f>
        <v>5113.9690507300002</v>
      </c>
      <c r="P101" s="37">
        <f>SUMIFS(СВЦЭМ!$D$34:$D$777,СВЦЭМ!$A$34:$A$777,$A101,СВЦЭМ!$B$34:$B$777,P$83)+'СЕТ СН'!$H$11+СВЦЭМ!$D$10+'СЕТ СН'!$H$5</f>
        <v>5158.6161044499995</v>
      </c>
      <c r="Q101" s="37">
        <f>SUMIFS(СВЦЭМ!$D$34:$D$777,СВЦЭМ!$A$34:$A$777,$A101,СВЦЭМ!$B$34:$B$777,Q$83)+'СЕТ СН'!$H$11+СВЦЭМ!$D$10+'СЕТ СН'!$H$5</f>
        <v>5204.9038210299996</v>
      </c>
      <c r="R101" s="37">
        <f>SUMIFS(СВЦЭМ!$D$34:$D$777,СВЦЭМ!$A$34:$A$777,$A101,СВЦЭМ!$B$34:$B$777,R$83)+'СЕТ СН'!$H$11+СВЦЭМ!$D$10+'СЕТ СН'!$H$5</f>
        <v>5113.4372197599996</v>
      </c>
      <c r="S101" s="37">
        <f>SUMIFS(СВЦЭМ!$D$34:$D$777,СВЦЭМ!$A$34:$A$777,$A101,СВЦЭМ!$B$34:$B$777,S$83)+'СЕТ СН'!$H$11+СВЦЭМ!$D$10+'СЕТ СН'!$H$5</f>
        <v>5209.6370406799997</v>
      </c>
      <c r="T101" s="37">
        <f>SUMIFS(СВЦЭМ!$D$34:$D$777,СВЦЭМ!$A$34:$A$777,$A101,СВЦЭМ!$B$34:$B$777,T$83)+'СЕТ СН'!$H$11+СВЦЭМ!$D$10+'СЕТ СН'!$H$5</f>
        <v>5223.7034562199997</v>
      </c>
      <c r="U101" s="37">
        <f>SUMIFS(СВЦЭМ!$D$34:$D$777,СВЦЭМ!$A$34:$A$777,$A101,СВЦЭМ!$B$34:$B$777,U$83)+'СЕТ СН'!$H$11+СВЦЭМ!$D$10+'СЕТ СН'!$H$5</f>
        <v>5239.7032796200001</v>
      </c>
      <c r="V101" s="37">
        <f>SUMIFS(СВЦЭМ!$D$34:$D$777,СВЦЭМ!$A$34:$A$777,$A101,СВЦЭМ!$B$34:$B$777,V$83)+'СЕТ СН'!$H$11+СВЦЭМ!$D$10+'СЕТ СН'!$H$5</f>
        <v>5240.5967954899997</v>
      </c>
      <c r="W101" s="37">
        <f>SUMIFS(СВЦЭМ!$D$34:$D$777,СВЦЭМ!$A$34:$A$777,$A101,СВЦЭМ!$B$34:$B$777,W$83)+'СЕТ СН'!$H$11+СВЦЭМ!$D$10+'СЕТ СН'!$H$5</f>
        <v>5244.6923534999996</v>
      </c>
      <c r="X101" s="37">
        <f>SUMIFS(СВЦЭМ!$D$34:$D$777,СВЦЭМ!$A$34:$A$777,$A101,СВЦЭМ!$B$34:$B$777,X$83)+'СЕТ СН'!$H$11+СВЦЭМ!$D$10+'СЕТ СН'!$H$5</f>
        <v>5242.0389391899998</v>
      </c>
      <c r="Y101" s="37">
        <f>SUMIFS(СВЦЭМ!$D$34:$D$777,СВЦЭМ!$A$34:$A$777,$A101,СВЦЭМ!$B$34:$B$777,Y$83)+'СЕТ СН'!$H$11+СВЦЭМ!$D$10+'СЕТ СН'!$H$5</f>
        <v>5307.2947100700003</v>
      </c>
    </row>
    <row r="102" spans="1:25" ht="15.75" x14ac:dyDescent="0.2">
      <c r="A102" s="36">
        <f t="shared" si="2"/>
        <v>42662</v>
      </c>
      <c r="B102" s="37">
        <f>SUMIFS(СВЦЭМ!$D$34:$D$777,СВЦЭМ!$A$34:$A$777,$A102,СВЦЭМ!$B$34:$B$777,B$83)+'СЕТ СН'!$H$11+СВЦЭМ!$D$10+'СЕТ СН'!$H$5</f>
        <v>5306.6219327500003</v>
      </c>
      <c r="C102" s="37">
        <f>SUMIFS(СВЦЭМ!$D$34:$D$777,СВЦЭМ!$A$34:$A$777,$A102,СВЦЭМ!$B$34:$B$777,C$83)+'СЕТ СН'!$H$11+СВЦЭМ!$D$10+'СЕТ СН'!$H$5</f>
        <v>5517.78860257</v>
      </c>
      <c r="D102" s="37">
        <f>SUMIFS(СВЦЭМ!$D$34:$D$777,СВЦЭМ!$A$34:$A$777,$A102,СВЦЭМ!$B$34:$B$777,D$83)+'СЕТ СН'!$H$11+СВЦЭМ!$D$10+'СЕТ СН'!$H$5</f>
        <v>5542.71238318</v>
      </c>
      <c r="E102" s="37">
        <f>SUMIFS(СВЦЭМ!$D$34:$D$777,СВЦЭМ!$A$34:$A$777,$A102,СВЦЭМ!$B$34:$B$777,E$83)+'СЕТ СН'!$H$11+СВЦЭМ!$D$10+'СЕТ СН'!$H$5</f>
        <v>5489.8113851599992</v>
      </c>
      <c r="F102" s="37">
        <f>SUMIFS(СВЦЭМ!$D$34:$D$777,СВЦЭМ!$A$34:$A$777,$A102,СВЦЭМ!$B$34:$B$777,F$83)+'СЕТ СН'!$H$11+СВЦЭМ!$D$10+'СЕТ СН'!$H$5</f>
        <v>5577.5561841999997</v>
      </c>
      <c r="G102" s="37">
        <f>SUMIFS(СВЦЭМ!$D$34:$D$777,СВЦЭМ!$A$34:$A$777,$A102,СВЦЭМ!$B$34:$B$777,G$83)+'СЕТ СН'!$H$11+СВЦЭМ!$D$10+'СЕТ СН'!$H$5</f>
        <v>5493.0954683</v>
      </c>
      <c r="H102" s="37">
        <f>SUMIFS(СВЦЭМ!$D$34:$D$777,СВЦЭМ!$A$34:$A$777,$A102,СВЦЭМ!$B$34:$B$777,H$83)+'СЕТ СН'!$H$11+СВЦЭМ!$D$10+'СЕТ СН'!$H$5</f>
        <v>5433.4927780999997</v>
      </c>
      <c r="I102" s="37">
        <f>SUMIFS(СВЦЭМ!$D$34:$D$777,СВЦЭМ!$A$34:$A$777,$A102,СВЦЭМ!$B$34:$B$777,I$83)+'СЕТ СН'!$H$11+СВЦЭМ!$D$10+'СЕТ СН'!$H$5</f>
        <v>5367.5469277899992</v>
      </c>
      <c r="J102" s="37">
        <f>SUMIFS(СВЦЭМ!$D$34:$D$777,СВЦЭМ!$A$34:$A$777,$A102,СВЦЭМ!$B$34:$B$777,J$83)+'СЕТ СН'!$H$11+СВЦЭМ!$D$10+'СЕТ СН'!$H$5</f>
        <v>5300.6117357000003</v>
      </c>
      <c r="K102" s="37">
        <f>SUMIFS(СВЦЭМ!$D$34:$D$777,СВЦЭМ!$A$34:$A$777,$A102,СВЦЭМ!$B$34:$B$777,K$83)+'СЕТ СН'!$H$11+СВЦЭМ!$D$10+'СЕТ СН'!$H$5</f>
        <v>5249.3124857599996</v>
      </c>
      <c r="L102" s="37">
        <f>SUMIFS(СВЦЭМ!$D$34:$D$777,СВЦЭМ!$A$34:$A$777,$A102,СВЦЭМ!$B$34:$B$777,L$83)+'СЕТ СН'!$H$11+СВЦЭМ!$D$10+'СЕТ СН'!$H$5</f>
        <v>5109.2332867099994</v>
      </c>
      <c r="M102" s="37">
        <f>SUMIFS(СВЦЭМ!$D$34:$D$777,СВЦЭМ!$A$34:$A$777,$A102,СВЦЭМ!$B$34:$B$777,M$83)+'СЕТ СН'!$H$11+СВЦЭМ!$D$10+'СЕТ СН'!$H$5</f>
        <v>5092.3529242099994</v>
      </c>
      <c r="N102" s="37">
        <f>SUMIFS(СВЦЭМ!$D$34:$D$777,СВЦЭМ!$A$34:$A$777,$A102,СВЦЭМ!$B$34:$B$777,N$83)+'СЕТ СН'!$H$11+СВЦЭМ!$D$10+'СЕТ СН'!$H$5</f>
        <v>5106.6640743999997</v>
      </c>
      <c r="O102" s="37">
        <f>SUMIFS(СВЦЭМ!$D$34:$D$777,СВЦЭМ!$A$34:$A$777,$A102,СВЦЭМ!$B$34:$B$777,O$83)+'СЕТ СН'!$H$11+СВЦЭМ!$D$10+'СЕТ СН'!$H$5</f>
        <v>5095.8701092900001</v>
      </c>
      <c r="P102" s="37">
        <f>SUMIFS(СВЦЭМ!$D$34:$D$777,СВЦЭМ!$A$34:$A$777,$A102,СВЦЭМ!$B$34:$B$777,P$83)+'СЕТ СН'!$H$11+СВЦЭМ!$D$10+'СЕТ СН'!$H$5</f>
        <v>5074.9185894499997</v>
      </c>
      <c r="Q102" s="37">
        <f>SUMIFS(СВЦЭМ!$D$34:$D$777,СВЦЭМ!$A$34:$A$777,$A102,СВЦЭМ!$B$34:$B$777,Q$83)+'СЕТ СН'!$H$11+СВЦЭМ!$D$10+'СЕТ СН'!$H$5</f>
        <v>5116.7719750699998</v>
      </c>
      <c r="R102" s="37">
        <f>SUMIFS(СВЦЭМ!$D$34:$D$777,СВЦЭМ!$A$34:$A$777,$A102,СВЦЭМ!$B$34:$B$777,R$83)+'СЕТ СН'!$H$11+СВЦЭМ!$D$10+'СЕТ СН'!$H$5</f>
        <v>5061.4965276000003</v>
      </c>
      <c r="S102" s="37">
        <f>SUMIFS(СВЦЭМ!$D$34:$D$777,СВЦЭМ!$A$34:$A$777,$A102,СВЦЭМ!$B$34:$B$777,S$83)+'СЕТ СН'!$H$11+СВЦЭМ!$D$10+'СЕТ СН'!$H$5</f>
        <v>5256.4224249700001</v>
      </c>
      <c r="T102" s="37">
        <f>SUMIFS(СВЦЭМ!$D$34:$D$777,СВЦЭМ!$A$34:$A$777,$A102,СВЦЭМ!$B$34:$B$777,T$83)+'СЕТ СН'!$H$11+СВЦЭМ!$D$10+'СЕТ СН'!$H$5</f>
        <v>5236.0831850100003</v>
      </c>
      <c r="U102" s="37">
        <f>SUMIFS(СВЦЭМ!$D$34:$D$777,СВЦЭМ!$A$34:$A$777,$A102,СВЦЭМ!$B$34:$B$777,U$83)+'СЕТ СН'!$H$11+СВЦЭМ!$D$10+'СЕТ СН'!$H$5</f>
        <v>5184.42172742</v>
      </c>
      <c r="V102" s="37">
        <f>SUMIFS(СВЦЭМ!$D$34:$D$777,СВЦЭМ!$A$34:$A$777,$A102,СВЦЭМ!$B$34:$B$777,V$83)+'СЕТ СН'!$H$11+СВЦЭМ!$D$10+'СЕТ СН'!$H$5</f>
        <v>5179.2262552699995</v>
      </c>
      <c r="W102" s="37">
        <f>SUMIFS(СВЦЭМ!$D$34:$D$777,СВЦЭМ!$A$34:$A$777,$A102,СВЦЭМ!$B$34:$B$777,W$83)+'СЕТ СН'!$H$11+СВЦЭМ!$D$10+'СЕТ СН'!$H$5</f>
        <v>5159.0938033599996</v>
      </c>
      <c r="X102" s="37">
        <f>SUMIFS(СВЦЭМ!$D$34:$D$777,СВЦЭМ!$A$34:$A$777,$A102,СВЦЭМ!$B$34:$B$777,X$83)+'СЕТ СН'!$H$11+СВЦЭМ!$D$10+'СЕТ СН'!$H$5</f>
        <v>5093.74118215</v>
      </c>
      <c r="Y102" s="37">
        <f>SUMIFS(СВЦЭМ!$D$34:$D$777,СВЦЭМ!$A$34:$A$777,$A102,СВЦЭМ!$B$34:$B$777,Y$83)+'СЕТ СН'!$H$11+СВЦЭМ!$D$10+'СЕТ СН'!$H$5</f>
        <v>5181.3487117900004</v>
      </c>
    </row>
    <row r="103" spans="1:25" ht="15.75" x14ac:dyDescent="0.2">
      <c r="A103" s="36">
        <f t="shared" si="2"/>
        <v>42663</v>
      </c>
      <c r="B103" s="37">
        <f>SUMIFS(СВЦЭМ!$D$34:$D$777,СВЦЭМ!$A$34:$A$777,$A103,СВЦЭМ!$B$34:$B$777,B$83)+'СЕТ СН'!$H$11+СВЦЭМ!$D$10+'СЕТ СН'!$H$5</f>
        <v>5235.4350802600002</v>
      </c>
      <c r="C103" s="37">
        <f>SUMIFS(СВЦЭМ!$D$34:$D$777,СВЦЭМ!$A$34:$A$777,$A103,СВЦЭМ!$B$34:$B$777,C$83)+'СЕТ СН'!$H$11+СВЦЭМ!$D$10+'СЕТ СН'!$H$5</f>
        <v>5329.5316359199996</v>
      </c>
      <c r="D103" s="37">
        <f>SUMIFS(СВЦЭМ!$D$34:$D$777,СВЦЭМ!$A$34:$A$777,$A103,СВЦЭМ!$B$34:$B$777,D$83)+'СЕТ СН'!$H$11+СВЦЭМ!$D$10+'СЕТ СН'!$H$5</f>
        <v>5393.9037308299994</v>
      </c>
      <c r="E103" s="37">
        <f>SUMIFS(СВЦЭМ!$D$34:$D$777,СВЦЭМ!$A$34:$A$777,$A103,СВЦЭМ!$B$34:$B$777,E$83)+'СЕТ СН'!$H$11+СВЦЭМ!$D$10+'СЕТ СН'!$H$5</f>
        <v>5413.5065032499997</v>
      </c>
      <c r="F103" s="37">
        <f>SUMIFS(СВЦЭМ!$D$34:$D$777,СВЦЭМ!$A$34:$A$777,$A103,СВЦЭМ!$B$34:$B$777,F$83)+'СЕТ СН'!$H$11+СВЦЭМ!$D$10+'СЕТ СН'!$H$5</f>
        <v>5350.57355474</v>
      </c>
      <c r="G103" s="37">
        <f>SUMIFS(СВЦЭМ!$D$34:$D$777,СВЦЭМ!$A$34:$A$777,$A103,СВЦЭМ!$B$34:$B$777,G$83)+'СЕТ СН'!$H$11+СВЦЭМ!$D$10+'СЕТ СН'!$H$5</f>
        <v>5338.2752792499996</v>
      </c>
      <c r="H103" s="37">
        <f>SUMIFS(СВЦЭМ!$D$34:$D$777,СВЦЭМ!$A$34:$A$777,$A103,СВЦЭМ!$B$34:$B$777,H$83)+'СЕТ СН'!$H$11+СВЦЭМ!$D$10+'СЕТ СН'!$H$5</f>
        <v>5316.1131696100001</v>
      </c>
      <c r="I103" s="37">
        <f>SUMIFS(СВЦЭМ!$D$34:$D$777,СВЦЭМ!$A$34:$A$777,$A103,СВЦЭМ!$B$34:$B$777,I$83)+'СЕТ СН'!$H$11+СВЦЭМ!$D$10+'СЕТ СН'!$H$5</f>
        <v>5216.7520228899994</v>
      </c>
      <c r="J103" s="37">
        <f>SUMIFS(СВЦЭМ!$D$34:$D$777,СВЦЭМ!$A$34:$A$777,$A103,СВЦЭМ!$B$34:$B$777,J$83)+'СЕТ СН'!$H$11+СВЦЭМ!$D$10+'СЕТ СН'!$H$5</f>
        <v>5158.9088837600002</v>
      </c>
      <c r="K103" s="37">
        <f>SUMIFS(СВЦЭМ!$D$34:$D$777,СВЦЭМ!$A$34:$A$777,$A103,СВЦЭМ!$B$34:$B$777,K$83)+'СЕТ СН'!$H$11+СВЦЭМ!$D$10+'СЕТ СН'!$H$5</f>
        <v>5075.8885684400002</v>
      </c>
      <c r="L103" s="37">
        <f>SUMIFS(СВЦЭМ!$D$34:$D$777,СВЦЭМ!$A$34:$A$777,$A103,СВЦЭМ!$B$34:$B$777,L$83)+'СЕТ СН'!$H$11+СВЦЭМ!$D$10+'СЕТ СН'!$H$5</f>
        <v>5525.4473148500001</v>
      </c>
      <c r="M103" s="37">
        <f>SUMIFS(СВЦЭМ!$D$34:$D$777,СВЦЭМ!$A$34:$A$777,$A103,СВЦЭМ!$B$34:$B$777,M$83)+'СЕТ СН'!$H$11+СВЦЭМ!$D$10+'СЕТ СН'!$H$5</f>
        <v>5829.0140106299996</v>
      </c>
      <c r="N103" s="37">
        <f>SUMIFS(СВЦЭМ!$D$34:$D$777,СВЦЭМ!$A$34:$A$777,$A103,СВЦЭМ!$B$34:$B$777,N$83)+'СЕТ СН'!$H$11+СВЦЭМ!$D$10+'СЕТ СН'!$H$5</f>
        <v>5830.7197409299997</v>
      </c>
      <c r="O103" s="37">
        <f>SUMIFS(СВЦЭМ!$D$34:$D$777,СВЦЭМ!$A$34:$A$777,$A103,СВЦЭМ!$B$34:$B$777,O$83)+'СЕТ СН'!$H$11+СВЦЭМ!$D$10+'СЕТ СН'!$H$5</f>
        <v>5643.5244157799998</v>
      </c>
      <c r="P103" s="37">
        <f>SUMIFS(СВЦЭМ!$D$34:$D$777,СВЦЭМ!$A$34:$A$777,$A103,СВЦЭМ!$B$34:$B$777,P$83)+'СЕТ СН'!$H$11+СВЦЭМ!$D$10+'СЕТ СН'!$H$5</f>
        <v>5260.6875144999995</v>
      </c>
      <c r="Q103" s="37">
        <f>SUMIFS(СВЦЭМ!$D$34:$D$777,СВЦЭМ!$A$34:$A$777,$A103,СВЦЭМ!$B$34:$B$777,Q$83)+'СЕТ СН'!$H$11+СВЦЭМ!$D$10+'СЕТ СН'!$H$5</f>
        <v>5229.9843952600004</v>
      </c>
      <c r="R103" s="37">
        <f>SUMIFS(СВЦЭМ!$D$34:$D$777,СВЦЭМ!$A$34:$A$777,$A103,СВЦЭМ!$B$34:$B$777,R$83)+'СЕТ СН'!$H$11+СВЦЭМ!$D$10+'СЕТ СН'!$H$5</f>
        <v>5231.2722030499999</v>
      </c>
      <c r="S103" s="37">
        <f>SUMIFS(СВЦЭМ!$D$34:$D$777,СВЦЭМ!$A$34:$A$777,$A103,СВЦЭМ!$B$34:$B$777,S$83)+'СЕТ СН'!$H$11+СВЦЭМ!$D$10+'СЕТ СН'!$H$5</f>
        <v>5372.35707</v>
      </c>
      <c r="T103" s="37">
        <f>SUMIFS(СВЦЭМ!$D$34:$D$777,СВЦЭМ!$A$34:$A$777,$A103,СВЦЭМ!$B$34:$B$777,T$83)+'СЕТ СН'!$H$11+СВЦЭМ!$D$10+'СЕТ СН'!$H$5</f>
        <v>5328.2352928399996</v>
      </c>
      <c r="U103" s="37">
        <f>SUMIFS(СВЦЭМ!$D$34:$D$777,СВЦЭМ!$A$34:$A$777,$A103,СВЦЭМ!$B$34:$B$777,U$83)+'СЕТ СН'!$H$11+СВЦЭМ!$D$10+'СЕТ СН'!$H$5</f>
        <v>5212.0011470700001</v>
      </c>
      <c r="V103" s="37">
        <f>SUMIFS(СВЦЭМ!$D$34:$D$777,СВЦЭМ!$A$34:$A$777,$A103,СВЦЭМ!$B$34:$B$777,V$83)+'СЕТ СН'!$H$11+СВЦЭМ!$D$10+'СЕТ СН'!$H$5</f>
        <v>5152.5587194</v>
      </c>
      <c r="W103" s="37">
        <f>SUMIFS(СВЦЭМ!$D$34:$D$777,СВЦЭМ!$A$34:$A$777,$A103,СВЦЭМ!$B$34:$B$777,W$83)+'СЕТ СН'!$H$11+СВЦЭМ!$D$10+'СЕТ СН'!$H$5</f>
        <v>5213.3058720600002</v>
      </c>
      <c r="X103" s="37">
        <f>SUMIFS(СВЦЭМ!$D$34:$D$777,СВЦЭМ!$A$34:$A$777,$A103,СВЦЭМ!$B$34:$B$777,X$83)+'СЕТ СН'!$H$11+СВЦЭМ!$D$10+'СЕТ СН'!$H$5</f>
        <v>5225.1181035699992</v>
      </c>
      <c r="Y103" s="37">
        <f>SUMIFS(СВЦЭМ!$D$34:$D$777,СВЦЭМ!$A$34:$A$777,$A103,СВЦЭМ!$B$34:$B$777,Y$83)+'СЕТ СН'!$H$11+СВЦЭМ!$D$10+'СЕТ СН'!$H$5</f>
        <v>5255.0876164700003</v>
      </c>
    </row>
    <row r="104" spans="1:25" ht="15.75" x14ac:dyDescent="0.2">
      <c r="A104" s="36">
        <f t="shared" si="2"/>
        <v>42664</v>
      </c>
      <c r="B104" s="37">
        <f>SUMIFS(СВЦЭМ!$D$34:$D$777,СВЦЭМ!$A$34:$A$777,$A104,СВЦЭМ!$B$34:$B$777,B$83)+'СЕТ СН'!$H$11+СВЦЭМ!$D$10+'СЕТ СН'!$H$5</f>
        <v>5270.6744837599999</v>
      </c>
      <c r="C104" s="37">
        <f>SUMIFS(СВЦЭМ!$D$34:$D$777,СВЦЭМ!$A$34:$A$777,$A104,СВЦЭМ!$B$34:$B$777,C$83)+'СЕТ СН'!$H$11+СВЦЭМ!$D$10+'СЕТ СН'!$H$5</f>
        <v>5390.5003705399995</v>
      </c>
      <c r="D104" s="37">
        <f>SUMIFS(СВЦЭМ!$D$34:$D$777,СВЦЭМ!$A$34:$A$777,$A104,СВЦЭМ!$B$34:$B$777,D$83)+'СЕТ СН'!$H$11+СВЦЭМ!$D$10+'СЕТ СН'!$H$5</f>
        <v>5443.6999458</v>
      </c>
      <c r="E104" s="37">
        <f>SUMIFS(СВЦЭМ!$D$34:$D$777,СВЦЭМ!$A$34:$A$777,$A104,СВЦЭМ!$B$34:$B$777,E$83)+'СЕТ СН'!$H$11+СВЦЭМ!$D$10+'СЕТ СН'!$H$5</f>
        <v>5480.9362997899998</v>
      </c>
      <c r="F104" s="37">
        <f>SUMIFS(СВЦЭМ!$D$34:$D$777,СВЦЭМ!$A$34:$A$777,$A104,СВЦЭМ!$B$34:$B$777,F$83)+'СЕТ СН'!$H$11+СВЦЭМ!$D$10+'СЕТ СН'!$H$5</f>
        <v>5515.90500754</v>
      </c>
      <c r="G104" s="37">
        <f>SUMIFS(СВЦЭМ!$D$34:$D$777,СВЦЭМ!$A$34:$A$777,$A104,СВЦЭМ!$B$34:$B$777,G$83)+'СЕТ СН'!$H$11+СВЦЭМ!$D$10+'СЕТ СН'!$H$5</f>
        <v>5458.4516484199994</v>
      </c>
      <c r="H104" s="37">
        <f>SUMIFS(СВЦЭМ!$D$34:$D$777,СВЦЭМ!$A$34:$A$777,$A104,СВЦЭМ!$B$34:$B$777,H$83)+'СЕТ СН'!$H$11+СВЦЭМ!$D$10+'СЕТ СН'!$H$5</f>
        <v>5454.8413595099992</v>
      </c>
      <c r="I104" s="37">
        <f>SUMIFS(СВЦЭМ!$D$34:$D$777,СВЦЭМ!$A$34:$A$777,$A104,СВЦЭМ!$B$34:$B$777,I$83)+'СЕТ СН'!$H$11+СВЦЭМ!$D$10+'СЕТ СН'!$H$5</f>
        <v>5327.8953765899996</v>
      </c>
      <c r="J104" s="37">
        <f>SUMIFS(СВЦЭМ!$D$34:$D$777,СВЦЭМ!$A$34:$A$777,$A104,СВЦЭМ!$B$34:$B$777,J$83)+'СЕТ СН'!$H$11+СВЦЭМ!$D$10+'СЕТ СН'!$H$5</f>
        <v>5255.6631500000003</v>
      </c>
      <c r="K104" s="37">
        <f>SUMIFS(СВЦЭМ!$D$34:$D$777,СВЦЭМ!$A$34:$A$777,$A104,СВЦЭМ!$B$34:$B$777,K$83)+'СЕТ СН'!$H$11+СВЦЭМ!$D$10+'СЕТ СН'!$H$5</f>
        <v>5068.4576896600001</v>
      </c>
      <c r="L104" s="37">
        <f>SUMIFS(СВЦЭМ!$D$34:$D$777,СВЦЭМ!$A$34:$A$777,$A104,СВЦЭМ!$B$34:$B$777,L$83)+'СЕТ СН'!$H$11+СВЦЭМ!$D$10+'СЕТ СН'!$H$5</f>
        <v>5020.8511702799997</v>
      </c>
      <c r="M104" s="37">
        <f>SUMIFS(СВЦЭМ!$D$34:$D$777,СВЦЭМ!$A$34:$A$777,$A104,СВЦЭМ!$B$34:$B$777,M$83)+'СЕТ СН'!$H$11+СВЦЭМ!$D$10+'СЕТ СН'!$H$5</f>
        <v>4990.34960503</v>
      </c>
      <c r="N104" s="37">
        <f>SUMIFS(СВЦЭМ!$D$34:$D$777,СВЦЭМ!$A$34:$A$777,$A104,СВЦЭМ!$B$34:$B$777,N$83)+'СЕТ СН'!$H$11+СВЦЭМ!$D$10+'СЕТ СН'!$H$5</f>
        <v>4989.5459840799995</v>
      </c>
      <c r="O104" s="37">
        <f>SUMIFS(СВЦЭМ!$D$34:$D$777,СВЦЭМ!$A$34:$A$777,$A104,СВЦЭМ!$B$34:$B$777,O$83)+'СЕТ СН'!$H$11+СВЦЭМ!$D$10+'СЕТ СН'!$H$5</f>
        <v>4965.9626492400002</v>
      </c>
      <c r="P104" s="37">
        <f>SUMIFS(СВЦЭМ!$D$34:$D$777,СВЦЭМ!$A$34:$A$777,$A104,СВЦЭМ!$B$34:$B$777,P$83)+'СЕТ СН'!$H$11+СВЦЭМ!$D$10+'СЕТ СН'!$H$5</f>
        <v>4950.5544743600003</v>
      </c>
      <c r="Q104" s="37">
        <f>SUMIFS(СВЦЭМ!$D$34:$D$777,СВЦЭМ!$A$34:$A$777,$A104,СВЦЭМ!$B$34:$B$777,Q$83)+'СЕТ СН'!$H$11+СВЦЭМ!$D$10+'СЕТ СН'!$H$5</f>
        <v>4966.89399151</v>
      </c>
      <c r="R104" s="37">
        <f>SUMIFS(СВЦЭМ!$D$34:$D$777,СВЦЭМ!$A$34:$A$777,$A104,СВЦЭМ!$B$34:$B$777,R$83)+'СЕТ СН'!$H$11+СВЦЭМ!$D$10+'СЕТ СН'!$H$5</f>
        <v>4973.1244396399998</v>
      </c>
      <c r="S104" s="37">
        <f>SUMIFS(СВЦЭМ!$D$34:$D$777,СВЦЭМ!$A$34:$A$777,$A104,СВЦЭМ!$B$34:$B$777,S$83)+'СЕТ СН'!$H$11+СВЦЭМ!$D$10+'СЕТ СН'!$H$5</f>
        <v>5043.9042642100003</v>
      </c>
      <c r="T104" s="37">
        <f>SUMIFS(СВЦЭМ!$D$34:$D$777,СВЦЭМ!$A$34:$A$777,$A104,СВЦЭМ!$B$34:$B$777,T$83)+'СЕТ СН'!$H$11+СВЦЭМ!$D$10+'СЕТ СН'!$H$5</f>
        <v>5046.0216478499997</v>
      </c>
      <c r="U104" s="37">
        <f>SUMIFS(СВЦЭМ!$D$34:$D$777,СВЦЭМ!$A$34:$A$777,$A104,СВЦЭМ!$B$34:$B$777,U$83)+'СЕТ СН'!$H$11+СВЦЭМ!$D$10+'СЕТ СН'!$H$5</f>
        <v>5067.4405952899997</v>
      </c>
      <c r="V104" s="37">
        <f>SUMIFS(СВЦЭМ!$D$34:$D$777,СВЦЭМ!$A$34:$A$777,$A104,СВЦЭМ!$B$34:$B$777,V$83)+'СЕТ СН'!$H$11+СВЦЭМ!$D$10+'СЕТ СН'!$H$5</f>
        <v>5062.5329248199996</v>
      </c>
      <c r="W104" s="37">
        <f>SUMIFS(СВЦЭМ!$D$34:$D$777,СВЦЭМ!$A$34:$A$777,$A104,СВЦЭМ!$B$34:$B$777,W$83)+'СЕТ СН'!$H$11+СВЦЭМ!$D$10+'СЕТ СН'!$H$5</f>
        <v>5052.3470238700002</v>
      </c>
      <c r="X104" s="37">
        <f>SUMIFS(СВЦЭМ!$D$34:$D$777,СВЦЭМ!$A$34:$A$777,$A104,СВЦЭМ!$B$34:$B$777,X$83)+'СЕТ СН'!$H$11+СВЦЭМ!$D$10+'СЕТ СН'!$H$5</f>
        <v>5037.8718298799995</v>
      </c>
      <c r="Y104" s="37">
        <f>SUMIFS(СВЦЭМ!$D$34:$D$777,СВЦЭМ!$A$34:$A$777,$A104,СВЦЭМ!$B$34:$B$777,Y$83)+'СЕТ СН'!$H$11+СВЦЭМ!$D$10+'СЕТ СН'!$H$5</f>
        <v>5097.0615056300003</v>
      </c>
    </row>
    <row r="105" spans="1:25" ht="15.75" x14ac:dyDescent="0.2">
      <c r="A105" s="36">
        <f t="shared" si="2"/>
        <v>42665</v>
      </c>
      <c r="B105" s="37">
        <f>SUMIFS(СВЦЭМ!$D$34:$D$777,СВЦЭМ!$A$34:$A$777,$A105,СВЦЭМ!$B$34:$B$777,B$83)+'СЕТ СН'!$H$11+СВЦЭМ!$D$10+'СЕТ СН'!$H$5</f>
        <v>5159.8857774400003</v>
      </c>
      <c r="C105" s="37">
        <f>SUMIFS(СВЦЭМ!$D$34:$D$777,СВЦЭМ!$A$34:$A$777,$A105,СВЦЭМ!$B$34:$B$777,C$83)+'СЕТ СН'!$H$11+СВЦЭМ!$D$10+'СЕТ СН'!$H$5</f>
        <v>5290.45394941</v>
      </c>
      <c r="D105" s="37">
        <f>SUMIFS(СВЦЭМ!$D$34:$D$777,СВЦЭМ!$A$34:$A$777,$A105,СВЦЭМ!$B$34:$B$777,D$83)+'СЕТ СН'!$H$11+СВЦЭМ!$D$10+'СЕТ СН'!$H$5</f>
        <v>5335.4339420999995</v>
      </c>
      <c r="E105" s="37">
        <f>SUMIFS(СВЦЭМ!$D$34:$D$777,СВЦЭМ!$A$34:$A$777,$A105,СВЦЭМ!$B$34:$B$777,E$83)+'СЕТ СН'!$H$11+СВЦЭМ!$D$10+'СЕТ СН'!$H$5</f>
        <v>5349.8857933999998</v>
      </c>
      <c r="F105" s="37">
        <f>SUMIFS(СВЦЭМ!$D$34:$D$777,СВЦЭМ!$A$34:$A$777,$A105,СВЦЭМ!$B$34:$B$777,F$83)+'СЕТ СН'!$H$11+СВЦЭМ!$D$10+'СЕТ СН'!$H$5</f>
        <v>5393.50972052</v>
      </c>
      <c r="G105" s="37">
        <f>SUMIFS(СВЦЭМ!$D$34:$D$777,СВЦЭМ!$A$34:$A$777,$A105,СВЦЭМ!$B$34:$B$777,G$83)+'СЕТ СН'!$H$11+СВЦЭМ!$D$10+'СЕТ СН'!$H$5</f>
        <v>5402.1289364000004</v>
      </c>
      <c r="H105" s="37">
        <f>SUMIFS(СВЦЭМ!$D$34:$D$777,СВЦЭМ!$A$34:$A$777,$A105,СВЦЭМ!$B$34:$B$777,H$83)+'СЕТ СН'!$H$11+СВЦЭМ!$D$10+'СЕТ СН'!$H$5</f>
        <v>5384.0389335399996</v>
      </c>
      <c r="I105" s="37">
        <f>SUMIFS(СВЦЭМ!$D$34:$D$777,СВЦЭМ!$A$34:$A$777,$A105,СВЦЭМ!$B$34:$B$777,I$83)+'СЕТ СН'!$H$11+СВЦЭМ!$D$10+'СЕТ СН'!$H$5</f>
        <v>5321.3557009199994</v>
      </c>
      <c r="J105" s="37">
        <f>SUMIFS(СВЦЭМ!$D$34:$D$777,СВЦЭМ!$A$34:$A$777,$A105,СВЦЭМ!$B$34:$B$777,J$83)+'СЕТ СН'!$H$11+СВЦЭМ!$D$10+'СЕТ СН'!$H$5</f>
        <v>5242.0083121799998</v>
      </c>
      <c r="K105" s="37">
        <f>SUMIFS(СВЦЭМ!$D$34:$D$777,СВЦЭМ!$A$34:$A$777,$A105,СВЦЭМ!$B$34:$B$777,K$83)+'СЕТ СН'!$H$11+СВЦЭМ!$D$10+'СЕТ СН'!$H$5</f>
        <v>5174.5766224099998</v>
      </c>
      <c r="L105" s="37">
        <f>SUMIFS(СВЦЭМ!$D$34:$D$777,СВЦЭМ!$A$34:$A$777,$A105,СВЦЭМ!$B$34:$B$777,L$83)+'СЕТ СН'!$H$11+СВЦЭМ!$D$10+'СЕТ СН'!$H$5</f>
        <v>5135.45154155</v>
      </c>
      <c r="M105" s="37">
        <f>SUMIFS(СВЦЭМ!$D$34:$D$777,СВЦЭМ!$A$34:$A$777,$A105,СВЦЭМ!$B$34:$B$777,M$83)+'СЕТ СН'!$H$11+СВЦЭМ!$D$10+'СЕТ СН'!$H$5</f>
        <v>5111.4742654900001</v>
      </c>
      <c r="N105" s="37">
        <f>SUMIFS(СВЦЭМ!$D$34:$D$777,СВЦЭМ!$A$34:$A$777,$A105,СВЦЭМ!$B$34:$B$777,N$83)+'СЕТ СН'!$H$11+СВЦЭМ!$D$10+'СЕТ СН'!$H$5</f>
        <v>5101.8402827999998</v>
      </c>
      <c r="O105" s="37">
        <f>SUMIFS(СВЦЭМ!$D$34:$D$777,СВЦЭМ!$A$34:$A$777,$A105,СВЦЭМ!$B$34:$B$777,O$83)+'СЕТ СН'!$H$11+СВЦЭМ!$D$10+'СЕТ СН'!$H$5</f>
        <v>5137.6812831099996</v>
      </c>
      <c r="P105" s="37">
        <f>SUMIFS(СВЦЭМ!$D$34:$D$777,СВЦЭМ!$A$34:$A$777,$A105,СВЦЭМ!$B$34:$B$777,P$83)+'СЕТ СН'!$H$11+СВЦЭМ!$D$10+'СЕТ СН'!$H$5</f>
        <v>5160.8111158499996</v>
      </c>
      <c r="Q105" s="37">
        <f>SUMIFS(СВЦЭМ!$D$34:$D$777,СВЦЭМ!$A$34:$A$777,$A105,СВЦЭМ!$B$34:$B$777,Q$83)+'СЕТ СН'!$H$11+СВЦЭМ!$D$10+'СЕТ СН'!$H$5</f>
        <v>5149.8117609999999</v>
      </c>
      <c r="R105" s="37">
        <f>SUMIFS(СВЦЭМ!$D$34:$D$777,СВЦЭМ!$A$34:$A$777,$A105,СВЦЭМ!$B$34:$B$777,R$83)+'СЕТ СН'!$H$11+СВЦЭМ!$D$10+'СЕТ СН'!$H$5</f>
        <v>5135.0319711100001</v>
      </c>
      <c r="S105" s="37">
        <f>SUMIFS(СВЦЭМ!$D$34:$D$777,СВЦЭМ!$A$34:$A$777,$A105,СВЦЭМ!$B$34:$B$777,S$83)+'СЕТ СН'!$H$11+СВЦЭМ!$D$10+'СЕТ СН'!$H$5</f>
        <v>5130.6292328299996</v>
      </c>
      <c r="T105" s="37">
        <f>SUMIFS(СВЦЭМ!$D$34:$D$777,СВЦЭМ!$A$34:$A$777,$A105,СВЦЭМ!$B$34:$B$777,T$83)+'СЕТ СН'!$H$11+СВЦЭМ!$D$10+'СЕТ СН'!$H$5</f>
        <v>5085.2049822700001</v>
      </c>
      <c r="U105" s="37">
        <f>SUMIFS(СВЦЭМ!$D$34:$D$777,СВЦЭМ!$A$34:$A$777,$A105,СВЦЭМ!$B$34:$B$777,U$83)+'СЕТ СН'!$H$11+СВЦЭМ!$D$10+'СЕТ СН'!$H$5</f>
        <v>5063.5025642299997</v>
      </c>
      <c r="V105" s="37">
        <f>SUMIFS(СВЦЭМ!$D$34:$D$777,СВЦЭМ!$A$34:$A$777,$A105,СВЦЭМ!$B$34:$B$777,V$83)+'СЕТ СН'!$H$11+СВЦЭМ!$D$10+'СЕТ СН'!$H$5</f>
        <v>5048.44090056</v>
      </c>
      <c r="W105" s="37">
        <f>SUMIFS(СВЦЭМ!$D$34:$D$777,СВЦЭМ!$A$34:$A$777,$A105,СВЦЭМ!$B$34:$B$777,W$83)+'СЕТ СН'!$H$11+СВЦЭМ!$D$10+'СЕТ СН'!$H$5</f>
        <v>5081.3411595500002</v>
      </c>
      <c r="X105" s="37">
        <f>SUMIFS(СВЦЭМ!$D$34:$D$777,СВЦЭМ!$A$34:$A$777,$A105,СВЦЭМ!$B$34:$B$777,X$83)+'СЕТ СН'!$H$11+СВЦЭМ!$D$10+'СЕТ СН'!$H$5</f>
        <v>5068.7782865099998</v>
      </c>
      <c r="Y105" s="37">
        <f>SUMIFS(СВЦЭМ!$D$34:$D$777,СВЦЭМ!$A$34:$A$777,$A105,СВЦЭМ!$B$34:$B$777,Y$83)+'СЕТ СН'!$H$11+СВЦЭМ!$D$10+'СЕТ СН'!$H$5</f>
        <v>5165.0728466099999</v>
      </c>
    </row>
    <row r="106" spans="1:25" ht="15.75" x14ac:dyDescent="0.2">
      <c r="A106" s="36">
        <f t="shared" si="2"/>
        <v>42666</v>
      </c>
      <c r="B106" s="37">
        <f>SUMIFS(СВЦЭМ!$D$34:$D$777,СВЦЭМ!$A$34:$A$777,$A106,СВЦЭМ!$B$34:$B$777,B$83)+'СЕТ СН'!$H$11+СВЦЭМ!$D$10+'СЕТ СН'!$H$5</f>
        <v>5231.6594240599998</v>
      </c>
      <c r="C106" s="37">
        <f>SUMIFS(СВЦЭМ!$D$34:$D$777,СВЦЭМ!$A$34:$A$777,$A106,СВЦЭМ!$B$34:$B$777,C$83)+'СЕТ СН'!$H$11+СВЦЭМ!$D$10+'СЕТ СН'!$H$5</f>
        <v>5333.4149812100004</v>
      </c>
      <c r="D106" s="37">
        <f>SUMIFS(СВЦЭМ!$D$34:$D$777,СВЦЭМ!$A$34:$A$777,$A106,СВЦЭМ!$B$34:$B$777,D$83)+'СЕТ СН'!$H$11+СВЦЭМ!$D$10+'СЕТ СН'!$H$5</f>
        <v>5405.5228298799993</v>
      </c>
      <c r="E106" s="37">
        <f>SUMIFS(СВЦЭМ!$D$34:$D$777,СВЦЭМ!$A$34:$A$777,$A106,СВЦЭМ!$B$34:$B$777,E$83)+'СЕТ СН'!$H$11+СВЦЭМ!$D$10+'СЕТ СН'!$H$5</f>
        <v>5421.5544007499993</v>
      </c>
      <c r="F106" s="37">
        <f>SUMIFS(СВЦЭМ!$D$34:$D$777,СВЦЭМ!$A$34:$A$777,$A106,СВЦЭМ!$B$34:$B$777,F$83)+'СЕТ СН'!$H$11+СВЦЭМ!$D$10+'СЕТ СН'!$H$5</f>
        <v>5401.5032559499996</v>
      </c>
      <c r="G106" s="37">
        <f>SUMIFS(СВЦЭМ!$D$34:$D$777,СВЦЭМ!$A$34:$A$777,$A106,СВЦЭМ!$B$34:$B$777,G$83)+'СЕТ СН'!$H$11+СВЦЭМ!$D$10+'СЕТ СН'!$H$5</f>
        <v>5404.7478303099997</v>
      </c>
      <c r="H106" s="37">
        <f>SUMIFS(СВЦЭМ!$D$34:$D$777,СВЦЭМ!$A$34:$A$777,$A106,СВЦЭМ!$B$34:$B$777,H$83)+'СЕТ СН'!$H$11+СВЦЭМ!$D$10+'СЕТ СН'!$H$5</f>
        <v>5385.6170326399997</v>
      </c>
      <c r="I106" s="37">
        <f>SUMIFS(СВЦЭМ!$D$34:$D$777,СВЦЭМ!$A$34:$A$777,$A106,СВЦЭМ!$B$34:$B$777,I$83)+'СЕТ СН'!$H$11+СВЦЭМ!$D$10+'СЕТ СН'!$H$5</f>
        <v>5314.2241820999998</v>
      </c>
      <c r="J106" s="37">
        <f>SUMIFS(СВЦЭМ!$D$34:$D$777,СВЦЭМ!$A$34:$A$777,$A106,СВЦЭМ!$B$34:$B$777,J$83)+'СЕТ СН'!$H$11+СВЦЭМ!$D$10+'СЕТ СН'!$H$5</f>
        <v>5222.3196923599999</v>
      </c>
      <c r="K106" s="37">
        <f>SUMIFS(СВЦЭМ!$D$34:$D$777,СВЦЭМ!$A$34:$A$777,$A106,СВЦЭМ!$B$34:$B$777,K$83)+'СЕТ СН'!$H$11+СВЦЭМ!$D$10+'СЕТ СН'!$H$5</f>
        <v>5150.533085</v>
      </c>
      <c r="L106" s="37">
        <f>SUMIFS(СВЦЭМ!$D$34:$D$777,СВЦЭМ!$A$34:$A$777,$A106,СВЦЭМ!$B$34:$B$777,L$83)+'СЕТ СН'!$H$11+СВЦЭМ!$D$10+'СЕТ СН'!$H$5</f>
        <v>5108.7044590400001</v>
      </c>
      <c r="M106" s="37">
        <f>SUMIFS(СВЦЭМ!$D$34:$D$777,СВЦЭМ!$A$34:$A$777,$A106,СВЦЭМ!$B$34:$B$777,M$83)+'СЕТ СН'!$H$11+СВЦЭМ!$D$10+'СЕТ СН'!$H$5</f>
        <v>5133.8956309599998</v>
      </c>
      <c r="N106" s="37">
        <f>SUMIFS(СВЦЭМ!$D$34:$D$777,СВЦЭМ!$A$34:$A$777,$A106,СВЦЭМ!$B$34:$B$777,N$83)+'СЕТ СН'!$H$11+СВЦЭМ!$D$10+'СЕТ СН'!$H$5</f>
        <v>5102.8395404499997</v>
      </c>
      <c r="O106" s="37">
        <f>SUMIFS(СВЦЭМ!$D$34:$D$777,СВЦЭМ!$A$34:$A$777,$A106,СВЦЭМ!$B$34:$B$777,O$83)+'СЕТ СН'!$H$11+СВЦЭМ!$D$10+'СЕТ СН'!$H$5</f>
        <v>5080.8162389099998</v>
      </c>
      <c r="P106" s="37">
        <f>SUMIFS(СВЦЭМ!$D$34:$D$777,СВЦЭМ!$A$34:$A$777,$A106,СВЦЭМ!$B$34:$B$777,P$83)+'СЕТ СН'!$H$11+СВЦЭМ!$D$10+'СЕТ СН'!$H$5</f>
        <v>5086.3036686400001</v>
      </c>
      <c r="Q106" s="37">
        <f>SUMIFS(СВЦЭМ!$D$34:$D$777,СВЦЭМ!$A$34:$A$777,$A106,СВЦЭМ!$B$34:$B$777,Q$83)+'СЕТ СН'!$H$11+СВЦЭМ!$D$10+'СЕТ СН'!$H$5</f>
        <v>5138.5537486100002</v>
      </c>
      <c r="R106" s="37">
        <f>SUMIFS(СВЦЭМ!$D$34:$D$777,СВЦЭМ!$A$34:$A$777,$A106,СВЦЭМ!$B$34:$B$777,R$83)+'СЕТ СН'!$H$11+СВЦЭМ!$D$10+'СЕТ СН'!$H$5</f>
        <v>5159.1705049499997</v>
      </c>
      <c r="S106" s="37">
        <f>SUMIFS(СВЦЭМ!$D$34:$D$777,СВЦЭМ!$A$34:$A$777,$A106,СВЦЭМ!$B$34:$B$777,S$83)+'СЕТ СН'!$H$11+СВЦЭМ!$D$10+'СЕТ СН'!$H$5</f>
        <v>5319.8681591299992</v>
      </c>
      <c r="T106" s="37">
        <f>SUMIFS(СВЦЭМ!$D$34:$D$777,СВЦЭМ!$A$34:$A$777,$A106,СВЦЭМ!$B$34:$B$777,T$83)+'СЕТ СН'!$H$11+СВЦЭМ!$D$10+'СЕТ СН'!$H$5</f>
        <v>5350.7801063999996</v>
      </c>
      <c r="U106" s="37">
        <f>SUMIFS(СВЦЭМ!$D$34:$D$777,СВЦЭМ!$A$34:$A$777,$A106,СВЦЭМ!$B$34:$B$777,U$83)+'СЕТ СН'!$H$11+СВЦЭМ!$D$10+'СЕТ СН'!$H$5</f>
        <v>5188.2307191</v>
      </c>
      <c r="V106" s="37">
        <f>SUMIFS(СВЦЭМ!$D$34:$D$777,СВЦЭМ!$A$34:$A$777,$A106,СВЦЭМ!$B$34:$B$777,V$83)+'СЕТ СН'!$H$11+СВЦЭМ!$D$10+'СЕТ СН'!$H$5</f>
        <v>5091.7387468300003</v>
      </c>
      <c r="W106" s="37">
        <f>SUMIFS(СВЦЭМ!$D$34:$D$777,СВЦЭМ!$A$34:$A$777,$A106,СВЦЭМ!$B$34:$B$777,W$83)+'СЕТ СН'!$H$11+СВЦЭМ!$D$10+'СЕТ СН'!$H$5</f>
        <v>5088.4249149899997</v>
      </c>
      <c r="X106" s="37">
        <f>SUMIFS(СВЦЭМ!$D$34:$D$777,СВЦЭМ!$A$34:$A$777,$A106,СВЦЭМ!$B$34:$B$777,X$83)+'СЕТ СН'!$H$11+СВЦЭМ!$D$10+'СЕТ СН'!$H$5</f>
        <v>5077.7866398400001</v>
      </c>
      <c r="Y106" s="37">
        <f>SUMIFS(СВЦЭМ!$D$34:$D$777,СВЦЭМ!$A$34:$A$777,$A106,СВЦЭМ!$B$34:$B$777,Y$83)+'СЕТ СН'!$H$11+СВЦЭМ!$D$10+'СЕТ СН'!$H$5</f>
        <v>5131.4704551799996</v>
      </c>
    </row>
    <row r="107" spans="1:25" ht="15.75" x14ac:dyDescent="0.2">
      <c r="A107" s="36">
        <f t="shared" si="2"/>
        <v>42667</v>
      </c>
      <c r="B107" s="37">
        <f>SUMIFS(СВЦЭМ!$D$34:$D$777,СВЦЭМ!$A$34:$A$777,$A107,СВЦЭМ!$B$34:$B$777,B$83)+'СЕТ СН'!$H$11+СВЦЭМ!$D$10+'СЕТ СН'!$H$5</f>
        <v>5213.77659898</v>
      </c>
      <c r="C107" s="37">
        <f>SUMIFS(СВЦЭМ!$D$34:$D$777,СВЦЭМ!$A$34:$A$777,$A107,СВЦЭМ!$B$34:$B$777,C$83)+'СЕТ СН'!$H$11+СВЦЭМ!$D$10+'СЕТ СН'!$H$5</f>
        <v>5312.4986112200004</v>
      </c>
      <c r="D107" s="37">
        <f>SUMIFS(СВЦЭМ!$D$34:$D$777,СВЦЭМ!$A$34:$A$777,$A107,СВЦЭМ!$B$34:$B$777,D$83)+'СЕТ СН'!$H$11+СВЦЭМ!$D$10+'СЕТ СН'!$H$5</f>
        <v>5376.4094839600002</v>
      </c>
      <c r="E107" s="37">
        <f>SUMIFS(СВЦЭМ!$D$34:$D$777,СВЦЭМ!$A$34:$A$777,$A107,СВЦЭМ!$B$34:$B$777,E$83)+'СЕТ СН'!$H$11+СВЦЭМ!$D$10+'СЕТ СН'!$H$5</f>
        <v>5387.2959004599998</v>
      </c>
      <c r="F107" s="37">
        <f>SUMIFS(СВЦЭМ!$D$34:$D$777,СВЦЭМ!$A$34:$A$777,$A107,СВЦЭМ!$B$34:$B$777,F$83)+'СЕТ СН'!$H$11+СВЦЭМ!$D$10+'СЕТ СН'!$H$5</f>
        <v>5394.09494232</v>
      </c>
      <c r="G107" s="37">
        <f>SUMIFS(СВЦЭМ!$D$34:$D$777,СВЦЭМ!$A$34:$A$777,$A107,СВЦЭМ!$B$34:$B$777,G$83)+'СЕТ СН'!$H$11+СВЦЭМ!$D$10+'СЕТ СН'!$H$5</f>
        <v>5378.2066228999993</v>
      </c>
      <c r="H107" s="37">
        <f>SUMIFS(СВЦЭМ!$D$34:$D$777,СВЦЭМ!$A$34:$A$777,$A107,СВЦЭМ!$B$34:$B$777,H$83)+'СЕТ СН'!$H$11+СВЦЭМ!$D$10+'СЕТ СН'!$H$5</f>
        <v>5331.5385800799995</v>
      </c>
      <c r="I107" s="37">
        <f>SUMIFS(СВЦЭМ!$D$34:$D$777,СВЦЭМ!$A$34:$A$777,$A107,СВЦЭМ!$B$34:$B$777,I$83)+'СЕТ СН'!$H$11+СВЦЭМ!$D$10+'СЕТ СН'!$H$5</f>
        <v>5293.1489754300001</v>
      </c>
      <c r="J107" s="37">
        <f>SUMIFS(СВЦЭМ!$D$34:$D$777,СВЦЭМ!$A$34:$A$777,$A107,СВЦЭМ!$B$34:$B$777,J$83)+'СЕТ СН'!$H$11+СВЦЭМ!$D$10+'СЕТ СН'!$H$5</f>
        <v>5237.2138985900001</v>
      </c>
      <c r="K107" s="37">
        <f>SUMIFS(СВЦЭМ!$D$34:$D$777,СВЦЭМ!$A$34:$A$777,$A107,СВЦЭМ!$B$34:$B$777,K$83)+'СЕТ СН'!$H$11+СВЦЭМ!$D$10+'СЕТ СН'!$H$5</f>
        <v>5074.0159978299998</v>
      </c>
      <c r="L107" s="37">
        <f>SUMIFS(СВЦЭМ!$D$34:$D$777,СВЦЭМ!$A$34:$A$777,$A107,СВЦЭМ!$B$34:$B$777,L$83)+'СЕТ СН'!$H$11+СВЦЭМ!$D$10+'СЕТ СН'!$H$5</f>
        <v>5049.0898716199999</v>
      </c>
      <c r="M107" s="37">
        <f>SUMIFS(СВЦЭМ!$D$34:$D$777,СВЦЭМ!$A$34:$A$777,$A107,СВЦЭМ!$B$34:$B$777,M$83)+'СЕТ СН'!$H$11+СВЦЭМ!$D$10+'СЕТ СН'!$H$5</f>
        <v>5100.7696990900004</v>
      </c>
      <c r="N107" s="37">
        <f>SUMIFS(СВЦЭМ!$D$34:$D$777,СВЦЭМ!$A$34:$A$777,$A107,СВЦЭМ!$B$34:$B$777,N$83)+'СЕТ СН'!$H$11+СВЦЭМ!$D$10+'СЕТ СН'!$H$5</f>
        <v>5100.5130178700001</v>
      </c>
      <c r="O107" s="37">
        <f>SUMIFS(СВЦЭМ!$D$34:$D$777,СВЦЭМ!$A$34:$A$777,$A107,СВЦЭМ!$B$34:$B$777,O$83)+'СЕТ СН'!$H$11+СВЦЭМ!$D$10+'СЕТ СН'!$H$5</f>
        <v>5097.7563768600003</v>
      </c>
      <c r="P107" s="37">
        <f>SUMIFS(СВЦЭМ!$D$34:$D$777,СВЦЭМ!$A$34:$A$777,$A107,СВЦЭМ!$B$34:$B$777,P$83)+'СЕТ СН'!$H$11+СВЦЭМ!$D$10+'СЕТ СН'!$H$5</f>
        <v>5101.3645372999999</v>
      </c>
      <c r="Q107" s="37">
        <f>SUMIFS(СВЦЭМ!$D$34:$D$777,СВЦЭМ!$A$34:$A$777,$A107,СВЦЭМ!$B$34:$B$777,Q$83)+'СЕТ СН'!$H$11+СВЦЭМ!$D$10+'СЕТ СН'!$H$5</f>
        <v>5112.4157543700003</v>
      </c>
      <c r="R107" s="37">
        <f>SUMIFS(СВЦЭМ!$D$34:$D$777,СВЦЭМ!$A$34:$A$777,$A107,СВЦЭМ!$B$34:$B$777,R$83)+'СЕТ СН'!$H$11+СВЦЭМ!$D$10+'СЕТ СН'!$H$5</f>
        <v>5121.2082897500004</v>
      </c>
      <c r="S107" s="37">
        <f>SUMIFS(СВЦЭМ!$D$34:$D$777,СВЦЭМ!$A$34:$A$777,$A107,СВЦЭМ!$B$34:$B$777,S$83)+'СЕТ СН'!$H$11+СВЦЭМ!$D$10+'СЕТ СН'!$H$5</f>
        <v>5200.9412509800004</v>
      </c>
      <c r="T107" s="37">
        <f>SUMIFS(СВЦЭМ!$D$34:$D$777,СВЦЭМ!$A$34:$A$777,$A107,СВЦЭМ!$B$34:$B$777,T$83)+'СЕТ СН'!$H$11+СВЦЭМ!$D$10+'СЕТ СН'!$H$5</f>
        <v>5218.3545933099995</v>
      </c>
      <c r="U107" s="37">
        <f>SUMIFS(СВЦЭМ!$D$34:$D$777,СВЦЭМ!$A$34:$A$777,$A107,СВЦЭМ!$B$34:$B$777,U$83)+'СЕТ СН'!$H$11+СВЦЭМ!$D$10+'СЕТ СН'!$H$5</f>
        <v>5208.2312922299998</v>
      </c>
      <c r="V107" s="37">
        <f>SUMIFS(СВЦЭМ!$D$34:$D$777,СВЦЭМ!$A$34:$A$777,$A107,СВЦЭМ!$B$34:$B$777,V$83)+'СЕТ СН'!$H$11+СВЦЭМ!$D$10+'СЕТ СН'!$H$5</f>
        <v>5150.6750127200003</v>
      </c>
      <c r="W107" s="37">
        <f>SUMIFS(СВЦЭМ!$D$34:$D$777,СВЦЭМ!$A$34:$A$777,$A107,СВЦЭМ!$B$34:$B$777,W$83)+'СЕТ СН'!$H$11+СВЦЭМ!$D$10+'СЕТ СН'!$H$5</f>
        <v>5147.5768867400002</v>
      </c>
      <c r="X107" s="37">
        <f>SUMIFS(СВЦЭМ!$D$34:$D$777,СВЦЭМ!$A$34:$A$777,$A107,СВЦЭМ!$B$34:$B$777,X$83)+'СЕТ СН'!$H$11+СВЦЭМ!$D$10+'СЕТ СН'!$H$5</f>
        <v>5102.9360666800003</v>
      </c>
      <c r="Y107" s="37">
        <f>SUMIFS(СВЦЭМ!$D$34:$D$777,СВЦЭМ!$A$34:$A$777,$A107,СВЦЭМ!$B$34:$B$777,Y$83)+'СЕТ СН'!$H$11+СВЦЭМ!$D$10+'СЕТ СН'!$H$5</f>
        <v>5187.0617341500001</v>
      </c>
    </row>
    <row r="108" spans="1:25" ht="15.75" x14ac:dyDescent="0.2">
      <c r="A108" s="36">
        <f t="shared" si="2"/>
        <v>42668</v>
      </c>
      <c r="B108" s="37">
        <f>SUMIFS(СВЦЭМ!$D$34:$D$777,СВЦЭМ!$A$34:$A$777,$A108,СВЦЭМ!$B$34:$B$777,B$83)+'СЕТ СН'!$H$11+СВЦЭМ!$D$10+'СЕТ СН'!$H$5</f>
        <v>5303.13759931</v>
      </c>
      <c r="C108" s="37">
        <f>SUMIFS(СВЦЭМ!$D$34:$D$777,СВЦЭМ!$A$34:$A$777,$A108,СВЦЭМ!$B$34:$B$777,C$83)+'СЕТ СН'!$H$11+СВЦЭМ!$D$10+'СЕТ СН'!$H$5</f>
        <v>5417.3997977999998</v>
      </c>
      <c r="D108" s="37">
        <f>SUMIFS(СВЦЭМ!$D$34:$D$777,СВЦЭМ!$A$34:$A$777,$A108,СВЦЭМ!$B$34:$B$777,D$83)+'СЕТ СН'!$H$11+СВЦЭМ!$D$10+'СЕТ СН'!$H$5</f>
        <v>5530.0770337699996</v>
      </c>
      <c r="E108" s="37">
        <f>SUMIFS(СВЦЭМ!$D$34:$D$777,СВЦЭМ!$A$34:$A$777,$A108,СВЦЭМ!$B$34:$B$777,E$83)+'СЕТ СН'!$H$11+СВЦЭМ!$D$10+'СЕТ СН'!$H$5</f>
        <v>5547.8795226299999</v>
      </c>
      <c r="F108" s="37">
        <f>SUMIFS(СВЦЭМ!$D$34:$D$777,СВЦЭМ!$A$34:$A$777,$A108,СВЦЭМ!$B$34:$B$777,F$83)+'СЕТ СН'!$H$11+СВЦЭМ!$D$10+'СЕТ СН'!$H$5</f>
        <v>5525.2236479900002</v>
      </c>
      <c r="G108" s="37">
        <f>SUMIFS(СВЦЭМ!$D$34:$D$777,СВЦЭМ!$A$34:$A$777,$A108,СВЦЭМ!$B$34:$B$777,G$83)+'СЕТ СН'!$H$11+СВЦЭМ!$D$10+'СЕТ СН'!$H$5</f>
        <v>5496.58833564</v>
      </c>
      <c r="H108" s="37">
        <f>SUMIFS(СВЦЭМ!$D$34:$D$777,СВЦЭМ!$A$34:$A$777,$A108,СВЦЭМ!$B$34:$B$777,H$83)+'СЕТ СН'!$H$11+СВЦЭМ!$D$10+'СЕТ СН'!$H$5</f>
        <v>5418.3444417199998</v>
      </c>
      <c r="I108" s="37">
        <f>SUMIFS(СВЦЭМ!$D$34:$D$777,СВЦЭМ!$A$34:$A$777,$A108,СВЦЭМ!$B$34:$B$777,I$83)+'СЕТ СН'!$H$11+СВЦЭМ!$D$10+'СЕТ СН'!$H$5</f>
        <v>5419.0731563399995</v>
      </c>
      <c r="J108" s="37">
        <f>SUMIFS(СВЦЭМ!$D$34:$D$777,СВЦЭМ!$A$34:$A$777,$A108,СВЦЭМ!$B$34:$B$777,J$83)+'СЕТ СН'!$H$11+СВЦЭМ!$D$10+'СЕТ СН'!$H$5</f>
        <v>5356.9993386099995</v>
      </c>
      <c r="K108" s="37">
        <f>SUMIFS(СВЦЭМ!$D$34:$D$777,СВЦЭМ!$A$34:$A$777,$A108,СВЦЭМ!$B$34:$B$777,K$83)+'СЕТ СН'!$H$11+СВЦЭМ!$D$10+'СЕТ СН'!$H$5</f>
        <v>5187.3856703900001</v>
      </c>
      <c r="L108" s="37">
        <f>SUMIFS(СВЦЭМ!$D$34:$D$777,СВЦЭМ!$A$34:$A$777,$A108,СВЦЭМ!$B$34:$B$777,L$83)+'СЕТ СН'!$H$11+СВЦЭМ!$D$10+'СЕТ СН'!$H$5</f>
        <v>5100.9244637299998</v>
      </c>
      <c r="M108" s="37">
        <f>SUMIFS(СВЦЭМ!$D$34:$D$777,СВЦЭМ!$A$34:$A$777,$A108,СВЦЭМ!$B$34:$B$777,M$83)+'СЕТ СН'!$H$11+СВЦЭМ!$D$10+'СЕТ СН'!$H$5</f>
        <v>5085.9743217899995</v>
      </c>
      <c r="N108" s="37">
        <f>SUMIFS(СВЦЭМ!$D$34:$D$777,СВЦЭМ!$A$34:$A$777,$A108,СВЦЭМ!$B$34:$B$777,N$83)+'СЕТ СН'!$H$11+СВЦЭМ!$D$10+'СЕТ СН'!$H$5</f>
        <v>5025.6935931500002</v>
      </c>
      <c r="O108" s="37">
        <f>SUMIFS(СВЦЭМ!$D$34:$D$777,СВЦЭМ!$A$34:$A$777,$A108,СВЦЭМ!$B$34:$B$777,O$83)+'СЕТ СН'!$H$11+СВЦЭМ!$D$10+'СЕТ СН'!$H$5</f>
        <v>4979.4479563099994</v>
      </c>
      <c r="P108" s="37">
        <f>SUMIFS(СВЦЭМ!$D$34:$D$777,СВЦЭМ!$A$34:$A$777,$A108,СВЦЭМ!$B$34:$B$777,P$83)+'СЕТ СН'!$H$11+СВЦЭМ!$D$10+'СЕТ СН'!$H$5</f>
        <v>4970.8213580199999</v>
      </c>
      <c r="Q108" s="37">
        <f>SUMIFS(СВЦЭМ!$D$34:$D$777,СВЦЭМ!$A$34:$A$777,$A108,СВЦЭМ!$B$34:$B$777,Q$83)+'СЕТ СН'!$H$11+СВЦЭМ!$D$10+'СЕТ СН'!$H$5</f>
        <v>4991.0075891199995</v>
      </c>
      <c r="R108" s="37">
        <f>SUMIFS(СВЦЭМ!$D$34:$D$777,СВЦЭМ!$A$34:$A$777,$A108,СВЦЭМ!$B$34:$B$777,R$83)+'СЕТ СН'!$H$11+СВЦЭМ!$D$10+'СЕТ СН'!$H$5</f>
        <v>4980.4496047699995</v>
      </c>
      <c r="S108" s="37">
        <f>SUMIFS(СВЦЭМ!$D$34:$D$777,СВЦЭМ!$A$34:$A$777,$A108,СВЦЭМ!$B$34:$B$777,S$83)+'СЕТ СН'!$H$11+СВЦЭМ!$D$10+'СЕТ СН'!$H$5</f>
        <v>5080.0536784199994</v>
      </c>
      <c r="T108" s="37">
        <f>SUMIFS(СВЦЭМ!$D$34:$D$777,СВЦЭМ!$A$34:$A$777,$A108,СВЦЭМ!$B$34:$B$777,T$83)+'СЕТ СН'!$H$11+СВЦЭМ!$D$10+'СЕТ СН'!$H$5</f>
        <v>5089.2626526599997</v>
      </c>
      <c r="U108" s="37">
        <f>SUMIFS(СВЦЭМ!$D$34:$D$777,СВЦЭМ!$A$34:$A$777,$A108,СВЦЭМ!$B$34:$B$777,U$83)+'СЕТ СН'!$H$11+СВЦЭМ!$D$10+'СЕТ СН'!$H$5</f>
        <v>5084.1072818800003</v>
      </c>
      <c r="V108" s="37">
        <f>SUMIFS(СВЦЭМ!$D$34:$D$777,СВЦЭМ!$A$34:$A$777,$A108,СВЦЭМ!$B$34:$B$777,V$83)+'СЕТ СН'!$H$11+СВЦЭМ!$D$10+'СЕТ СН'!$H$5</f>
        <v>5074.5266629899997</v>
      </c>
      <c r="W108" s="37">
        <f>SUMIFS(СВЦЭМ!$D$34:$D$777,СВЦЭМ!$A$34:$A$777,$A108,СВЦЭМ!$B$34:$B$777,W$83)+'СЕТ СН'!$H$11+СВЦЭМ!$D$10+'СЕТ СН'!$H$5</f>
        <v>5090.87796798</v>
      </c>
      <c r="X108" s="37">
        <f>SUMIFS(СВЦЭМ!$D$34:$D$777,СВЦЭМ!$A$34:$A$777,$A108,СВЦЭМ!$B$34:$B$777,X$83)+'СЕТ СН'!$H$11+СВЦЭМ!$D$10+'СЕТ СН'!$H$5</f>
        <v>5090.3913336400001</v>
      </c>
      <c r="Y108" s="37">
        <f>SUMIFS(СВЦЭМ!$D$34:$D$777,СВЦЭМ!$A$34:$A$777,$A108,СВЦЭМ!$B$34:$B$777,Y$83)+'СЕТ СН'!$H$11+СВЦЭМ!$D$10+'СЕТ СН'!$H$5</f>
        <v>5162.1086970899996</v>
      </c>
    </row>
    <row r="109" spans="1:25" ht="15.75" x14ac:dyDescent="0.2">
      <c r="A109" s="36">
        <f t="shared" si="2"/>
        <v>42669</v>
      </c>
      <c r="B109" s="37">
        <f>SUMIFS(СВЦЭМ!$D$34:$D$777,СВЦЭМ!$A$34:$A$777,$A109,СВЦЭМ!$B$34:$B$777,B$83)+'СЕТ СН'!$H$11+СВЦЭМ!$D$10+'СЕТ СН'!$H$5</f>
        <v>5225.1874721300001</v>
      </c>
      <c r="C109" s="37">
        <f>SUMIFS(СВЦЭМ!$D$34:$D$777,СВЦЭМ!$A$34:$A$777,$A109,СВЦЭМ!$B$34:$B$777,C$83)+'СЕТ СН'!$H$11+СВЦЭМ!$D$10+'СЕТ СН'!$H$5</f>
        <v>5323.1665761099994</v>
      </c>
      <c r="D109" s="37">
        <f>SUMIFS(СВЦЭМ!$D$34:$D$777,СВЦЭМ!$A$34:$A$777,$A109,СВЦЭМ!$B$34:$B$777,D$83)+'СЕТ СН'!$H$11+СВЦЭМ!$D$10+'СЕТ СН'!$H$5</f>
        <v>5389.0238876799995</v>
      </c>
      <c r="E109" s="37">
        <f>SUMIFS(СВЦЭМ!$D$34:$D$777,СВЦЭМ!$A$34:$A$777,$A109,СВЦЭМ!$B$34:$B$777,E$83)+'СЕТ СН'!$H$11+СВЦЭМ!$D$10+'СЕТ СН'!$H$5</f>
        <v>5386.6831455299998</v>
      </c>
      <c r="F109" s="37">
        <f>SUMIFS(СВЦЭМ!$D$34:$D$777,СВЦЭМ!$A$34:$A$777,$A109,СВЦЭМ!$B$34:$B$777,F$83)+'СЕТ СН'!$H$11+СВЦЭМ!$D$10+'СЕТ СН'!$H$5</f>
        <v>5391.9412013799993</v>
      </c>
      <c r="G109" s="37">
        <f>SUMIFS(СВЦЭМ!$D$34:$D$777,СВЦЭМ!$A$34:$A$777,$A109,СВЦЭМ!$B$34:$B$777,G$83)+'СЕТ СН'!$H$11+СВЦЭМ!$D$10+'СЕТ СН'!$H$5</f>
        <v>5420.60670811</v>
      </c>
      <c r="H109" s="37">
        <f>SUMIFS(СВЦЭМ!$D$34:$D$777,СВЦЭМ!$A$34:$A$777,$A109,СВЦЭМ!$B$34:$B$777,H$83)+'СЕТ СН'!$H$11+СВЦЭМ!$D$10+'СЕТ СН'!$H$5</f>
        <v>5347.3721681299994</v>
      </c>
      <c r="I109" s="37">
        <f>SUMIFS(СВЦЭМ!$D$34:$D$777,СВЦЭМ!$A$34:$A$777,$A109,СВЦЭМ!$B$34:$B$777,I$83)+'СЕТ СН'!$H$11+СВЦЭМ!$D$10+'СЕТ СН'!$H$5</f>
        <v>5302.4585069699997</v>
      </c>
      <c r="J109" s="37">
        <f>SUMIFS(СВЦЭМ!$D$34:$D$777,СВЦЭМ!$A$34:$A$777,$A109,СВЦЭМ!$B$34:$B$777,J$83)+'СЕТ СН'!$H$11+СВЦЭМ!$D$10+'СЕТ СН'!$H$5</f>
        <v>5242.2775169500001</v>
      </c>
      <c r="K109" s="37">
        <f>SUMIFS(СВЦЭМ!$D$34:$D$777,СВЦЭМ!$A$34:$A$777,$A109,СВЦЭМ!$B$34:$B$777,K$83)+'СЕТ СН'!$H$11+СВЦЭМ!$D$10+'СЕТ СН'!$H$5</f>
        <v>5082.4596321899999</v>
      </c>
      <c r="L109" s="37">
        <f>SUMIFS(СВЦЭМ!$D$34:$D$777,СВЦЭМ!$A$34:$A$777,$A109,СВЦЭМ!$B$34:$B$777,L$83)+'СЕТ СН'!$H$11+СВЦЭМ!$D$10+'СЕТ СН'!$H$5</f>
        <v>5028.9638867699996</v>
      </c>
      <c r="M109" s="37">
        <f>SUMIFS(СВЦЭМ!$D$34:$D$777,СВЦЭМ!$A$34:$A$777,$A109,СВЦЭМ!$B$34:$B$777,M$83)+'СЕТ СН'!$H$11+СВЦЭМ!$D$10+'СЕТ СН'!$H$5</f>
        <v>4996.9988625799997</v>
      </c>
      <c r="N109" s="37">
        <f>SUMIFS(СВЦЭМ!$D$34:$D$777,СВЦЭМ!$A$34:$A$777,$A109,СВЦЭМ!$B$34:$B$777,N$83)+'СЕТ СН'!$H$11+СВЦЭМ!$D$10+'СЕТ СН'!$H$5</f>
        <v>5008.9903161900002</v>
      </c>
      <c r="O109" s="37">
        <f>SUMIFS(СВЦЭМ!$D$34:$D$777,СВЦЭМ!$A$34:$A$777,$A109,СВЦЭМ!$B$34:$B$777,O$83)+'СЕТ СН'!$H$11+СВЦЭМ!$D$10+'СЕТ СН'!$H$5</f>
        <v>5018.4794123399997</v>
      </c>
      <c r="P109" s="37">
        <f>SUMIFS(СВЦЭМ!$D$34:$D$777,СВЦЭМ!$A$34:$A$777,$A109,СВЦЭМ!$B$34:$B$777,P$83)+'СЕТ СН'!$H$11+СВЦЭМ!$D$10+'СЕТ СН'!$H$5</f>
        <v>5000.0935007199996</v>
      </c>
      <c r="Q109" s="37">
        <f>SUMIFS(СВЦЭМ!$D$34:$D$777,СВЦЭМ!$A$34:$A$777,$A109,СВЦЭМ!$B$34:$B$777,Q$83)+'СЕТ СН'!$H$11+СВЦЭМ!$D$10+'СЕТ СН'!$H$5</f>
        <v>4997.2017779600001</v>
      </c>
      <c r="R109" s="37">
        <f>SUMIFS(СВЦЭМ!$D$34:$D$777,СВЦЭМ!$A$34:$A$777,$A109,СВЦЭМ!$B$34:$B$777,R$83)+'СЕТ СН'!$H$11+СВЦЭМ!$D$10+'СЕТ СН'!$H$5</f>
        <v>4977.1020498999997</v>
      </c>
      <c r="S109" s="37">
        <f>SUMIFS(СВЦЭМ!$D$34:$D$777,СВЦЭМ!$A$34:$A$777,$A109,СВЦЭМ!$B$34:$B$777,S$83)+'СЕТ СН'!$H$11+СВЦЭМ!$D$10+'СЕТ СН'!$H$5</f>
        <v>5087.0140254999997</v>
      </c>
      <c r="T109" s="37">
        <f>SUMIFS(СВЦЭМ!$D$34:$D$777,СВЦЭМ!$A$34:$A$777,$A109,СВЦЭМ!$B$34:$B$777,T$83)+'СЕТ СН'!$H$11+СВЦЭМ!$D$10+'СЕТ СН'!$H$5</f>
        <v>5061.61873345</v>
      </c>
      <c r="U109" s="37">
        <f>SUMIFS(СВЦЭМ!$D$34:$D$777,СВЦЭМ!$A$34:$A$777,$A109,СВЦЭМ!$B$34:$B$777,U$83)+'СЕТ СН'!$H$11+СВЦЭМ!$D$10+'СЕТ СН'!$H$5</f>
        <v>5073.9414566100004</v>
      </c>
      <c r="V109" s="37">
        <f>SUMIFS(СВЦЭМ!$D$34:$D$777,СВЦЭМ!$A$34:$A$777,$A109,СВЦЭМ!$B$34:$B$777,V$83)+'СЕТ СН'!$H$11+СВЦЭМ!$D$10+'СЕТ СН'!$H$5</f>
        <v>5092.9051400099997</v>
      </c>
      <c r="W109" s="37">
        <f>SUMIFS(СВЦЭМ!$D$34:$D$777,СВЦЭМ!$A$34:$A$777,$A109,СВЦЭМ!$B$34:$B$777,W$83)+'СЕТ СН'!$H$11+СВЦЭМ!$D$10+'СЕТ СН'!$H$5</f>
        <v>5104.7145820400001</v>
      </c>
      <c r="X109" s="37">
        <f>SUMIFS(СВЦЭМ!$D$34:$D$777,СВЦЭМ!$A$34:$A$777,$A109,СВЦЭМ!$B$34:$B$777,X$83)+'СЕТ СН'!$H$11+СВЦЭМ!$D$10+'СЕТ СН'!$H$5</f>
        <v>5120.89779791</v>
      </c>
      <c r="Y109" s="37">
        <f>SUMIFS(СВЦЭМ!$D$34:$D$777,СВЦЭМ!$A$34:$A$777,$A109,СВЦЭМ!$B$34:$B$777,Y$83)+'СЕТ СН'!$H$11+СВЦЭМ!$D$10+'СЕТ СН'!$H$5</f>
        <v>5162.5784571599997</v>
      </c>
    </row>
    <row r="110" spans="1:25" ht="15.75" x14ac:dyDescent="0.2">
      <c r="A110" s="36">
        <f t="shared" si="2"/>
        <v>42670</v>
      </c>
      <c r="B110" s="37">
        <f>SUMIFS(СВЦЭМ!$D$34:$D$777,СВЦЭМ!$A$34:$A$777,$A110,СВЦЭМ!$B$34:$B$777,B$83)+'СЕТ СН'!$H$11+СВЦЭМ!$D$10+'СЕТ СН'!$H$5</f>
        <v>5281.9105582499997</v>
      </c>
      <c r="C110" s="37">
        <f>SUMIFS(СВЦЭМ!$D$34:$D$777,СВЦЭМ!$A$34:$A$777,$A110,СВЦЭМ!$B$34:$B$777,C$83)+'СЕТ СН'!$H$11+СВЦЭМ!$D$10+'СЕТ СН'!$H$5</f>
        <v>5359.67197794</v>
      </c>
      <c r="D110" s="37">
        <f>SUMIFS(СВЦЭМ!$D$34:$D$777,СВЦЭМ!$A$34:$A$777,$A110,СВЦЭМ!$B$34:$B$777,D$83)+'СЕТ СН'!$H$11+СВЦЭМ!$D$10+'СЕТ СН'!$H$5</f>
        <v>5431.9846161400001</v>
      </c>
      <c r="E110" s="37">
        <f>SUMIFS(СВЦЭМ!$D$34:$D$777,СВЦЭМ!$A$34:$A$777,$A110,СВЦЭМ!$B$34:$B$777,E$83)+'СЕТ СН'!$H$11+СВЦЭМ!$D$10+'СЕТ СН'!$H$5</f>
        <v>5444.9461363099999</v>
      </c>
      <c r="F110" s="37">
        <f>SUMIFS(СВЦЭМ!$D$34:$D$777,СВЦЭМ!$A$34:$A$777,$A110,СВЦЭМ!$B$34:$B$777,F$83)+'СЕТ СН'!$H$11+СВЦЭМ!$D$10+'СЕТ СН'!$H$5</f>
        <v>5438.6677196499995</v>
      </c>
      <c r="G110" s="37">
        <f>SUMIFS(СВЦЭМ!$D$34:$D$777,СВЦЭМ!$A$34:$A$777,$A110,СВЦЭМ!$B$34:$B$777,G$83)+'СЕТ СН'!$H$11+СВЦЭМ!$D$10+'СЕТ СН'!$H$5</f>
        <v>5482.24039318</v>
      </c>
      <c r="H110" s="37">
        <f>SUMIFS(СВЦЭМ!$D$34:$D$777,СВЦЭМ!$A$34:$A$777,$A110,СВЦЭМ!$B$34:$B$777,H$83)+'СЕТ СН'!$H$11+СВЦЭМ!$D$10+'СЕТ СН'!$H$5</f>
        <v>5406.0390250399996</v>
      </c>
      <c r="I110" s="37">
        <f>SUMIFS(СВЦЭМ!$D$34:$D$777,СВЦЭМ!$A$34:$A$777,$A110,СВЦЭМ!$B$34:$B$777,I$83)+'СЕТ СН'!$H$11+СВЦЭМ!$D$10+'СЕТ СН'!$H$5</f>
        <v>5389.6437009399997</v>
      </c>
      <c r="J110" s="37">
        <f>SUMIFS(СВЦЭМ!$D$34:$D$777,СВЦЭМ!$A$34:$A$777,$A110,СВЦЭМ!$B$34:$B$777,J$83)+'СЕТ СН'!$H$11+СВЦЭМ!$D$10+'СЕТ СН'!$H$5</f>
        <v>5326.1180268099997</v>
      </c>
      <c r="K110" s="37">
        <f>SUMIFS(СВЦЭМ!$D$34:$D$777,СВЦЭМ!$A$34:$A$777,$A110,СВЦЭМ!$B$34:$B$777,K$83)+'СЕТ СН'!$H$11+СВЦЭМ!$D$10+'СЕТ СН'!$H$5</f>
        <v>5178.6678467900001</v>
      </c>
      <c r="L110" s="37">
        <f>SUMIFS(СВЦЭМ!$D$34:$D$777,СВЦЭМ!$A$34:$A$777,$A110,СВЦЭМ!$B$34:$B$777,L$83)+'СЕТ СН'!$H$11+СВЦЭМ!$D$10+'СЕТ СН'!$H$5</f>
        <v>5130.4691824399997</v>
      </c>
      <c r="M110" s="37">
        <f>SUMIFS(СВЦЭМ!$D$34:$D$777,СВЦЭМ!$A$34:$A$777,$A110,СВЦЭМ!$B$34:$B$777,M$83)+'СЕТ СН'!$H$11+СВЦЭМ!$D$10+'СЕТ СН'!$H$5</f>
        <v>5133.1914019699998</v>
      </c>
      <c r="N110" s="37">
        <f>SUMIFS(СВЦЭМ!$D$34:$D$777,СВЦЭМ!$A$34:$A$777,$A110,СВЦЭМ!$B$34:$B$777,N$83)+'СЕТ СН'!$H$11+СВЦЭМ!$D$10+'СЕТ СН'!$H$5</f>
        <v>5133.8102755999998</v>
      </c>
      <c r="O110" s="37">
        <f>SUMIFS(СВЦЭМ!$D$34:$D$777,СВЦЭМ!$A$34:$A$777,$A110,СВЦЭМ!$B$34:$B$777,O$83)+'СЕТ СН'!$H$11+СВЦЭМ!$D$10+'СЕТ СН'!$H$5</f>
        <v>5126.5828723599998</v>
      </c>
      <c r="P110" s="37">
        <f>SUMIFS(СВЦЭМ!$D$34:$D$777,СВЦЭМ!$A$34:$A$777,$A110,СВЦЭМ!$B$34:$B$777,P$83)+'СЕТ СН'!$H$11+СВЦЭМ!$D$10+'СЕТ СН'!$H$5</f>
        <v>5045.0373853900001</v>
      </c>
      <c r="Q110" s="37">
        <f>SUMIFS(СВЦЭМ!$D$34:$D$777,СВЦЭМ!$A$34:$A$777,$A110,СВЦЭМ!$B$34:$B$777,Q$83)+'СЕТ СН'!$H$11+СВЦЭМ!$D$10+'СЕТ СН'!$H$5</f>
        <v>5023.26872301</v>
      </c>
      <c r="R110" s="37">
        <f>SUMIFS(СВЦЭМ!$D$34:$D$777,СВЦЭМ!$A$34:$A$777,$A110,СВЦЭМ!$B$34:$B$777,R$83)+'СЕТ СН'!$H$11+СВЦЭМ!$D$10+'СЕТ СН'!$H$5</f>
        <v>5038.8309882599997</v>
      </c>
      <c r="S110" s="37">
        <f>SUMIFS(СВЦЭМ!$D$34:$D$777,СВЦЭМ!$A$34:$A$777,$A110,СВЦЭМ!$B$34:$B$777,S$83)+'СЕТ СН'!$H$11+СВЦЭМ!$D$10+'СЕТ СН'!$H$5</f>
        <v>5142.7877865199998</v>
      </c>
      <c r="T110" s="37">
        <f>SUMIFS(СВЦЭМ!$D$34:$D$777,СВЦЭМ!$A$34:$A$777,$A110,СВЦЭМ!$B$34:$B$777,T$83)+'СЕТ СН'!$H$11+СВЦЭМ!$D$10+'СЕТ СН'!$H$5</f>
        <v>5116.1972338100004</v>
      </c>
      <c r="U110" s="37">
        <f>SUMIFS(СВЦЭМ!$D$34:$D$777,СВЦЭМ!$A$34:$A$777,$A110,СВЦЭМ!$B$34:$B$777,U$83)+'СЕТ СН'!$H$11+СВЦЭМ!$D$10+'СЕТ СН'!$H$5</f>
        <v>5123.8750618599997</v>
      </c>
      <c r="V110" s="37">
        <f>SUMIFS(СВЦЭМ!$D$34:$D$777,СВЦЭМ!$A$34:$A$777,$A110,СВЦЭМ!$B$34:$B$777,V$83)+'СЕТ СН'!$H$11+СВЦЭМ!$D$10+'СЕТ СН'!$H$5</f>
        <v>5129.1384605499998</v>
      </c>
      <c r="W110" s="37">
        <f>SUMIFS(СВЦЭМ!$D$34:$D$777,СВЦЭМ!$A$34:$A$777,$A110,СВЦЭМ!$B$34:$B$777,W$83)+'СЕТ СН'!$H$11+СВЦЭМ!$D$10+'СЕТ СН'!$H$5</f>
        <v>5144.6955491799999</v>
      </c>
      <c r="X110" s="37">
        <f>SUMIFS(СВЦЭМ!$D$34:$D$777,СВЦЭМ!$A$34:$A$777,$A110,СВЦЭМ!$B$34:$B$777,X$83)+'СЕТ СН'!$H$11+СВЦЭМ!$D$10+'СЕТ СН'!$H$5</f>
        <v>5158.1037380500002</v>
      </c>
      <c r="Y110" s="37">
        <f>SUMIFS(СВЦЭМ!$D$34:$D$777,СВЦЭМ!$A$34:$A$777,$A110,СВЦЭМ!$B$34:$B$777,Y$83)+'СЕТ СН'!$H$11+СВЦЭМ!$D$10+'СЕТ СН'!$H$5</f>
        <v>5245.7126757200003</v>
      </c>
    </row>
    <row r="111" spans="1:25" ht="15.75" x14ac:dyDescent="0.2">
      <c r="A111" s="36">
        <f t="shared" si="2"/>
        <v>42671</v>
      </c>
      <c r="B111" s="37">
        <f>SUMIFS(СВЦЭМ!$D$34:$D$777,СВЦЭМ!$A$34:$A$777,$A111,СВЦЭМ!$B$34:$B$777,B$83)+'СЕТ СН'!$H$11+СВЦЭМ!$D$10+'СЕТ СН'!$H$5</f>
        <v>5181.5468715099996</v>
      </c>
      <c r="C111" s="37">
        <f>SUMIFS(СВЦЭМ!$D$34:$D$777,СВЦЭМ!$A$34:$A$777,$A111,СВЦЭМ!$B$34:$B$777,C$83)+'СЕТ СН'!$H$11+СВЦЭМ!$D$10+'СЕТ СН'!$H$5</f>
        <v>5267.0388249600001</v>
      </c>
      <c r="D111" s="37">
        <f>SUMIFS(СВЦЭМ!$D$34:$D$777,СВЦЭМ!$A$34:$A$777,$A111,СВЦЭМ!$B$34:$B$777,D$83)+'СЕТ СН'!$H$11+СВЦЭМ!$D$10+'СЕТ СН'!$H$5</f>
        <v>5362.2295826</v>
      </c>
      <c r="E111" s="37">
        <f>SUMIFS(СВЦЭМ!$D$34:$D$777,СВЦЭМ!$A$34:$A$777,$A111,СВЦЭМ!$B$34:$B$777,E$83)+'СЕТ СН'!$H$11+СВЦЭМ!$D$10+'СЕТ СН'!$H$5</f>
        <v>5373.92550562</v>
      </c>
      <c r="F111" s="37">
        <f>SUMIFS(СВЦЭМ!$D$34:$D$777,СВЦЭМ!$A$34:$A$777,$A111,СВЦЭМ!$B$34:$B$777,F$83)+'СЕТ СН'!$H$11+СВЦЭМ!$D$10+'СЕТ СН'!$H$5</f>
        <v>5366.0885452700004</v>
      </c>
      <c r="G111" s="37">
        <f>SUMIFS(СВЦЭМ!$D$34:$D$777,СВЦЭМ!$A$34:$A$777,$A111,СВЦЭМ!$B$34:$B$777,G$83)+'СЕТ СН'!$H$11+СВЦЭМ!$D$10+'СЕТ СН'!$H$5</f>
        <v>5369.5877276499996</v>
      </c>
      <c r="H111" s="37">
        <f>SUMIFS(СВЦЭМ!$D$34:$D$777,СВЦЭМ!$A$34:$A$777,$A111,СВЦЭМ!$B$34:$B$777,H$83)+'СЕТ СН'!$H$11+СВЦЭМ!$D$10+'СЕТ СН'!$H$5</f>
        <v>5328.9675819399999</v>
      </c>
      <c r="I111" s="37">
        <f>SUMIFS(СВЦЭМ!$D$34:$D$777,СВЦЭМ!$A$34:$A$777,$A111,СВЦЭМ!$B$34:$B$777,I$83)+'СЕТ СН'!$H$11+СВЦЭМ!$D$10+'СЕТ СН'!$H$5</f>
        <v>5408.3709111199996</v>
      </c>
      <c r="J111" s="37">
        <f>SUMIFS(СВЦЭМ!$D$34:$D$777,СВЦЭМ!$A$34:$A$777,$A111,СВЦЭМ!$B$34:$B$777,J$83)+'СЕТ СН'!$H$11+СВЦЭМ!$D$10+'СЕТ СН'!$H$5</f>
        <v>5476.8090853499998</v>
      </c>
      <c r="K111" s="37">
        <f>SUMIFS(СВЦЭМ!$D$34:$D$777,СВЦЭМ!$A$34:$A$777,$A111,СВЦЭМ!$B$34:$B$777,K$83)+'СЕТ СН'!$H$11+СВЦЭМ!$D$10+'СЕТ СН'!$H$5</f>
        <v>5370.8299453099999</v>
      </c>
      <c r="L111" s="37">
        <f>SUMIFS(СВЦЭМ!$D$34:$D$777,СВЦЭМ!$A$34:$A$777,$A111,СВЦЭМ!$B$34:$B$777,L$83)+'СЕТ СН'!$H$11+СВЦЭМ!$D$10+'СЕТ СН'!$H$5</f>
        <v>5827.6225513499994</v>
      </c>
      <c r="M111" s="37">
        <f>SUMIFS(СВЦЭМ!$D$34:$D$777,СВЦЭМ!$A$34:$A$777,$A111,СВЦЭМ!$B$34:$B$777,M$83)+'СЕТ СН'!$H$11+СВЦЭМ!$D$10+'СЕТ СН'!$H$5</f>
        <v>5721.0641198800004</v>
      </c>
      <c r="N111" s="37">
        <f>SUMIFS(СВЦЭМ!$D$34:$D$777,СВЦЭМ!$A$34:$A$777,$A111,СВЦЭМ!$B$34:$B$777,N$83)+'СЕТ СН'!$H$11+СВЦЭМ!$D$10+'СЕТ СН'!$H$5</f>
        <v>5548.5490919399999</v>
      </c>
      <c r="O111" s="37">
        <f>SUMIFS(СВЦЭМ!$D$34:$D$777,СВЦЭМ!$A$34:$A$777,$A111,СВЦЭМ!$B$34:$B$777,O$83)+'СЕТ СН'!$H$11+СВЦЭМ!$D$10+'СЕТ СН'!$H$5</f>
        <v>5366.70191772</v>
      </c>
      <c r="P111" s="37">
        <f>SUMIFS(СВЦЭМ!$D$34:$D$777,СВЦЭМ!$A$34:$A$777,$A111,СВЦЭМ!$B$34:$B$777,P$83)+'СЕТ СН'!$H$11+СВЦЭМ!$D$10+'СЕТ СН'!$H$5</f>
        <v>5336.8654602099996</v>
      </c>
      <c r="Q111" s="37">
        <f>SUMIFS(СВЦЭМ!$D$34:$D$777,СВЦЭМ!$A$34:$A$777,$A111,СВЦЭМ!$B$34:$B$777,Q$83)+'СЕТ СН'!$H$11+СВЦЭМ!$D$10+'СЕТ СН'!$H$5</f>
        <v>5302.0404582499996</v>
      </c>
      <c r="R111" s="37">
        <f>SUMIFS(СВЦЭМ!$D$34:$D$777,СВЦЭМ!$A$34:$A$777,$A111,СВЦЭМ!$B$34:$B$777,R$83)+'СЕТ СН'!$H$11+СВЦЭМ!$D$10+'СЕТ СН'!$H$5</f>
        <v>5244.5472208199999</v>
      </c>
      <c r="S111" s="37">
        <f>SUMIFS(СВЦЭМ!$D$34:$D$777,СВЦЭМ!$A$34:$A$777,$A111,СВЦЭМ!$B$34:$B$777,S$83)+'СЕТ СН'!$H$11+СВЦЭМ!$D$10+'СЕТ СН'!$H$5</f>
        <v>5341.4880436399999</v>
      </c>
      <c r="T111" s="37">
        <f>SUMIFS(СВЦЭМ!$D$34:$D$777,СВЦЭМ!$A$34:$A$777,$A111,СВЦЭМ!$B$34:$B$777,T$83)+'СЕТ СН'!$H$11+СВЦЭМ!$D$10+'СЕТ СН'!$H$5</f>
        <v>5381.7405148199996</v>
      </c>
      <c r="U111" s="37">
        <f>SUMIFS(СВЦЭМ!$D$34:$D$777,СВЦЭМ!$A$34:$A$777,$A111,СВЦЭМ!$B$34:$B$777,U$83)+'СЕТ СН'!$H$11+СВЦЭМ!$D$10+'СЕТ СН'!$H$5</f>
        <v>5406.0169234099994</v>
      </c>
      <c r="V111" s="37">
        <f>SUMIFS(СВЦЭМ!$D$34:$D$777,СВЦЭМ!$A$34:$A$777,$A111,СВЦЭМ!$B$34:$B$777,V$83)+'СЕТ СН'!$H$11+СВЦЭМ!$D$10+'СЕТ СН'!$H$5</f>
        <v>5422.8904989699995</v>
      </c>
      <c r="W111" s="37">
        <f>SUMIFS(СВЦЭМ!$D$34:$D$777,СВЦЭМ!$A$34:$A$777,$A111,СВЦЭМ!$B$34:$B$777,W$83)+'СЕТ СН'!$H$11+СВЦЭМ!$D$10+'СЕТ СН'!$H$5</f>
        <v>5340.7654045899999</v>
      </c>
      <c r="X111" s="37">
        <f>SUMIFS(СВЦЭМ!$D$34:$D$777,СВЦЭМ!$A$34:$A$777,$A111,СВЦЭМ!$B$34:$B$777,X$83)+'СЕТ СН'!$H$11+СВЦЭМ!$D$10+'СЕТ СН'!$H$5</f>
        <v>5248.7579008299999</v>
      </c>
      <c r="Y111" s="37">
        <f>SUMIFS(СВЦЭМ!$D$34:$D$777,СВЦЭМ!$A$34:$A$777,$A111,СВЦЭМ!$B$34:$B$777,Y$83)+'СЕТ СН'!$H$11+СВЦЭМ!$D$10+'СЕТ СН'!$H$5</f>
        <v>5259.0246549399999</v>
      </c>
    </row>
    <row r="112" spans="1:25" ht="15.75" x14ac:dyDescent="0.2">
      <c r="A112" s="36">
        <f t="shared" si="2"/>
        <v>42672</v>
      </c>
      <c r="B112" s="37">
        <f>SUMIFS(СВЦЭМ!$D$34:$D$777,СВЦЭМ!$A$34:$A$777,$A112,СВЦЭМ!$B$34:$B$777,B$83)+'СЕТ СН'!$H$11+СВЦЭМ!$D$10+'СЕТ СН'!$H$5</f>
        <v>5350.5122130599993</v>
      </c>
      <c r="C112" s="37">
        <f>SUMIFS(СВЦЭМ!$D$34:$D$777,СВЦЭМ!$A$34:$A$777,$A112,СВЦЭМ!$B$34:$B$777,C$83)+'СЕТ СН'!$H$11+СВЦЭМ!$D$10+'СЕТ СН'!$H$5</f>
        <v>5457.2177539099994</v>
      </c>
      <c r="D112" s="37">
        <f>SUMIFS(СВЦЭМ!$D$34:$D$777,СВЦЭМ!$A$34:$A$777,$A112,СВЦЭМ!$B$34:$B$777,D$83)+'СЕТ СН'!$H$11+СВЦЭМ!$D$10+'СЕТ СН'!$H$5</f>
        <v>5576.3607038499995</v>
      </c>
      <c r="E112" s="37">
        <f>SUMIFS(СВЦЭМ!$D$34:$D$777,СВЦЭМ!$A$34:$A$777,$A112,СВЦЭМ!$B$34:$B$777,E$83)+'СЕТ СН'!$H$11+СВЦЭМ!$D$10+'СЕТ СН'!$H$5</f>
        <v>5569.0578408099991</v>
      </c>
      <c r="F112" s="37">
        <f>SUMIFS(СВЦЭМ!$D$34:$D$777,СВЦЭМ!$A$34:$A$777,$A112,СВЦЭМ!$B$34:$B$777,F$83)+'СЕТ СН'!$H$11+СВЦЭМ!$D$10+'СЕТ СН'!$H$5</f>
        <v>5666.1984580699991</v>
      </c>
      <c r="G112" s="37">
        <f>SUMIFS(СВЦЭМ!$D$34:$D$777,СВЦЭМ!$A$34:$A$777,$A112,СВЦЭМ!$B$34:$B$777,G$83)+'СЕТ СН'!$H$11+СВЦЭМ!$D$10+'СЕТ СН'!$H$5</f>
        <v>5715.2165659299999</v>
      </c>
      <c r="H112" s="37">
        <f>SUMIFS(СВЦЭМ!$D$34:$D$777,СВЦЭМ!$A$34:$A$777,$A112,СВЦЭМ!$B$34:$B$777,H$83)+'СЕТ СН'!$H$11+СВЦЭМ!$D$10+'СЕТ СН'!$H$5</f>
        <v>5528.3440996899999</v>
      </c>
      <c r="I112" s="37">
        <f>SUMIFS(СВЦЭМ!$D$34:$D$777,СВЦЭМ!$A$34:$A$777,$A112,СВЦЭМ!$B$34:$B$777,I$83)+'СЕТ СН'!$H$11+СВЦЭМ!$D$10+'СЕТ СН'!$H$5</f>
        <v>5394.90683799</v>
      </c>
      <c r="J112" s="37">
        <f>SUMIFS(СВЦЭМ!$D$34:$D$777,СВЦЭМ!$A$34:$A$777,$A112,СВЦЭМ!$B$34:$B$777,J$83)+'СЕТ СН'!$H$11+СВЦЭМ!$D$10+'СЕТ СН'!$H$5</f>
        <v>5297.3386544699997</v>
      </c>
      <c r="K112" s="37">
        <f>SUMIFS(СВЦЭМ!$D$34:$D$777,СВЦЭМ!$A$34:$A$777,$A112,СВЦЭМ!$B$34:$B$777,K$83)+'СЕТ СН'!$H$11+СВЦЭМ!$D$10+'СЕТ СН'!$H$5</f>
        <v>5240.2740918</v>
      </c>
      <c r="L112" s="37">
        <f>SUMIFS(СВЦЭМ!$D$34:$D$777,СВЦЭМ!$A$34:$A$777,$A112,СВЦЭМ!$B$34:$B$777,L$83)+'СЕТ СН'!$H$11+СВЦЭМ!$D$10+'СЕТ СН'!$H$5</f>
        <v>5182.4363817599997</v>
      </c>
      <c r="M112" s="37">
        <f>SUMIFS(СВЦЭМ!$D$34:$D$777,СВЦЭМ!$A$34:$A$777,$A112,СВЦЭМ!$B$34:$B$777,M$83)+'СЕТ СН'!$H$11+СВЦЭМ!$D$10+'СЕТ СН'!$H$5</f>
        <v>5139.5960026499997</v>
      </c>
      <c r="N112" s="37">
        <f>SUMIFS(СВЦЭМ!$D$34:$D$777,СВЦЭМ!$A$34:$A$777,$A112,СВЦЭМ!$B$34:$B$777,N$83)+'СЕТ СН'!$H$11+СВЦЭМ!$D$10+'СЕТ СН'!$H$5</f>
        <v>5128.0444883199998</v>
      </c>
      <c r="O112" s="37">
        <f>SUMIFS(СВЦЭМ!$D$34:$D$777,СВЦЭМ!$A$34:$A$777,$A112,СВЦЭМ!$B$34:$B$777,O$83)+'СЕТ СН'!$H$11+СВЦЭМ!$D$10+'СЕТ СН'!$H$5</f>
        <v>5118.5650920799999</v>
      </c>
      <c r="P112" s="37">
        <f>SUMIFS(СВЦЭМ!$D$34:$D$777,СВЦЭМ!$A$34:$A$777,$A112,СВЦЭМ!$B$34:$B$777,P$83)+'СЕТ СН'!$H$11+СВЦЭМ!$D$10+'СЕТ СН'!$H$5</f>
        <v>5127.3212874199999</v>
      </c>
      <c r="Q112" s="37">
        <f>SUMIFS(СВЦЭМ!$D$34:$D$777,СВЦЭМ!$A$34:$A$777,$A112,СВЦЭМ!$B$34:$B$777,Q$83)+'СЕТ СН'!$H$11+СВЦЭМ!$D$10+'СЕТ СН'!$H$5</f>
        <v>5136.5771869600003</v>
      </c>
      <c r="R112" s="37">
        <f>SUMIFS(СВЦЭМ!$D$34:$D$777,СВЦЭМ!$A$34:$A$777,$A112,СВЦЭМ!$B$34:$B$777,R$83)+'СЕТ СН'!$H$11+СВЦЭМ!$D$10+'СЕТ СН'!$H$5</f>
        <v>5198.8874903099995</v>
      </c>
      <c r="S112" s="37">
        <f>SUMIFS(СВЦЭМ!$D$34:$D$777,СВЦЭМ!$A$34:$A$777,$A112,СВЦЭМ!$B$34:$B$777,S$83)+'СЕТ СН'!$H$11+СВЦЭМ!$D$10+'СЕТ СН'!$H$5</f>
        <v>5182.2963455099998</v>
      </c>
      <c r="T112" s="37">
        <f>SUMIFS(СВЦЭМ!$D$34:$D$777,СВЦЭМ!$A$34:$A$777,$A112,СВЦЭМ!$B$34:$B$777,T$83)+'СЕТ СН'!$H$11+СВЦЭМ!$D$10+'СЕТ СН'!$H$5</f>
        <v>5191.51634328</v>
      </c>
      <c r="U112" s="37">
        <f>SUMIFS(СВЦЭМ!$D$34:$D$777,СВЦЭМ!$A$34:$A$777,$A112,СВЦЭМ!$B$34:$B$777,U$83)+'СЕТ СН'!$H$11+СВЦЭМ!$D$10+'СЕТ СН'!$H$5</f>
        <v>5214.7896156899997</v>
      </c>
      <c r="V112" s="37">
        <f>SUMIFS(СВЦЭМ!$D$34:$D$777,СВЦЭМ!$A$34:$A$777,$A112,СВЦЭМ!$B$34:$B$777,V$83)+'СЕТ СН'!$H$11+СВЦЭМ!$D$10+'СЕТ СН'!$H$5</f>
        <v>5203.2756945800002</v>
      </c>
      <c r="W112" s="37">
        <f>SUMIFS(СВЦЭМ!$D$34:$D$777,СВЦЭМ!$A$34:$A$777,$A112,СВЦЭМ!$B$34:$B$777,W$83)+'СЕТ СН'!$H$11+СВЦЭМ!$D$10+'СЕТ СН'!$H$5</f>
        <v>5213.6729438299999</v>
      </c>
      <c r="X112" s="37">
        <f>SUMIFS(СВЦЭМ!$D$34:$D$777,СВЦЭМ!$A$34:$A$777,$A112,СВЦЭМ!$B$34:$B$777,X$83)+'СЕТ СН'!$H$11+СВЦЭМ!$D$10+'СЕТ СН'!$H$5</f>
        <v>5231.7189158599995</v>
      </c>
      <c r="Y112" s="37">
        <f>SUMIFS(СВЦЭМ!$D$34:$D$777,СВЦЭМ!$A$34:$A$777,$A112,СВЦЭМ!$B$34:$B$777,Y$83)+'СЕТ СН'!$H$11+СВЦЭМ!$D$10+'СЕТ СН'!$H$5</f>
        <v>5406.0068122399998</v>
      </c>
    </row>
    <row r="113" spans="1:27" ht="15.75" x14ac:dyDescent="0.2">
      <c r="A113" s="36">
        <f t="shared" si="2"/>
        <v>42673</v>
      </c>
      <c r="B113" s="37">
        <f>SUMIFS(СВЦЭМ!$D$34:$D$777,СВЦЭМ!$A$34:$A$777,$A113,СВЦЭМ!$B$34:$B$777,B$83)+'СЕТ СН'!$H$11+СВЦЭМ!$D$10+'СЕТ СН'!$H$5</f>
        <v>5311.9469369899998</v>
      </c>
      <c r="C113" s="37">
        <f>SUMIFS(СВЦЭМ!$D$34:$D$777,СВЦЭМ!$A$34:$A$777,$A113,СВЦЭМ!$B$34:$B$777,C$83)+'СЕТ СН'!$H$11+СВЦЭМ!$D$10+'СЕТ СН'!$H$5</f>
        <v>5449.0461812599997</v>
      </c>
      <c r="D113" s="37">
        <f>SUMIFS(СВЦЭМ!$D$34:$D$777,СВЦЭМ!$A$34:$A$777,$A113,СВЦЭМ!$B$34:$B$777,D$83)+'СЕТ СН'!$H$11+СВЦЭМ!$D$10+'СЕТ СН'!$H$5</f>
        <v>5552.5114404100004</v>
      </c>
      <c r="E113" s="37">
        <f>SUMIFS(СВЦЭМ!$D$34:$D$777,СВЦЭМ!$A$34:$A$777,$A113,СВЦЭМ!$B$34:$B$777,E$83)+'СЕТ СН'!$H$11+СВЦЭМ!$D$10+'СЕТ СН'!$H$5</f>
        <v>5468.4215379199995</v>
      </c>
      <c r="F113" s="37">
        <f>SUMIFS(СВЦЭМ!$D$34:$D$777,СВЦЭМ!$A$34:$A$777,$A113,СВЦЭМ!$B$34:$B$777,F$83)+'СЕТ СН'!$H$11+СВЦЭМ!$D$10+'СЕТ СН'!$H$5</f>
        <v>5413.5562772499998</v>
      </c>
      <c r="G113" s="37">
        <f>SUMIFS(СВЦЭМ!$D$34:$D$777,СВЦЭМ!$A$34:$A$777,$A113,СВЦЭМ!$B$34:$B$777,G$83)+'СЕТ СН'!$H$11+СВЦЭМ!$D$10+'СЕТ СН'!$H$5</f>
        <v>5408.2038305599999</v>
      </c>
      <c r="H113" s="37">
        <f>SUMIFS(СВЦЭМ!$D$34:$D$777,СВЦЭМ!$A$34:$A$777,$A113,СВЦЭМ!$B$34:$B$777,H$83)+'СЕТ СН'!$H$11+СВЦЭМ!$D$10+'СЕТ СН'!$H$5</f>
        <v>5430.1214257800002</v>
      </c>
      <c r="I113" s="37">
        <f>SUMIFS(СВЦЭМ!$D$34:$D$777,СВЦЭМ!$A$34:$A$777,$A113,СВЦЭМ!$B$34:$B$777,I$83)+'СЕТ СН'!$H$11+СВЦЭМ!$D$10+'СЕТ СН'!$H$5</f>
        <v>5475.8808573299993</v>
      </c>
      <c r="J113" s="37">
        <f>SUMIFS(СВЦЭМ!$D$34:$D$777,СВЦЭМ!$A$34:$A$777,$A113,СВЦЭМ!$B$34:$B$777,J$83)+'СЕТ СН'!$H$11+СВЦЭМ!$D$10+'СЕТ СН'!$H$5</f>
        <v>5279.07138106</v>
      </c>
      <c r="K113" s="37">
        <f>SUMIFS(СВЦЭМ!$D$34:$D$777,СВЦЭМ!$A$34:$A$777,$A113,СВЦЭМ!$B$34:$B$777,K$83)+'СЕТ СН'!$H$11+СВЦЭМ!$D$10+'СЕТ СН'!$H$5</f>
        <v>5187.6129427199994</v>
      </c>
      <c r="L113" s="37">
        <f>SUMIFS(СВЦЭМ!$D$34:$D$777,СВЦЭМ!$A$34:$A$777,$A113,СВЦЭМ!$B$34:$B$777,L$83)+'СЕТ СН'!$H$11+СВЦЭМ!$D$10+'СЕТ СН'!$H$5</f>
        <v>5138.6633994499998</v>
      </c>
      <c r="M113" s="37">
        <f>SUMIFS(СВЦЭМ!$D$34:$D$777,СВЦЭМ!$A$34:$A$777,$A113,СВЦЭМ!$B$34:$B$777,M$83)+'СЕТ СН'!$H$11+СВЦЭМ!$D$10+'СЕТ СН'!$H$5</f>
        <v>5175.8740780500002</v>
      </c>
      <c r="N113" s="37">
        <f>SUMIFS(СВЦЭМ!$D$34:$D$777,СВЦЭМ!$A$34:$A$777,$A113,СВЦЭМ!$B$34:$B$777,N$83)+'СЕТ СН'!$H$11+СВЦЭМ!$D$10+'СЕТ СН'!$H$5</f>
        <v>5181.2500125999995</v>
      </c>
      <c r="O113" s="37">
        <f>SUMIFS(СВЦЭМ!$D$34:$D$777,СВЦЭМ!$A$34:$A$777,$A113,СВЦЭМ!$B$34:$B$777,O$83)+'СЕТ СН'!$H$11+СВЦЭМ!$D$10+'СЕТ СН'!$H$5</f>
        <v>5100.0145750599995</v>
      </c>
      <c r="P113" s="37">
        <f>SUMIFS(СВЦЭМ!$D$34:$D$777,СВЦЭМ!$A$34:$A$777,$A113,СВЦЭМ!$B$34:$B$777,P$83)+'СЕТ СН'!$H$11+СВЦЭМ!$D$10+'СЕТ СН'!$H$5</f>
        <v>5114.4664017599998</v>
      </c>
      <c r="Q113" s="37">
        <f>SUMIFS(СВЦЭМ!$D$34:$D$777,СВЦЭМ!$A$34:$A$777,$A113,СВЦЭМ!$B$34:$B$777,Q$83)+'СЕТ СН'!$H$11+СВЦЭМ!$D$10+'СЕТ СН'!$H$5</f>
        <v>5115.7237104099995</v>
      </c>
      <c r="R113" s="37">
        <f>SUMIFS(СВЦЭМ!$D$34:$D$777,СВЦЭМ!$A$34:$A$777,$A113,СВЦЭМ!$B$34:$B$777,R$83)+'СЕТ СН'!$H$11+СВЦЭМ!$D$10+'СЕТ СН'!$H$5</f>
        <v>5110.4379621500002</v>
      </c>
      <c r="S113" s="37">
        <f>SUMIFS(СВЦЭМ!$D$34:$D$777,СВЦЭМ!$A$34:$A$777,$A113,СВЦЭМ!$B$34:$B$777,S$83)+'СЕТ СН'!$H$11+СВЦЭМ!$D$10+'СЕТ СН'!$H$5</f>
        <v>5085.30224206</v>
      </c>
      <c r="T113" s="37">
        <f>SUMIFS(СВЦЭМ!$D$34:$D$777,СВЦЭМ!$A$34:$A$777,$A113,СВЦЭМ!$B$34:$B$777,T$83)+'СЕТ СН'!$H$11+СВЦЭМ!$D$10+'СЕТ СН'!$H$5</f>
        <v>5100.4064998599997</v>
      </c>
      <c r="U113" s="37">
        <f>SUMIFS(СВЦЭМ!$D$34:$D$777,СВЦЭМ!$A$34:$A$777,$A113,СВЦЭМ!$B$34:$B$777,U$83)+'СЕТ СН'!$H$11+СВЦЭМ!$D$10+'СЕТ СН'!$H$5</f>
        <v>5122.5525387500002</v>
      </c>
      <c r="V113" s="37">
        <f>SUMIFS(СВЦЭМ!$D$34:$D$777,СВЦЭМ!$A$34:$A$777,$A113,СВЦЭМ!$B$34:$B$777,V$83)+'СЕТ СН'!$H$11+СВЦЭМ!$D$10+'СЕТ СН'!$H$5</f>
        <v>5125.6490065899998</v>
      </c>
      <c r="W113" s="37">
        <f>SUMIFS(СВЦЭМ!$D$34:$D$777,СВЦЭМ!$A$34:$A$777,$A113,СВЦЭМ!$B$34:$B$777,W$83)+'СЕТ СН'!$H$11+СВЦЭМ!$D$10+'СЕТ СН'!$H$5</f>
        <v>5109.9188783600002</v>
      </c>
      <c r="X113" s="37">
        <f>SUMIFS(СВЦЭМ!$D$34:$D$777,СВЦЭМ!$A$34:$A$777,$A113,СВЦЭМ!$B$34:$B$777,X$83)+'СЕТ СН'!$H$11+СВЦЭМ!$D$10+'СЕТ СН'!$H$5</f>
        <v>5065.1435316699999</v>
      </c>
      <c r="Y113" s="37">
        <f>SUMIFS(СВЦЭМ!$D$34:$D$777,СВЦЭМ!$A$34:$A$777,$A113,СВЦЭМ!$B$34:$B$777,Y$83)+'СЕТ СН'!$H$11+СВЦЭМ!$D$10+'СЕТ СН'!$H$5</f>
        <v>5123.9071397600001</v>
      </c>
    </row>
    <row r="114" spans="1:27" ht="15.75" x14ac:dyDescent="0.2">
      <c r="A114" s="36">
        <f t="shared" si="2"/>
        <v>42674</v>
      </c>
      <c r="B114" s="37">
        <f>SUMIFS(СВЦЭМ!$D$34:$D$777,СВЦЭМ!$A$34:$A$777,$A114,СВЦЭМ!$B$34:$B$777,B$83)+'СЕТ СН'!$H$11+СВЦЭМ!$D$10+'СЕТ СН'!$H$5</f>
        <v>5227.2571779499995</v>
      </c>
      <c r="C114" s="37">
        <f>SUMIFS(СВЦЭМ!$D$34:$D$777,СВЦЭМ!$A$34:$A$777,$A114,СВЦЭМ!$B$34:$B$777,C$83)+'СЕТ СН'!$H$11+СВЦЭМ!$D$10+'СЕТ СН'!$H$5</f>
        <v>5339.3843866099996</v>
      </c>
      <c r="D114" s="37">
        <f>SUMIFS(СВЦЭМ!$D$34:$D$777,СВЦЭМ!$A$34:$A$777,$A114,СВЦЭМ!$B$34:$B$777,D$83)+'СЕТ СН'!$H$11+СВЦЭМ!$D$10+'СЕТ СН'!$H$5</f>
        <v>5452.2497496199994</v>
      </c>
      <c r="E114" s="37">
        <f>SUMIFS(СВЦЭМ!$D$34:$D$777,СВЦЭМ!$A$34:$A$777,$A114,СВЦЭМ!$B$34:$B$777,E$83)+'СЕТ СН'!$H$11+СВЦЭМ!$D$10+'СЕТ СН'!$H$5</f>
        <v>5444.6524756299996</v>
      </c>
      <c r="F114" s="37">
        <f>SUMIFS(СВЦЭМ!$D$34:$D$777,СВЦЭМ!$A$34:$A$777,$A114,СВЦЭМ!$B$34:$B$777,F$83)+'СЕТ СН'!$H$11+СВЦЭМ!$D$10+'СЕТ СН'!$H$5</f>
        <v>5432.6996458199992</v>
      </c>
      <c r="G114" s="37">
        <f>SUMIFS(СВЦЭМ!$D$34:$D$777,СВЦЭМ!$A$34:$A$777,$A114,СВЦЭМ!$B$34:$B$777,G$83)+'СЕТ СН'!$H$11+СВЦЭМ!$D$10+'СЕТ СН'!$H$5</f>
        <v>5436.93463608</v>
      </c>
      <c r="H114" s="37">
        <f>SUMIFS(СВЦЭМ!$D$34:$D$777,СВЦЭМ!$A$34:$A$777,$A114,СВЦЭМ!$B$34:$B$777,H$83)+'СЕТ СН'!$H$11+СВЦЭМ!$D$10+'СЕТ СН'!$H$5</f>
        <v>5430.0947885400001</v>
      </c>
      <c r="I114" s="37">
        <f>SUMIFS(СВЦЭМ!$D$34:$D$777,СВЦЭМ!$A$34:$A$777,$A114,СВЦЭМ!$B$34:$B$777,I$83)+'СЕТ СН'!$H$11+СВЦЭМ!$D$10+'СЕТ СН'!$H$5</f>
        <v>5383.5692974100002</v>
      </c>
      <c r="J114" s="37">
        <f>SUMIFS(СВЦЭМ!$D$34:$D$777,СВЦЭМ!$A$34:$A$777,$A114,СВЦЭМ!$B$34:$B$777,J$83)+'СЕТ СН'!$H$11+СВЦЭМ!$D$10+'СЕТ СН'!$H$5</f>
        <v>5293.4838722599998</v>
      </c>
      <c r="K114" s="37">
        <f>SUMIFS(СВЦЭМ!$D$34:$D$777,СВЦЭМ!$A$34:$A$777,$A114,СВЦЭМ!$B$34:$B$777,K$83)+'СЕТ СН'!$H$11+СВЦЭМ!$D$10+'СЕТ СН'!$H$5</f>
        <v>5135.6658491399994</v>
      </c>
      <c r="L114" s="37">
        <f>SUMIFS(СВЦЭМ!$D$34:$D$777,СВЦЭМ!$A$34:$A$777,$A114,СВЦЭМ!$B$34:$B$777,L$83)+'СЕТ СН'!$H$11+СВЦЭМ!$D$10+'СЕТ СН'!$H$5</f>
        <v>5180.1062662000004</v>
      </c>
      <c r="M114" s="37">
        <f>SUMIFS(СВЦЭМ!$D$34:$D$777,СВЦЭМ!$A$34:$A$777,$A114,СВЦЭМ!$B$34:$B$777,M$83)+'СЕТ СН'!$H$11+СВЦЭМ!$D$10+'СЕТ СН'!$H$5</f>
        <v>5135.7117213499996</v>
      </c>
      <c r="N114" s="37">
        <f>SUMIFS(СВЦЭМ!$D$34:$D$777,СВЦЭМ!$A$34:$A$777,$A114,СВЦЭМ!$B$34:$B$777,N$83)+'СЕТ СН'!$H$11+СВЦЭМ!$D$10+'СЕТ СН'!$H$5</f>
        <v>5101.9947742799995</v>
      </c>
      <c r="O114" s="37">
        <f>SUMIFS(СВЦЭМ!$D$34:$D$777,СВЦЭМ!$A$34:$A$777,$A114,СВЦЭМ!$B$34:$B$777,O$83)+'СЕТ СН'!$H$11+СВЦЭМ!$D$10+'СЕТ СН'!$H$5</f>
        <v>5076.5314406799998</v>
      </c>
      <c r="P114" s="37">
        <f>SUMIFS(СВЦЭМ!$D$34:$D$777,СВЦЭМ!$A$34:$A$777,$A114,СВЦЭМ!$B$34:$B$777,P$83)+'СЕТ СН'!$H$11+СВЦЭМ!$D$10+'СЕТ СН'!$H$5</f>
        <v>5135.4886698700002</v>
      </c>
      <c r="Q114" s="37">
        <f>SUMIFS(СВЦЭМ!$D$34:$D$777,СВЦЭМ!$A$34:$A$777,$A114,СВЦЭМ!$B$34:$B$777,Q$83)+'СЕТ СН'!$H$11+СВЦЭМ!$D$10+'СЕТ СН'!$H$5</f>
        <v>5154.8483744599998</v>
      </c>
      <c r="R114" s="37">
        <f>SUMIFS(СВЦЭМ!$D$34:$D$777,СВЦЭМ!$A$34:$A$777,$A114,СВЦЭМ!$B$34:$B$777,R$83)+'СЕТ СН'!$H$11+СВЦЭМ!$D$10+'СЕТ СН'!$H$5</f>
        <v>5150.25582786</v>
      </c>
      <c r="S114" s="37">
        <f>SUMIFS(СВЦЭМ!$D$34:$D$777,СВЦЭМ!$A$34:$A$777,$A114,СВЦЭМ!$B$34:$B$777,S$83)+'СЕТ СН'!$H$11+СВЦЭМ!$D$10+'СЕТ СН'!$H$5</f>
        <v>5265.5285084899997</v>
      </c>
      <c r="T114" s="37">
        <f>SUMIFS(СВЦЭМ!$D$34:$D$777,СВЦЭМ!$A$34:$A$777,$A114,СВЦЭМ!$B$34:$B$777,T$83)+'СЕТ СН'!$H$11+СВЦЭМ!$D$10+'СЕТ СН'!$H$5</f>
        <v>5166.0992838499997</v>
      </c>
      <c r="U114" s="37">
        <f>SUMIFS(СВЦЭМ!$D$34:$D$777,СВЦЭМ!$A$34:$A$777,$A114,СВЦЭМ!$B$34:$B$777,U$83)+'СЕТ СН'!$H$11+СВЦЭМ!$D$10+'СЕТ СН'!$H$5</f>
        <v>5186.5958125799998</v>
      </c>
      <c r="V114" s="37">
        <f>SUMIFS(СВЦЭМ!$D$34:$D$777,СВЦЭМ!$A$34:$A$777,$A114,СВЦЭМ!$B$34:$B$777,V$83)+'СЕТ СН'!$H$11+СВЦЭМ!$D$10+'СЕТ СН'!$H$5</f>
        <v>5196.2290703299996</v>
      </c>
      <c r="W114" s="37">
        <f>SUMIFS(СВЦЭМ!$D$34:$D$777,СВЦЭМ!$A$34:$A$777,$A114,СВЦЭМ!$B$34:$B$777,W$83)+'СЕТ СН'!$H$11+СВЦЭМ!$D$10+'СЕТ СН'!$H$5</f>
        <v>5178.6218261200002</v>
      </c>
      <c r="X114" s="37">
        <f>SUMIFS(СВЦЭМ!$D$34:$D$777,СВЦЭМ!$A$34:$A$777,$A114,СВЦЭМ!$B$34:$B$777,X$83)+'СЕТ СН'!$H$11+СВЦЭМ!$D$10+'СЕТ СН'!$H$5</f>
        <v>5166.5311260099998</v>
      </c>
      <c r="Y114" s="37">
        <f>SUMIFS(СВЦЭМ!$D$34:$D$777,СВЦЭМ!$A$34:$A$777,$A114,СВЦЭМ!$B$34:$B$777,Y$83)+'СЕТ СН'!$H$11+СВЦЭМ!$D$10+'СЕТ СН'!$H$5</f>
        <v>5233.6238686399993</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01.10.2016</v>
      </c>
      <c r="B120" s="37">
        <f>SUMIFS(СВЦЭМ!$D$34:$D$777,СВЦЭМ!$A$34:$A$777,$A120,СВЦЭМ!$B$34:$B$777,B$119)+'СЕТ СН'!$I$11+СВЦЭМ!$D$10+'СЕТ СН'!$I$5</f>
        <v>5167.0488686299996</v>
      </c>
      <c r="C120" s="37">
        <f>SUMIFS(СВЦЭМ!$D$34:$D$777,СВЦЭМ!$A$34:$A$777,$A120,СВЦЭМ!$B$34:$B$777,C$119)+'СЕТ СН'!$I$11+СВЦЭМ!$D$10+'СЕТ СН'!$I$5</f>
        <v>5278.4369357099995</v>
      </c>
      <c r="D120" s="37">
        <f>SUMIFS(СВЦЭМ!$D$34:$D$777,СВЦЭМ!$A$34:$A$777,$A120,СВЦЭМ!$B$34:$B$777,D$119)+'СЕТ СН'!$I$11+СВЦЭМ!$D$10+'СЕТ СН'!$I$5</f>
        <v>5354.5285482999998</v>
      </c>
      <c r="E120" s="37">
        <f>SUMIFS(СВЦЭМ!$D$34:$D$777,СВЦЭМ!$A$34:$A$777,$A120,СВЦЭМ!$B$34:$B$777,E$119)+'СЕТ СН'!$I$11+СВЦЭМ!$D$10+'СЕТ СН'!$I$5</f>
        <v>5371.4832200499995</v>
      </c>
      <c r="F120" s="37">
        <f>SUMIFS(СВЦЭМ!$D$34:$D$777,СВЦЭМ!$A$34:$A$777,$A120,СВЦЭМ!$B$34:$B$777,F$119)+'СЕТ СН'!$I$11+СВЦЭМ!$D$10+'СЕТ СН'!$I$5</f>
        <v>5373.1541865899999</v>
      </c>
      <c r="G120" s="37">
        <f>SUMIFS(СВЦЭМ!$D$34:$D$777,СВЦЭМ!$A$34:$A$777,$A120,СВЦЭМ!$B$34:$B$777,G$119)+'СЕТ СН'!$I$11+СВЦЭМ!$D$10+'СЕТ СН'!$I$5</f>
        <v>5365.6397451799994</v>
      </c>
      <c r="H120" s="37">
        <f>SUMIFS(СВЦЭМ!$D$34:$D$777,СВЦЭМ!$A$34:$A$777,$A120,СВЦЭМ!$B$34:$B$777,H$119)+'СЕТ СН'!$I$11+СВЦЭМ!$D$10+'СЕТ СН'!$I$5</f>
        <v>5348.3405046399994</v>
      </c>
      <c r="I120" s="37">
        <f>SUMIFS(СВЦЭМ!$D$34:$D$777,СВЦЭМ!$A$34:$A$777,$A120,СВЦЭМ!$B$34:$B$777,I$119)+'СЕТ СН'!$I$11+СВЦЭМ!$D$10+'СЕТ СН'!$I$5</f>
        <v>5293.8157451999996</v>
      </c>
      <c r="J120" s="37">
        <f>SUMIFS(СВЦЭМ!$D$34:$D$777,СВЦЭМ!$A$34:$A$777,$A120,СВЦЭМ!$B$34:$B$777,J$119)+'СЕТ СН'!$I$11+СВЦЭМ!$D$10+'СЕТ СН'!$I$5</f>
        <v>5221.3205254199993</v>
      </c>
      <c r="K120" s="37">
        <f>SUMIFS(СВЦЭМ!$D$34:$D$777,СВЦЭМ!$A$34:$A$777,$A120,СВЦЭМ!$B$34:$B$777,K$119)+'СЕТ СН'!$I$11+СВЦЭМ!$D$10+'СЕТ СН'!$I$5</f>
        <v>5468.8947349999999</v>
      </c>
      <c r="L120" s="37">
        <f>SUMIFS(СВЦЭМ!$D$34:$D$777,СВЦЭМ!$A$34:$A$777,$A120,СВЦЭМ!$B$34:$B$777,L$119)+'СЕТ СН'!$I$11+СВЦЭМ!$D$10+'СЕТ СН'!$I$5</f>
        <v>5436.3767395799996</v>
      </c>
      <c r="M120" s="37">
        <f>SUMIFS(СВЦЭМ!$D$34:$D$777,СВЦЭМ!$A$34:$A$777,$A120,СВЦЭМ!$B$34:$B$777,M$119)+'СЕТ СН'!$I$11+СВЦЭМ!$D$10+'СЕТ СН'!$I$5</f>
        <v>5381.5510067499999</v>
      </c>
      <c r="N120" s="37">
        <f>SUMIFS(СВЦЭМ!$D$34:$D$777,СВЦЭМ!$A$34:$A$777,$A120,СВЦЭМ!$B$34:$B$777,N$119)+'СЕТ СН'!$I$11+СВЦЭМ!$D$10+'СЕТ СН'!$I$5</f>
        <v>5075.4244033300001</v>
      </c>
      <c r="O120" s="37">
        <f>SUMIFS(СВЦЭМ!$D$34:$D$777,СВЦЭМ!$A$34:$A$777,$A120,СВЦЭМ!$B$34:$B$777,O$119)+'СЕТ СН'!$I$11+СВЦЭМ!$D$10+'СЕТ СН'!$I$5</f>
        <v>4989.5772837099994</v>
      </c>
      <c r="P120" s="37">
        <f>SUMIFS(СВЦЭМ!$D$34:$D$777,СВЦЭМ!$A$34:$A$777,$A120,СВЦЭМ!$B$34:$B$777,P$119)+'СЕТ СН'!$I$11+СВЦЭМ!$D$10+'СЕТ СН'!$I$5</f>
        <v>4994.6219443999998</v>
      </c>
      <c r="Q120" s="37">
        <f>SUMIFS(СВЦЭМ!$D$34:$D$777,СВЦЭМ!$A$34:$A$777,$A120,СВЦЭМ!$B$34:$B$777,Q$119)+'СЕТ СН'!$I$11+СВЦЭМ!$D$10+'СЕТ СН'!$I$5</f>
        <v>5028.6661848499998</v>
      </c>
      <c r="R120" s="37">
        <f>SUMIFS(СВЦЭМ!$D$34:$D$777,СВЦЭМ!$A$34:$A$777,$A120,СВЦЭМ!$B$34:$B$777,R$119)+'СЕТ СН'!$I$11+СВЦЭМ!$D$10+'СЕТ СН'!$I$5</f>
        <v>5047.2230907799994</v>
      </c>
      <c r="S120" s="37">
        <f>SUMIFS(СВЦЭМ!$D$34:$D$777,СВЦЭМ!$A$34:$A$777,$A120,СВЦЭМ!$B$34:$B$777,S$119)+'СЕТ СН'!$I$11+СВЦЭМ!$D$10+'СЕТ СН'!$I$5</f>
        <v>5050.4214048499998</v>
      </c>
      <c r="T120" s="37">
        <f>SUMIFS(СВЦЭМ!$D$34:$D$777,СВЦЭМ!$A$34:$A$777,$A120,СВЦЭМ!$B$34:$B$777,T$119)+'СЕТ СН'!$I$11+СВЦЭМ!$D$10+'СЕТ СН'!$I$5</f>
        <v>5024.2365020199995</v>
      </c>
      <c r="U120" s="37">
        <f>SUMIFS(СВЦЭМ!$D$34:$D$777,СВЦЭМ!$A$34:$A$777,$A120,СВЦЭМ!$B$34:$B$777,U$119)+'СЕТ СН'!$I$11+СВЦЭМ!$D$10+'СЕТ СН'!$I$5</f>
        <v>4994.3527391199996</v>
      </c>
      <c r="V120" s="37">
        <f>SUMIFS(СВЦЭМ!$D$34:$D$777,СВЦЭМ!$A$34:$A$777,$A120,СВЦЭМ!$B$34:$B$777,V$119)+'СЕТ СН'!$I$11+СВЦЭМ!$D$10+'СЕТ СН'!$I$5</f>
        <v>5016.84055911</v>
      </c>
      <c r="W120" s="37">
        <f>SUMIFS(СВЦЭМ!$D$34:$D$777,СВЦЭМ!$A$34:$A$777,$A120,СВЦЭМ!$B$34:$B$777,W$119)+'СЕТ СН'!$I$11+СВЦЭМ!$D$10+'СЕТ СН'!$I$5</f>
        <v>5060.0123594299994</v>
      </c>
      <c r="X120" s="37">
        <f>SUMIFS(СВЦЭМ!$D$34:$D$777,СВЦЭМ!$A$34:$A$777,$A120,СВЦЭМ!$B$34:$B$777,X$119)+'СЕТ СН'!$I$11+СВЦЭМ!$D$10+'СЕТ СН'!$I$5</f>
        <v>5043.1099487599995</v>
      </c>
      <c r="Y120" s="37">
        <f>SUMIFS(СВЦЭМ!$D$34:$D$777,СВЦЭМ!$A$34:$A$777,$A120,СВЦЭМ!$B$34:$B$777,Y$119)+'СЕТ СН'!$I$11+СВЦЭМ!$D$10+'СЕТ СН'!$I$5</f>
        <v>5115.0885614299996</v>
      </c>
      <c r="AA120" s="46"/>
    </row>
    <row r="121" spans="1:27" ht="15.75" x14ac:dyDescent="0.2">
      <c r="A121" s="36">
        <f>A120+1</f>
        <v>42645</v>
      </c>
      <c r="B121" s="37">
        <f>SUMIFS(СВЦЭМ!$D$34:$D$777,СВЦЭМ!$A$34:$A$777,$A121,СВЦЭМ!$B$34:$B$777,B$119)+'СЕТ СН'!$I$11+СВЦЭМ!$D$10+'СЕТ СН'!$I$5</f>
        <v>5147.1460330699992</v>
      </c>
      <c r="C121" s="37">
        <f>SUMIFS(СВЦЭМ!$D$34:$D$777,СВЦЭМ!$A$34:$A$777,$A121,СВЦЭМ!$B$34:$B$777,C$119)+'СЕТ СН'!$I$11+СВЦЭМ!$D$10+'СЕТ СН'!$I$5</f>
        <v>5262.1183490099993</v>
      </c>
      <c r="D121" s="37">
        <f>SUMIFS(СВЦЭМ!$D$34:$D$777,СВЦЭМ!$A$34:$A$777,$A121,СВЦЭМ!$B$34:$B$777,D$119)+'СЕТ СН'!$I$11+СВЦЭМ!$D$10+'СЕТ СН'!$I$5</f>
        <v>5328.4174537999997</v>
      </c>
      <c r="E121" s="37">
        <f>SUMIFS(СВЦЭМ!$D$34:$D$777,СВЦЭМ!$A$34:$A$777,$A121,СВЦЭМ!$B$34:$B$777,E$119)+'СЕТ СН'!$I$11+СВЦЭМ!$D$10+'СЕТ СН'!$I$5</f>
        <v>5324.0188682699991</v>
      </c>
      <c r="F121" s="37">
        <f>SUMIFS(СВЦЭМ!$D$34:$D$777,СВЦЭМ!$A$34:$A$777,$A121,СВЦЭМ!$B$34:$B$777,F$119)+'СЕТ СН'!$I$11+СВЦЭМ!$D$10+'СЕТ СН'!$I$5</f>
        <v>5305.4742984799996</v>
      </c>
      <c r="G121" s="37">
        <f>SUMIFS(СВЦЭМ!$D$34:$D$777,СВЦЭМ!$A$34:$A$777,$A121,СВЦЭМ!$B$34:$B$777,G$119)+'СЕТ СН'!$I$11+СВЦЭМ!$D$10+'СЕТ СН'!$I$5</f>
        <v>5309.2575598699996</v>
      </c>
      <c r="H121" s="37">
        <f>SUMIFS(СВЦЭМ!$D$34:$D$777,СВЦЭМ!$A$34:$A$777,$A121,СВЦЭМ!$B$34:$B$777,H$119)+'СЕТ СН'!$I$11+СВЦЭМ!$D$10+'СЕТ СН'!$I$5</f>
        <v>5275.3300714899997</v>
      </c>
      <c r="I121" s="37">
        <f>SUMIFS(СВЦЭМ!$D$34:$D$777,СВЦЭМ!$A$34:$A$777,$A121,СВЦЭМ!$B$34:$B$777,I$119)+'СЕТ СН'!$I$11+СВЦЭМ!$D$10+'СЕТ СН'!$I$5</f>
        <v>5266.0151706399993</v>
      </c>
      <c r="J121" s="37">
        <f>SUMIFS(СВЦЭМ!$D$34:$D$777,СВЦЭМ!$A$34:$A$777,$A121,СВЦЭМ!$B$34:$B$777,J$119)+'СЕТ СН'!$I$11+СВЦЭМ!$D$10+'СЕТ СН'!$I$5</f>
        <v>5184.7025958899994</v>
      </c>
      <c r="K121" s="37">
        <f>SUMIFS(СВЦЭМ!$D$34:$D$777,СВЦЭМ!$A$34:$A$777,$A121,СВЦЭМ!$B$34:$B$777,K$119)+'СЕТ СН'!$I$11+СВЦЭМ!$D$10+'СЕТ СН'!$I$5</f>
        <v>5132.4598604599996</v>
      </c>
      <c r="L121" s="37">
        <f>SUMIFS(СВЦЭМ!$D$34:$D$777,СВЦЭМ!$A$34:$A$777,$A121,СВЦЭМ!$B$34:$B$777,L$119)+'СЕТ СН'!$I$11+СВЦЭМ!$D$10+'СЕТ СН'!$I$5</f>
        <v>5020.9823875499997</v>
      </c>
      <c r="M121" s="37">
        <f>SUMIFS(СВЦЭМ!$D$34:$D$777,СВЦЭМ!$A$34:$A$777,$A121,СВЦЭМ!$B$34:$B$777,M$119)+'СЕТ СН'!$I$11+СВЦЭМ!$D$10+'СЕТ СН'!$I$5</f>
        <v>5006.5832047499998</v>
      </c>
      <c r="N121" s="37">
        <f>SUMIFS(СВЦЭМ!$D$34:$D$777,СВЦЭМ!$A$34:$A$777,$A121,СВЦЭМ!$B$34:$B$777,N$119)+'СЕТ СН'!$I$11+СВЦЭМ!$D$10+'СЕТ СН'!$I$5</f>
        <v>5000.7311303899996</v>
      </c>
      <c r="O121" s="37">
        <f>SUMIFS(СВЦЭМ!$D$34:$D$777,СВЦЭМ!$A$34:$A$777,$A121,СВЦЭМ!$B$34:$B$777,O$119)+'СЕТ СН'!$I$11+СВЦЭМ!$D$10+'СЕТ СН'!$I$5</f>
        <v>4991.9842494999994</v>
      </c>
      <c r="P121" s="37">
        <f>SUMIFS(СВЦЭМ!$D$34:$D$777,СВЦЭМ!$A$34:$A$777,$A121,СВЦЭМ!$B$34:$B$777,P$119)+'СЕТ СН'!$I$11+СВЦЭМ!$D$10+'СЕТ СН'!$I$5</f>
        <v>4996.3259216199995</v>
      </c>
      <c r="Q121" s="37">
        <f>SUMIFS(СВЦЭМ!$D$34:$D$777,СВЦЭМ!$A$34:$A$777,$A121,СВЦЭМ!$B$34:$B$777,Q$119)+'СЕТ СН'!$I$11+СВЦЭМ!$D$10+'СЕТ СН'!$I$5</f>
        <v>5005.1805322699993</v>
      </c>
      <c r="R121" s="37">
        <f>SUMIFS(СВЦЭМ!$D$34:$D$777,СВЦЭМ!$A$34:$A$777,$A121,СВЦЭМ!$B$34:$B$777,R$119)+'СЕТ СН'!$I$11+СВЦЭМ!$D$10+'СЕТ СН'!$I$5</f>
        <v>5027.6070932899993</v>
      </c>
      <c r="S121" s="37">
        <f>SUMIFS(СВЦЭМ!$D$34:$D$777,СВЦЭМ!$A$34:$A$777,$A121,СВЦЭМ!$B$34:$B$777,S$119)+'СЕТ СН'!$I$11+СВЦЭМ!$D$10+'СЕТ СН'!$I$5</f>
        <v>5016.5823718399997</v>
      </c>
      <c r="T121" s="37">
        <f>SUMIFS(СВЦЭМ!$D$34:$D$777,СВЦЭМ!$A$34:$A$777,$A121,СВЦЭМ!$B$34:$B$777,T$119)+'СЕТ СН'!$I$11+СВЦЭМ!$D$10+'СЕТ СН'!$I$5</f>
        <v>5025.3792436599997</v>
      </c>
      <c r="U121" s="37">
        <f>SUMIFS(СВЦЭМ!$D$34:$D$777,СВЦЭМ!$A$34:$A$777,$A121,СВЦЭМ!$B$34:$B$777,U$119)+'СЕТ СН'!$I$11+СВЦЭМ!$D$10+'СЕТ СН'!$I$5</f>
        <v>4959.2220332099996</v>
      </c>
      <c r="V121" s="37">
        <f>SUMIFS(СВЦЭМ!$D$34:$D$777,СВЦЭМ!$A$34:$A$777,$A121,СВЦЭМ!$B$34:$B$777,V$119)+'СЕТ СН'!$I$11+СВЦЭМ!$D$10+'СЕТ СН'!$I$5</f>
        <v>4985.3128124499999</v>
      </c>
      <c r="W121" s="37">
        <f>SUMIFS(СВЦЭМ!$D$34:$D$777,СВЦЭМ!$A$34:$A$777,$A121,СВЦЭМ!$B$34:$B$777,W$119)+'СЕТ СН'!$I$11+СВЦЭМ!$D$10+'СЕТ СН'!$I$5</f>
        <v>4982.4188955199998</v>
      </c>
      <c r="X121" s="37">
        <f>SUMIFS(СВЦЭМ!$D$34:$D$777,СВЦЭМ!$A$34:$A$777,$A121,СВЦЭМ!$B$34:$B$777,X$119)+'СЕТ СН'!$I$11+СВЦЭМ!$D$10+'СЕТ СН'!$I$5</f>
        <v>5021.2413685399997</v>
      </c>
      <c r="Y121" s="37">
        <f>SUMIFS(СВЦЭМ!$D$34:$D$777,СВЦЭМ!$A$34:$A$777,$A121,СВЦЭМ!$B$34:$B$777,Y$119)+'СЕТ СН'!$I$11+СВЦЭМ!$D$10+'СЕТ СН'!$I$5</f>
        <v>5077.1501121299998</v>
      </c>
    </row>
    <row r="122" spans="1:27" ht="15.75" x14ac:dyDescent="0.2">
      <c r="A122" s="36">
        <f t="shared" ref="A122:A150" si="3">A121+1</f>
        <v>42646</v>
      </c>
      <c r="B122" s="37">
        <f>SUMIFS(СВЦЭМ!$D$34:$D$777,СВЦЭМ!$A$34:$A$777,$A122,СВЦЭМ!$B$34:$B$777,B$119)+'СЕТ СН'!$I$11+СВЦЭМ!$D$10+'СЕТ СН'!$I$5</f>
        <v>5166.2599743399996</v>
      </c>
      <c r="C122" s="37">
        <f>SUMIFS(СВЦЭМ!$D$34:$D$777,СВЦЭМ!$A$34:$A$777,$A122,СВЦЭМ!$B$34:$B$777,C$119)+'СЕТ СН'!$I$11+СВЦЭМ!$D$10+'СЕТ СН'!$I$5</f>
        <v>5281.1921079499998</v>
      </c>
      <c r="D122" s="37">
        <f>SUMIFS(СВЦЭМ!$D$34:$D$777,СВЦЭМ!$A$34:$A$777,$A122,СВЦЭМ!$B$34:$B$777,D$119)+'СЕТ СН'!$I$11+СВЦЭМ!$D$10+'СЕТ СН'!$I$5</f>
        <v>5335.806622529999</v>
      </c>
      <c r="E122" s="37">
        <f>SUMIFS(СВЦЭМ!$D$34:$D$777,СВЦЭМ!$A$34:$A$777,$A122,СВЦЭМ!$B$34:$B$777,E$119)+'СЕТ СН'!$I$11+СВЦЭМ!$D$10+'СЕТ СН'!$I$5</f>
        <v>5375.4859716800001</v>
      </c>
      <c r="F122" s="37">
        <f>SUMIFS(СВЦЭМ!$D$34:$D$777,СВЦЭМ!$A$34:$A$777,$A122,СВЦЭМ!$B$34:$B$777,F$119)+'СЕТ СН'!$I$11+СВЦЭМ!$D$10+'СЕТ СН'!$I$5</f>
        <v>5337.7793516199999</v>
      </c>
      <c r="G122" s="37">
        <f>SUMIFS(СВЦЭМ!$D$34:$D$777,СВЦЭМ!$A$34:$A$777,$A122,СВЦЭМ!$B$34:$B$777,G$119)+'СЕТ СН'!$I$11+СВЦЭМ!$D$10+'СЕТ СН'!$I$5</f>
        <v>5361.2109679299992</v>
      </c>
      <c r="H122" s="37">
        <f>SUMIFS(СВЦЭМ!$D$34:$D$777,СВЦЭМ!$A$34:$A$777,$A122,СВЦЭМ!$B$34:$B$777,H$119)+'СЕТ СН'!$I$11+СВЦЭМ!$D$10+'СЕТ СН'!$I$5</f>
        <v>5288.6164921599993</v>
      </c>
      <c r="I122" s="37">
        <f>SUMIFS(СВЦЭМ!$D$34:$D$777,СВЦЭМ!$A$34:$A$777,$A122,СВЦЭМ!$B$34:$B$777,I$119)+'СЕТ СН'!$I$11+СВЦЭМ!$D$10+'СЕТ СН'!$I$5</f>
        <v>5287.7030433700002</v>
      </c>
      <c r="J122" s="37">
        <f>SUMIFS(СВЦЭМ!$D$34:$D$777,СВЦЭМ!$A$34:$A$777,$A122,СВЦЭМ!$B$34:$B$777,J$119)+'СЕТ СН'!$I$11+СВЦЭМ!$D$10+'СЕТ СН'!$I$5</f>
        <v>5256.01782955</v>
      </c>
      <c r="K122" s="37">
        <f>SUMIFS(СВЦЭМ!$D$34:$D$777,СВЦЭМ!$A$34:$A$777,$A122,СВЦЭМ!$B$34:$B$777,K$119)+'СЕТ СН'!$I$11+СВЦЭМ!$D$10+'СЕТ СН'!$I$5</f>
        <v>5144.2852328999998</v>
      </c>
      <c r="L122" s="37">
        <f>SUMIFS(СВЦЭМ!$D$34:$D$777,СВЦЭМ!$A$34:$A$777,$A122,СВЦЭМ!$B$34:$B$777,L$119)+'СЕТ СН'!$I$11+СВЦЭМ!$D$10+'СЕТ СН'!$I$5</f>
        <v>5113.9181911599999</v>
      </c>
      <c r="M122" s="37">
        <f>SUMIFS(СВЦЭМ!$D$34:$D$777,СВЦЭМ!$A$34:$A$777,$A122,СВЦЭМ!$B$34:$B$777,M$119)+'СЕТ СН'!$I$11+СВЦЭМ!$D$10+'СЕТ СН'!$I$5</f>
        <v>5042.8196093199995</v>
      </c>
      <c r="N122" s="37">
        <f>SUMIFS(СВЦЭМ!$D$34:$D$777,СВЦЭМ!$A$34:$A$777,$A122,СВЦЭМ!$B$34:$B$777,N$119)+'СЕТ СН'!$I$11+СВЦЭМ!$D$10+'СЕТ СН'!$I$5</f>
        <v>5023.1236601399996</v>
      </c>
      <c r="O122" s="37">
        <f>SUMIFS(СВЦЭМ!$D$34:$D$777,СВЦЭМ!$A$34:$A$777,$A122,СВЦЭМ!$B$34:$B$777,O$119)+'СЕТ СН'!$I$11+СВЦЭМ!$D$10+'СЕТ СН'!$I$5</f>
        <v>5015.9888559000001</v>
      </c>
      <c r="P122" s="37">
        <f>SUMIFS(СВЦЭМ!$D$34:$D$777,СВЦЭМ!$A$34:$A$777,$A122,СВЦЭМ!$B$34:$B$777,P$119)+'СЕТ СН'!$I$11+СВЦЭМ!$D$10+'СЕТ СН'!$I$5</f>
        <v>5011.0731436400001</v>
      </c>
      <c r="Q122" s="37">
        <f>SUMIFS(СВЦЭМ!$D$34:$D$777,СВЦЭМ!$A$34:$A$777,$A122,СВЦЭМ!$B$34:$B$777,Q$119)+'СЕТ СН'!$I$11+СВЦЭМ!$D$10+'СЕТ СН'!$I$5</f>
        <v>4994.8775976299994</v>
      </c>
      <c r="R122" s="37">
        <f>SUMIFS(СВЦЭМ!$D$34:$D$777,СВЦЭМ!$A$34:$A$777,$A122,СВЦЭМ!$B$34:$B$777,R$119)+'СЕТ СН'!$I$11+СВЦЭМ!$D$10+'СЕТ СН'!$I$5</f>
        <v>5009.8685621300001</v>
      </c>
      <c r="S122" s="37">
        <f>SUMIFS(СВЦЭМ!$D$34:$D$777,СВЦЭМ!$A$34:$A$777,$A122,СВЦЭМ!$B$34:$B$777,S$119)+'СЕТ СН'!$I$11+СВЦЭМ!$D$10+'СЕТ СН'!$I$5</f>
        <v>5064.8908135199999</v>
      </c>
      <c r="T122" s="37">
        <f>SUMIFS(СВЦЭМ!$D$34:$D$777,СВЦЭМ!$A$34:$A$777,$A122,СВЦЭМ!$B$34:$B$777,T$119)+'СЕТ СН'!$I$11+СВЦЭМ!$D$10+'СЕТ СН'!$I$5</f>
        <v>5063.1165421099995</v>
      </c>
      <c r="U122" s="37">
        <f>SUMIFS(СВЦЭМ!$D$34:$D$777,СВЦЭМ!$A$34:$A$777,$A122,СВЦЭМ!$B$34:$B$777,U$119)+'СЕТ СН'!$I$11+СВЦЭМ!$D$10+'СЕТ СН'!$I$5</f>
        <v>5053.6857830199997</v>
      </c>
      <c r="V122" s="37">
        <f>SUMIFS(СВЦЭМ!$D$34:$D$777,СВЦЭМ!$A$34:$A$777,$A122,СВЦЭМ!$B$34:$B$777,V$119)+'СЕТ СН'!$I$11+СВЦЭМ!$D$10+'СЕТ СН'!$I$5</f>
        <v>5059.4931571699999</v>
      </c>
      <c r="W122" s="37">
        <f>SUMIFS(СВЦЭМ!$D$34:$D$777,СВЦЭМ!$A$34:$A$777,$A122,СВЦЭМ!$B$34:$B$777,W$119)+'СЕТ СН'!$I$11+СВЦЭМ!$D$10+'СЕТ СН'!$I$5</f>
        <v>5072.9306250999998</v>
      </c>
      <c r="X122" s="37">
        <f>SUMIFS(СВЦЭМ!$D$34:$D$777,СВЦЭМ!$A$34:$A$777,$A122,СВЦЭМ!$B$34:$B$777,X$119)+'СЕТ СН'!$I$11+СВЦЭМ!$D$10+'СЕТ СН'!$I$5</f>
        <v>5151.2233907599993</v>
      </c>
      <c r="Y122" s="37">
        <f>SUMIFS(СВЦЭМ!$D$34:$D$777,СВЦЭМ!$A$34:$A$777,$A122,СВЦЭМ!$B$34:$B$777,Y$119)+'СЕТ СН'!$I$11+СВЦЭМ!$D$10+'СЕТ СН'!$I$5</f>
        <v>5260.5254075100002</v>
      </c>
    </row>
    <row r="123" spans="1:27" ht="15.75" x14ac:dyDescent="0.2">
      <c r="A123" s="36">
        <f t="shared" si="3"/>
        <v>42647</v>
      </c>
      <c r="B123" s="37">
        <f>SUMIFS(СВЦЭМ!$D$34:$D$777,СВЦЭМ!$A$34:$A$777,$A123,СВЦЭМ!$B$34:$B$777,B$119)+'СЕТ СН'!$I$11+СВЦЭМ!$D$10+'СЕТ СН'!$I$5</f>
        <v>5340.5303706699997</v>
      </c>
      <c r="C123" s="37">
        <f>SUMIFS(СВЦЭМ!$D$34:$D$777,СВЦЭМ!$A$34:$A$777,$A123,СВЦЭМ!$B$34:$B$777,C$119)+'СЕТ СН'!$I$11+СВЦЭМ!$D$10+'СЕТ СН'!$I$5</f>
        <v>5343.3294452299997</v>
      </c>
      <c r="D123" s="37">
        <f>SUMIFS(СВЦЭМ!$D$34:$D$777,СВЦЭМ!$A$34:$A$777,$A123,СВЦЭМ!$B$34:$B$777,D$119)+'СЕТ СН'!$I$11+СВЦЭМ!$D$10+'СЕТ СН'!$I$5</f>
        <v>5318.4998897899995</v>
      </c>
      <c r="E123" s="37">
        <f>SUMIFS(СВЦЭМ!$D$34:$D$777,СВЦЭМ!$A$34:$A$777,$A123,СВЦЭМ!$B$34:$B$777,E$119)+'СЕТ СН'!$I$11+СВЦЭМ!$D$10+'СЕТ СН'!$I$5</f>
        <v>5319.2991268199994</v>
      </c>
      <c r="F123" s="37">
        <f>SUMIFS(СВЦЭМ!$D$34:$D$777,СВЦЭМ!$A$34:$A$777,$A123,СВЦЭМ!$B$34:$B$777,F$119)+'СЕТ СН'!$I$11+СВЦЭМ!$D$10+'СЕТ СН'!$I$5</f>
        <v>5310.8015322499996</v>
      </c>
      <c r="G123" s="37">
        <f>SUMIFS(СВЦЭМ!$D$34:$D$777,СВЦЭМ!$A$34:$A$777,$A123,СВЦЭМ!$B$34:$B$777,G$119)+'СЕТ СН'!$I$11+СВЦЭМ!$D$10+'СЕТ СН'!$I$5</f>
        <v>5340.4919266699999</v>
      </c>
      <c r="H123" s="37">
        <f>SUMIFS(СВЦЭМ!$D$34:$D$777,СВЦЭМ!$A$34:$A$777,$A123,СВЦЭМ!$B$34:$B$777,H$119)+'СЕТ СН'!$I$11+СВЦЭМ!$D$10+'СЕТ СН'!$I$5</f>
        <v>5386.17571064</v>
      </c>
      <c r="I123" s="37">
        <f>SUMIFS(СВЦЭМ!$D$34:$D$777,СВЦЭМ!$A$34:$A$777,$A123,СВЦЭМ!$B$34:$B$777,I$119)+'СЕТ СН'!$I$11+СВЦЭМ!$D$10+'СЕТ СН'!$I$5</f>
        <v>5322.8687973899996</v>
      </c>
      <c r="J123" s="37">
        <f>SUMIFS(СВЦЭМ!$D$34:$D$777,СВЦЭМ!$A$34:$A$777,$A123,СВЦЭМ!$B$34:$B$777,J$119)+'СЕТ СН'!$I$11+СВЦЭМ!$D$10+'СЕТ СН'!$I$5</f>
        <v>5300.9746753299996</v>
      </c>
      <c r="K123" s="37">
        <f>SUMIFS(СВЦЭМ!$D$34:$D$777,СВЦЭМ!$A$34:$A$777,$A123,СВЦЭМ!$B$34:$B$777,K$119)+'СЕТ СН'!$I$11+СВЦЭМ!$D$10+'СЕТ СН'!$I$5</f>
        <v>5344.7331437299999</v>
      </c>
      <c r="L123" s="37">
        <f>SUMIFS(СВЦЭМ!$D$34:$D$777,СВЦЭМ!$A$34:$A$777,$A123,СВЦЭМ!$B$34:$B$777,L$119)+'СЕТ СН'!$I$11+СВЦЭМ!$D$10+'СЕТ СН'!$I$5</f>
        <v>5084.6123972599999</v>
      </c>
      <c r="M123" s="37">
        <f>SUMIFS(СВЦЭМ!$D$34:$D$777,СВЦЭМ!$A$34:$A$777,$A123,СВЦЭМ!$B$34:$B$777,M$119)+'СЕТ СН'!$I$11+СВЦЭМ!$D$10+'СЕТ СН'!$I$5</f>
        <v>5032.51397215</v>
      </c>
      <c r="N123" s="37">
        <f>SUMIFS(СВЦЭМ!$D$34:$D$777,СВЦЭМ!$A$34:$A$777,$A123,СВЦЭМ!$B$34:$B$777,N$119)+'СЕТ СН'!$I$11+СВЦЭМ!$D$10+'СЕТ СН'!$I$5</f>
        <v>5047.2180223799996</v>
      </c>
      <c r="O123" s="37">
        <f>SUMIFS(СВЦЭМ!$D$34:$D$777,СВЦЭМ!$A$34:$A$777,$A123,СВЦЭМ!$B$34:$B$777,O$119)+'СЕТ СН'!$I$11+СВЦЭМ!$D$10+'СЕТ СН'!$I$5</f>
        <v>5056.4616389299999</v>
      </c>
      <c r="P123" s="37">
        <f>SUMIFS(СВЦЭМ!$D$34:$D$777,СВЦЭМ!$A$34:$A$777,$A123,СВЦЭМ!$B$34:$B$777,P$119)+'СЕТ СН'!$I$11+СВЦЭМ!$D$10+'СЕТ СН'!$I$5</f>
        <v>5087.6610099499994</v>
      </c>
      <c r="Q123" s="37">
        <f>SUMIFS(СВЦЭМ!$D$34:$D$777,СВЦЭМ!$A$34:$A$777,$A123,СВЦЭМ!$B$34:$B$777,Q$119)+'СЕТ СН'!$I$11+СВЦЭМ!$D$10+'СЕТ СН'!$I$5</f>
        <v>5066.5784416899996</v>
      </c>
      <c r="R123" s="37">
        <f>SUMIFS(СВЦЭМ!$D$34:$D$777,СВЦЭМ!$A$34:$A$777,$A123,СВЦЭМ!$B$34:$B$777,R$119)+'СЕТ СН'!$I$11+СВЦЭМ!$D$10+'СЕТ СН'!$I$5</f>
        <v>5068.1828957199996</v>
      </c>
      <c r="S123" s="37">
        <f>SUMIFS(СВЦЭМ!$D$34:$D$777,СВЦЭМ!$A$34:$A$777,$A123,СВЦЭМ!$B$34:$B$777,S$119)+'СЕТ СН'!$I$11+СВЦЭМ!$D$10+'СЕТ СН'!$I$5</f>
        <v>5063.6714463099997</v>
      </c>
      <c r="T123" s="37">
        <f>SUMIFS(СВЦЭМ!$D$34:$D$777,СВЦЭМ!$A$34:$A$777,$A123,СВЦЭМ!$B$34:$B$777,T$119)+'СЕТ СН'!$I$11+СВЦЭМ!$D$10+'СЕТ СН'!$I$5</f>
        <v>5066.6788925499995</v>
      </c>
      <c r="U123" s="37">
        <f>SUMIFS(СВЦЭМ!$D$34:$D$777,СВЦЭМ!$A$34:$A$777,$A123,СВЦЭМ!$B$34:$B$777,U$119)+'СЕТ СН'!$I$11+СВЦЭМ!$D$10+'СЕТ СН'!$I$5</f>
        <v>5012.9415561999995</v>
      </c>
      <c r="V123" s="37">
        <f>SUMIFS(СВЦЭМ!$D$34:$D$777,СВЦЭМ!$A$34:$A$777,$A123,СВЦЭМ!$B$34:$B$777,V$119)+'СЕТ СН'!$I$11+СВЦЭМ!$D$10+'СЕТ СН'!$I$5</f>
        <v>5022.2699872499998</v>
      </c>
      <c r="W123" s="37">
        <f>SUMIFS(СВЦЭМ!$D$34:$D$777,СВЦЭМ!$A$34:$A$777,$A123,СВЦЭМ!$B$34:$B$777,W$119)+'СЕТ СН'!$I$11+СВЦЭМ!$D$10+'СЕТ СН'!$I$5</f>
        <v>5022.6154514</v>
      </c>
      <c r="X123" s="37">
        <f>SUMIFS(СВЦЭМ!$D$34:$D$777,СВЦЭМ!$A$34:$A$777,$A123,СВЦЭМ!$B$34:$B$777,X$119)+'СЕТ СН'!$I$11+СВЦЭМ!$D$10+'СЕТ СН'!$I$5</f>
        <v>5072.4590848799999</v>
      </c>
      <c r="Y123" s="37">
        <f>SUMIFS(СВЦЭМ!$D$34:$D$777,СВЦЭМ!$A$34:$A$777,$A123,СВЦЭМ!$B$34:$B$777,Y$119)+'СЕТ СН'!$I$11+СВЦЭМ!$D$10+'СЕТ СН'!$I$5</f>
        <v>5171.80730752</v>
      </c>
    </row>
    <row r="124" spans="1:27" ht="15.75" x14ac:dyDescent="0.2">
      <c r="A124" s="36">
        <f t="shared" si="3"/>
        <v>42648</v>
      </c>
      <c r="B124" s="37">
        <f>SUMIFS(СВЦЭМ!$D$34:$D$777,СВЦЭМ!$A$34:$A$777,$A124,СВЦЭМ!$B$34:$B$777,B$119)+'СЕТ СН'!$I$11+СВЦЭМ!$D$10+'СЕТ СН'!$I$5</f>
        <v>5230.1208898699997</v>
      </c>
      <c r="C124" s="37">
        <f>SUMIFS(СВЦЭМ!$D$34:$D$777,СВЦЭМ!$A$34:$A$777,$A124,СВЦЭМ!$B$34:$B$777,C$119)+'СЕТ СН'!$I$11+СВЦЭМ!$D$10+'СЕТ СН'!$I$5</f>
        <v>5308.7716598899997</v>
      </c>
      <c r="D124" s="37">
        <f>SUMIFS(СВЦЭМ!$D$34:$D$777,СВЦЭМ!$A$34:$A$777,$A124,СВЦЭМ!$B$34:$B$777,D$119)+'СЕТ СН'!$I$11+СВЦЭМ!$D$10+'СЕТ СН'!$I$5</f>
        <v>5349.9605372999995</v>
      </c>
      <c r="E124" s="37">
        <f>SUMIFS(СВЦЭМ!$D$34:$D$777,СВЦЭМ!$A$34:$A$777,$A124,СВЦЭМ!$B$34:$B$777,E$119)+'СЕТ СН'!$I$11+СВЦЭМ!$D$10+'СЕТ СН'!$I$5</f>
        <v>5317.8421399899999</v>
      </c>
      <c r="F124" s="37">
        <f>SUMIFS(СВЦЭМ!$D$34:$D$777,СВЦЭМ!$A$34:$A$777,$A124,СВЦЭМ!$B$34:$B$777,F$119)+'СЕТ СН'!$I$11+СВЦЭМ!$D$10+'СЕТ СН'!$I$5</f>
        <v>5327.2804347900001</v>
      </c>
      <c r="G124" s="37">
        <f>SUMIFS(СВЦЭМ!$D$34:$D$777,СВЦЭМ!$A$34:$A$777,$A124,СВЦЭМ!$B$34:$B$777,G$119)+'СЕТ СН'!$I$11+СВЦЭМ!$D$10+'СЕТ СН'!$I$5</f>
        <v>5332.00039535</v>
      </c>
      <c r="H124" s="37">
        <f>SUMIFS(СВЦЭМ!$D$34:$D$777,СВЦЭМ!$A$34:$A$777,$A124,СВЦЭМ!$B$34:$B$777,H$119)+'СЕТ СН'!$I$11+СВЦЭМ!$D$10+'СЕТ СН'!$I$5</f>
        <v>5261.8108779599997</v>
      </c>
      <c r="I124" s="37">
        <f>SUMIFS(СВЦЭМ!$D$34:$D$777,СВЦЭМ!$A$34:$A$777,$A124,СВЦЭМ!$B$34:$B$777,I$119)+'СЕТ СН'!$I$11+СВЦЭМ!$D$10+'СЕТ СН'!$I$5</f>
        <v>5179.1059801499996</v>
      </c>
      <c r="J124" s="37">
        <f>SUMIFS(СВЦЭМ!$D$34:$D$777,СВЦЭМ!$A$34:$A$777,$A124,СВЦЭМ!$B$34:$B$777,J$119)+'СЕТ СН'!$I$11+СВЦЭМ!$D$10+'СЕТ СН'!$I$5</f>
        <v>5192.4280340099995</v>
      </c>
      <c r="K124" s="37">
        <f>SUMIFS(СВЦЭМ!$D$34:$D$777,СВЦЭМ!$A$34:$A$777,$A124,СВЦЭМ!$B$34:$B$777,K$119)+'СЕТ СН'!$I$11+СВЦЭМ!$D$10+'СЕТ СН'!$I$5</f>
        <v>5167.4169716299994</v>
      </c>
      <c r="L124" s="37">
        <f>SUMIFS(СВЦЭМ!$D$34:$D$777,СВЦЭМ!$A$34:$A$777,$A124,СВЦЭМ!$B$34:$B$777,L$119)+'СЕТ СН'!$I$11+СВЦЭМ!$D$10+'СЕТ СН'!$I$5</f>
        <v>5088.3211145599998</v>
      </c>
      <c r="M124" s="37">
        <f>SUMIFS(СВЦЭМ!$D$34:$D$777,СВЦЭМ!$A$34:$A$777,$A124,СВЦЭМ!$B$34:$B$777,M$119)+'СЕТ СН'!$I$11+СВЦЭМ!$D$10+'СЕТ СН'!$I$5</f>
        <v>5102.6965705099992</v>
      </c>
      <c r="N124" s="37">
        <f>SUMIFS(СВЦЭМ!$D$34:$D$777,СВЦЭМ!$A$34:$A$777,$A124,СВЦЭМ!$B$34:$B$777,N$119)+'СЕТ СН'!$I$11+СВЦЭМ!$D$10+'СЕТ СН'!$I$5</f>
        <v>5096.4927134199997</v>
      </c>
      <c r="O124" s="37">
        <f>SUMIFS(СВЦЭМ!$D$34:$D$777,СВЦЭМ!$A$34:$A$777,$A124,СВЦЭМ!$B$34:$B$777,O$119)+'СЕТ СН'!$I$11+СВЦЭМ!$D$10+'СЕТ СН'!$I$5</f>
        <v>5097.7299526500001</v>
      </c>
      <c r="P124" s="37">
        <f>SUMIFS(СВЦЭМ!$D$34:$D$777,СВЦЭМ!$A$34:$A$777,$A124,СВЦЭМ!$B$34:$B$777,P$119)+'СЕТ СН'!$I$11+СВЦЭМ!$D$10+'СЕТ СН'!$I$5</f>
        <v>5120.6278907699998</v>
      </c>
      <c r="Q124" s="37">
        <f>SUMIFS(СВЦЭМ!$D$34:$D$777,СВЦЭМ!$A$34:$A$777,$A124,СВЦЭМ!$B$34:$B$777,Q$119)+'СЕТ СН'!$I$11+СВЦЭМ!$D$10+'СЕТ СН'!$I$5</f>
        <v>5621.2209898699994</v>
      </c>
      <c r="R124" s="37">
        <f>SUMIFS(СВЦЭМ!$D$34:$D$777,СВЦЭМ!$A$34:$A$777,$A124,СВЦЭМ!$B$34:$B$777,R$119)+'СЕТ СН'!$I$11+СВЦЭМ!$D$10+'СЕТ СН'!$I$5</f>
        <v>5611.6284152899998</v>
      </c>
      <c r="S124" s="37">
        <f>SUMIFS(СВЦЭМ!$D$34:$D$777,СВЦЭМ!$A$34:$A$777,$A124,СВЦЭМ!$B$34:$B$777,S$119)+'СЕТ СН'!$I$11+СВЦЭМ!$D$10+'СЕТ СН'!$I$5</f>
        <v>5584.0347228199998</v>
      </c>
      <c r="T124" s="37">
        <f>SUMIFS(СВЦЭМ!$D$34:$D$777,СВЦЭМ!$A$34:$A$777,$A124,СВЦЭМ!$B$34:$B$777,T$119)+'СЕТ СН'!$I$11+СВЦЭМ!$D$10+'СЕТ СН'!$I$5</f>
        <v>5534.5457553399992</v>
      </c>
      <c r="U124" s="37">
        <f>SUMIFS(СВЦЭМ!$D$34:$D$777,СВЦЭМ!$A$34:$A$777,$A124,СВЦЭМ!$B$34:$B$777,U$119)+'СЕТ СН'!$I$11+СВЦЭМ!$D$10+'СЕТ СН'!$I$5</f>
        <v>5414.3066461999997</v>
      </c>
      <c r="V124" s="37">
        <f>SUMIFS(СВЦЭМ!$D$34:$D$777,СВЦЭМ!$A$34:$A$777,$A124,СВЦЭМ!$B$34:$B$777,V$119)+'СЕТ СН'!$I$11+СВЦЭМ!$D$10+'СЕТ СН'!$I$5</f>
        <v>5503.0613706899994</v>
      </c>
      <c r="W124" s="37">
        <f>SUMIFS(СВЦЭМ!$D$34:$D$777,СВЦЭМ!$A$34:$A$777,$A124,СВЦЭМ!$B$34:$B$777,W$119)+'СЕТ СН'!$I$11+СВЦЭМ!$D$10+'СЕТ СН'!$I$5</f>
        <v>5513.9369815199998</v>
      </c>
      <c r="X124" s="37">
        <f>SUMIFS(СВЦЭМ!$D$34:$D$777,СВЦЭМ!$A$34:$A$777,$A124,СВЦЭМ!$B$34:$B$777,X$119)+'СЕТ СН'!$I$11+СВЦЭМ!$D$10+'СЕТ СН'!$I$5</f>
        <v>5424.4714586299997</v>
      </c>
      <c r="Y124" s="37">
        <f>SUMIFS(СВЦЭМ!$D$34:$D$777,СВЦЭМ!$A$34:$A$777,$A124,СВЦЭМ!$B$34:$B$777,Y$119)+'СЕТ СН'!$I$11+СВЦЭМ!$D$10+'СЕТ СН'!$I$5</f>
        <v>5465.84842441</v>
      </c>
    </row>
    <row r="125" spans="1:27" ht="15.75" x14ac:dyDescent="0.2">
      <c r="A125" s="36">
        <f t="shared" si="3"/>
        <v>42649</v>
      </c>
      <c r="B125" s="37">
        <f>SUMIFS(СВЦЭМ!$D$34:$D$777,СВЦЭМ!$A$34:$A$777,$A125,СВЦЭМ!$B$34:$B$777,B$119)+'СЕТ СН'!$I$11+СВЦЭМ!$D$10+'СЕТ СН'!$I$5</f>
        <v>5527.5901494299997</v>
      </c>
      <c r="C125" s="37">
        <f>SUMIFS(СВЦЭМ!$D$34:$D$777,СВЦЭМ!$A$34:$A$777,$A125,СВЦЭМ!$B$34:$B$777,C$119)+'СЕТ СН'!$I$11+СВЦЭМ!$D$10+'СЕТ СН'!$I$5</f>
        <v>5602.4966743199993</v>
      </c>
      <c r="D125" s="37">
        <f>SUMIFS(СВЦЭМ!$D$34:$D$777,СВЦЭМ!$A$34:$A$777,$A125,СВЦЭМ!$B$34:$B$777,D$119)+'СЕТ СН'!$I$11+СВЦЭМ!$D$10+'СЕТ СН'!$I$5</f>
        <v>5695.420049549999</v>
      </c>
      <c r="E125" s="37">
        <f>SUMIFS(СВЦЭМ!$D$34:$D$777,СВЦЭМ!$A$34:$A$777,$A125,СВЦЭМ!$B$34:$B$777,E$119)+'СЕТ СН'!$I$11+СВЦЭМ!$D$10+'СЕТ СН'!$I$5</f>
        <v>5671.0927950999994</v>
      </c>
      <c r="F125" s="37">
        <f>SUMIFS(СВЦЭМ!$D$34:$D$777,СВЦЭМ!$A$34:$A$777,$A125,СВЦЭМ!$B$34:$B$777,F$119)+'СЕТ СН'!$I$11+СВЦЭМ!$D$10+'СЕТ СН'!$I$5</f>
        <v>5666.3073141899995</v>
      </c>
      <c r="G125" s="37">
        <f>SUMIFS(СВЦЭМ!$D$34:$D$777,СВЦЭМ!$A$34:$A$777,$A125,СВЦЭМ!$B$34:$B$777,G$119)+'СЕТ СН'!$I$11+СВЦЭМ!$D$10+'СЕТ СН'!$I$5</f>
        <v>5650.1906916899998</v>
      </c>
      <c r="H125" s="37">
        <f>SUMIFS(СВЦЭМ!$D$34:$D$777,СВЦЭМ!$A$34:$A$777,$A125,СВЦЭМ!$B$34:$B$777,H$119)+'СЕТ СН'!$I$11+СВЦЭМ!$D$10+'СЕТ СН'!$I$5</f>
        <v>5513.8720788399996</v>
      </c>
      <c r="I125" s="37">
        <f>SUMIFS(СВЦЭМ!$D$34:$D$777,СВЦЭМ!$A$34:$A$777,$A125,СВЦЭМ!$B$34:$B$777,I$119)+'СЕТ СН'!$I$11+СВЦЭМ!$D$10+'СЕТ СН'!$I$5</f>
        <v>5416.8236393199995</v>
      </c>
      <c r="J125" s="37">
        <f>SUMIFS(СВЦЭМ!$D$34:$D$777,СВЦЭМ!$A$34:$A$777,$A125,СВЦЭМ!$B$34:$B$777,J$119)+'СЕТ СН'!$I$11+СВЦЭМ!$D$10+'СЕТ СН'!$I$5</f>
        <v>5391.9290141000001</v>
      </c>
      <c r="K125" s="37">
        <f>SUMIFS(СВЦЭМ!$D$34:$D$777,СВЦЭМ!$A$34:$A$777,$A125,СВЦЭМ!$B$34:$B$777,K$119)+'СЕТ СН'!$I$11+СВЦЭМ!$D$10+'СЕТ СН'!$I$5</f>
        <v>5251.9420331900001</v>
      </c>
      <c r="L125" s="37">
        <f>SUMIFS(СВЦЭМ!$D$34:$D$777,СВЦЭМ!$A$34:$A$777,$A125,СВЦЭМ!$B$34:$B$777,L$119)+'СЕТ СН'!$I$11+СВЦЭМ!$D$10+'СЕТ СН'!$I$5</f>
        <v>5191.9449004799999</v>
      </c>
      <c r="M125" s="37">
        <f>SUMIFS(СВЦЭМ!$D$34:$D$777,СВЦЭМ!$A$34:$A$777,$A125,СВЦЭМ!$B$34:$B$777,M$119)+'СЕТ СН'!$I$11+СВЦЭМ!$D$10+'СЕТ СН'!$I$5</f>
        <v>5153.3136289499998</v>
      </c>
      <c r="N125" s="37">
        <f>SUMIFS(СВЦЭМ!$D$34:$D$777,СВЦЭМ!$A$34:$A$777,$A125,СВЦЭМ!$B$34:$B$777,N$119)+'СЕТ СН'!$I$11+СВЦЭМ!$D$10+'СЕТ СН'!$I$5</f>
        <v>5075.0763781599999</v>
      </c>
      <c r="O125" s="37">
        <f>SUMIFS(СВЦЭМ!$D$34:$D$777,СВЦЭМ!$A$34:$A$777,$A125,СВЦЭМ!$B$34:$B$777,O$119)+'СЕТ СН'!$I$11+СВЦЭМ!$D$10+'СЕТ СН'!$I$5</f>
        <v>5063.3167468599995</v>
      </c>
      <c r="P125" s="37">
        <f>SUMIFS(СВЦЭМ!$D$34:$D$777,СВЦЭМ!$A$34:$A$777,$A125,СВЦЭМ!$B$34:$B$777,P$119)+'СЕТ СН'!$I$11+СВЦЭМ!$D$10+'СЕТ СН'!$I$5</f>
        <v>5069.1163093899995</v>
      </c>
      <c r="Q125" s="37">
        <f>SUMIFS(СВЦЭМ!$D$34:$D$777,СВЦЭМ!$A$34:$A$777,$A125,СВЦЭМ!$B$34:$B$777,Q$119)+'СЕТ СН'!$I$11+СВЦЭМ!$D$10+'СЕТ СН'!$I$5</f>
        <v>5073.4055287699994</v>
      </c>
      <c r="R125" s="37">
        <f>SUMIFS(СВЦЭМ!$D$34:$D$777,СВЦЭМ!$A$34:$A$777,$A125,СВЦЭМ!$B$34:$B$777,R$119)+'СЕТ СН'!$I$11+СВЦЭМ!$D$10+'СЕТ СН'!$I$5</f>
        <v>5070.6124498599993</v>
      </c>
      <c r="S125" s="37">
        <f>SUMIFS(СВЦЭМ!$D$34:$D$777,СВЦЭМ!$A$34:$A$777,$A125,СВЦЭМ!$B$34:$B$777,S$119)+'СЕТ СН'!$I$11+СВЦЭМ!$D$10+'СЕТ СН'!$I$5</f>
        <v>5145.4782160799996</v>
      </c>
      <c r="T125" s="37">
        <f>SUMIFS(СВЦЭМ!$D$34:$D$777,СВЦЭМ!$A$34:$A$777,$A125,СВЦЭМ!$B$34:$B$777,T$119)+'СЕТ СН'!$I$11+СВЦЭМ!$D$10+'СЕТ СН'!$I$5</f>
        <v>5140.33449028</v>
      </c>
      <c r="U125" s="37">
        <f>SUMIFS(СВЦЭМ!$D$34:$D$777,СВЦЭМ!$A$34:$A$777,$A125,СВЦЭМ!$B$34:$B$777,U$119)+'СЕТ СН'!$I$11+СВЦЭМ!$D$10+'СЕТ СН'!$I$5</f>
        <v>5113.2074212799998</v>
      </c>
      <c r="V125" s="37">
        <f>SUMIFS(СВЦЭМ!$D$34:$D$777,СВЦЭМ!$A$34:$A$777,$A125,СВЦЭМ!$B$34:$B$777,V$119)+'СЕТ СН'!$I$11+СВЦЭМ!$D$10+'СЕТ СН'!$I$5</f>
        <v>5203.9412541299998</v>
      </c>
      <c r="W125" s="37">
        <f>SUMIFS(СВЦЭМ!$D$34:$D$777,СВЦЭМ!$A$34:$A$777,$A125,СВЦЭМ!$B$34:$B$777,W$119)+'СЕТ СН'!$I$11+СВЦЭМ!$D$10+'СЕТ СН'!$I$5</f>
        <v>5251.3482715099999</v>
      </c>
      <c r="X125" s="37">
        <f>SUMIFS(СВЦЭМ!$D$34:$D$777,СВЦЭМ!$A$34:$A$777,$A125,СВЦЭМ!$B$34:$B$777,X$119)+'СЕТ СН'!$I$11+СВЦЭМ!$D$10+'СЕТ СН'!$I$5</f>
        <v>5248.76462885</v>
      </c>
      <c r="Y125" s="37">
        <f>SUMIFS(СВЦЭМ!$D$34:$D$777,СВЦЭМ!$A$34:$A$777,$A125,СВЦЭМ!$B$34:$B$777,Y$119)+'СЕТ СН'!$I$11+СВЦЭМ!$D$10+'СЕТ СН'!$I$5</f>
        <v>5337.2564843599994</v>
      </c>
    </row>
    <row r="126" spans="1:27" ht="15.75" x14ac:dyDescent="0.2">
      <c r="A126" s="36">
        <f t="shared" si="3"/>
        <v>42650</v>
      </c>
      <c r="B126" s="37">
        <f>SUMIFS(СВЦЭМ!$D$34:$D$777,СВЦЭМ!$A$34:$A$777,$A126,СВЦЭМ!$B$34:$B$777,B$119)+'СЕТ СН'!$I$11+СВЦЭМ!$D$10+'СЕТ СН'!$I$5</f>
        <v>5427.79607192</v>
      </c>
      <c r="C126" s="37">
        <f>SUMIFS(СВЦЭМ!$D$34:$D$777,СВЦЭМ!$A$34:$A$777,$A126,СВЦЭМ!$B$34:$B$777,C$119)+'СЕТ СН'!$I$11+СВЦЭМ!$D$10+'СЕТ СН'!$I$5</f>
        <v>5501.0303812499997</v>
      </c>
      <c r="D126" s="37">
        <f>SUMIFS(СВЦЭМ!$D$34:$D$777,СВЦЭМ!$A$34:$A$777,$A126,СВЦЭМ!$B$34:$B$777,D$119)+'СЕТ СН'!$I$11+СВЦЭМ!$D$10+'СЕТ СН'!$I$5</f>
        <v>5535.4523114499998</v>
      </c>
      <c r="E126" s="37">
        <f>SUMIFS(СВЦЭМ!$D$34:$D$777,СВЦЭМ!$A$34:$A$777,$A126,СВЦЭМ!$B$34:$B$777,E$119)+'СЕТ СН'!$I$11+СВЦЭМ!$D$10+'СЕТ СН'!$I$5</f>
        <v>5574.6215675399999</v>
      </c>
      <c r="F126" s="37">
        <f>SUMIFS(СВЦЭМ!$D$34:$D$777,СВЦЭМ!$A$34:$A$777,$A126,СВЦЭМ!$B$34:$B$777,F$119)+'СЕТ СН'!$I$11+СВЦЭМ!$D$10+'СЕТ СН'!$I$5</f>
        <v>5594.1827395599994</v>
      </c>
      <c r="G126" s="37">
        <f>SUMIFS(СВЦЭМ!$D$34:$D$777,СВЦЭМ!$A$34:$A$777,$A126,СВЦЭМ!$B$34:$B$777,G$119)+'СЕТ СН'!$I$11+СВЦЭМ!$D$10+'СЕТ СН'!$I$5</f>
        <v>5739.7883207300001</v>
      </c>
      <c r="H126" s="37">
        <f>SUMIFS(СВЦЭМ!$D$34:$D$777,СВЦЭМ!$A$34:$A$777,$A126,СВЦЭМ!$B$34:$B$777,H$119)+'СЕТ СН'!$I$11+СВЦЭМ!$D$10+'СЕТ СН'!$I$5</f>
        <v>5507.1609162299992</v>
      </c>
      <c r="I126" s="37">
        <f>SUMIFS(СВЦЭМ!$D$34:$D$777,СВЦЭМ!$A$34:$A$777,$A126,СВЦЭМ!$B$34:$B$777,I$119)+'СЕТ СН'!$I$11+СВЦЭМ!$D$10+'СЕТ СН'!$I$5</f>
        <v>5439.8255575599997</v>
      </c>
      <c r="J126" s="37">
        <f>SUMIFS(СВЦЭМ!$D$34:$D$777,СВЦЭМ!$A$34:$A$777,$A126,СВЦЭМ!$B$34:$B$777,J$119)+'СЕТ СН'!$I$11+СВЦЭМ!$D$10+'СЕТ СН'!$I$5</f>
        <v>5423.7610489199997</v>
      </c>
      <c r="K126" s="37">
        <f>SUMIFS(СВЦЭМ!$D$34:$D$777,СВЦЭМ!$A$34:$A$777,$A126,СВЦЭМ!$B$34:$B$777,K$119)+'СЕТ СН'!$I$11+СВЦЭМ!$D$10+'СЕТ СН'!$I$5</f>
        <v>5273.5614863399996</v>
      </c>
      <c r="L126" s="37">
        <f>SUMIFS(СВЦЭМ!$D$34:$D$777,СВЦЭМ!$A$34:$A$777,$A126,СВЦЭМ!$B$34:$B$777,L$119)+'СЕТ СН'!$I$11+СВЦЭМ!$D$10+'СЕТ СН'!$I$5</f>
        <v>5193.6649638099998</v>
      </c>
      <c r="M126" s="37">
        <f>SUMIFS(СВЦЭМ!$D$34:$D$777,СВЦЭМ!$A$34:$A$777,$A126,СВЦЭМ!$B$34:$B$777,M$119)+'СЕТ СН'!$I$11+СВЦЭМ!$D$10+'СЕТ СН'!$I$5</f>
        <v>5152.7925921999995</v>
      </c>
      <c r="N126" s="37">
        <f>SUMIFS(СВЦЭМ!$D$34:$D$777,СВЦЭМ!$A$34:$A$777,$A126,СВЦЭМ!$B$34:$B$777,N$119)+'СЕТ СН'!$I$11+СВЦЭМ!$D$10+'СЕТ СН'!$I$5</f>
        <v>5171.7685291299995</v>
      </c>
      <c r="O126" s="37">
        <f>SUMIFS(СВЦЭМ!$D$34:$D$777,СВЦЭМ!$A$34:$A$777,$A126,СВЦЭМ!$B$34:$B$777,O$119)+'СЕТ СН'!$I$11+СВЦЭМ!$D$10+'СЕТ СН'!$I$5</f>
        <v>5418.42101043</v>
      </c>
      <c r="P126" s="37">
        <f>SUMIFS(СВЦЭМ!$D$34:$D$777,СВЦЭМ!$A$34:$A$777,$A126,СВЦЭМ!$B$34:$B$777,P$119)+'СЕТ СН'!$I$11+СВЦЭМ!$D$10+'СЕТ СН'!$I$5</f>
        <v>5614.8631549699994</v>
      </c>
      <c r="Q126" s="37">
        <f>SUMIFS(СВЦЭМ!$D$34:$D$777,СВЦЭМ!$A$34:$A$777,$A126,СВЦЭМ!$B$34:$B$777,Q$119)+'СЕТ СН'!$I$11+СВЦЭМ!$D$10+'СЕТ СН'!$I$5</f>
        <v>5392.5735093200001</v>
      </c>
      <c r="R126" s="37">
        <f>SUMIFS(СВЦЭМ!$D$34:$D$777,СВЦЭМ!$A$34:$A$777,$A126,СВЦЭМ!$B$34:$B$777,R$119)+'СЕТ СН'!$I$11+СВЦЭМ!$D$10+'СЕТ СН'!$I$5</f>
        <v>5167.4108114699993</v>
      </c>
      <c r="S126" s="37">
        <f>SUMIFS(СВЦЭМ!$D$34:$D$777,СВЦЭМ!$A$34:$A$777,$A126,СВЦЭМ!$B$34:$B$777,S$119)+'СЕТ СН'!$I$11+СВЦЭМ!$D$10+'СЕТ СН'!$I$5</f>
        <v>5181.1938660599999</v>
      </c>
      <c r="T126" s="37">
        <f>SUMIFS(СВЦЭМ!$D$34:$D$777,СВЦЭМ!$A$34:$A$777,$A126,СВЦЭМ!$B$34:$B$777,T$119)+'СЕТ СН'!$I$11+СВЦЭМ!$D$10+'СЕТ СН'!$I$5</f>
        <v>5124.1445857999997</v>
      </c>
      <c r="U126" s="37">
        <f>SUMIFS(СВЦЭМ!$D$34:$D$777,СВЦЭМ!$A$34:$A$777,$A126,СВЦЭМ!$B$34:$B$777,U$119)+'СЕТ СН'!$I$11+СВЦЭМ!$D$10+'СЕТ СН'!$I$5</f>
        <v>5078.4346898499998</v>
      </c>
      <c r="V126" s="37">
        <f>SUMIFS(СВЦЭМ!$D$34:$D$777,СВЦЭМ!$A$34:$A$777,$A126,СВЦЭМ!$B$34:$B$777,V$119)+'СЕТ СН'!$I$11+СВЦЭМ!$D$10+'СЕТ СН'!$I$5</f>
        <v>5121.7162135099998</v>
      </c>
      <c r="W126" s="37">
        <f>SUMIFS(СВЦЭМ!$D$34:$D$777,СВЦЭМ!$A$34:$A$777,$A126,СВЦЭМ!$B$34:$B$777,W$119)+'СЕТ СН'!$I$11+СВЦЭМ!$D$10+'СЕТ СН'!$I$5</f>
        <v>5145.5374284499994</v>
      </c>
      <c r="X126" s="37">
        <f>SUMIFS(СВЦЭМ!$D$34:$D$777,СВЦЭМ!$A$34:$A$777,$A126,СВЦЭМ!$B$34:$B$777,X$119)+'СЕТ СН'!$I$11+СВЦЭМ!$D$10+'СЕТ СН'!$I$5</f>
        <v>5165.7509123599993</v>
      </c>
      <c r="Y126" s="37">
        <f>SUMIFS(СВЦЭМ!$D$34:$D$777,СВЦЭМ!$A$34:$A$777,$A126,СВЦЭМ!$B$34:$B$777,Y$119)+'СЕТ СН'!$I$11+СВЦЭМ!$D$10+'СЕТ СН'!$I$5</f>
        <v>5257.8902656299997</v>
      </c>
    </row>
    <row r="127" spans="1:27" ht="15.75" x14ac:dyDescent="0.2">
      <c r="A127" s="36">
        <f t="shared" si="3"/>
        <v>42651</v>
      </c>
      <c r="B127" s="37">
        <f>SUMIFS(СВЦЭМ!$D$34:$D$777,СВЦЭМ!$A$34:$A$777,$A127,СВЦЭМ!$B$34:$B$777,B$119)+'СЕТ СН'!$I$11+СВЦЭМ!$D$10+'СЕТ СН'!$I$5</f>
        <v>5394.0753968199997</v>
      </c>
      <c r="C127" s="37">
        <f>SUMIFS(СВЦЭМ!$D$34:$D$777,СВЦЭМ!$A$34:$A$777,$A127,СВЦЭМ!$B$34:$B$777,C$119)+'СЕТ СН'!$I$11+СВЦЭМ!$D$10+'СЕТ СН'!$I$5</f>
        <v>5450.0153918699998</v>
      </c>
      <c r="D127" s="37">
        <f>SUMIFS(СВЦЭМ!$D$34:$D$777,СВЦЭМ!$A$34:$A$777,$A127,СВЦЭМ!$B$34:$B$777,D$119)+'СЕТ СН'!$I$11+СВЦЭМ!$D$10+'СЕТ СН'!$I$5</f>
        <v>5475.2542964799995</v>
      </c>
      <c r="E127" s="37">
        <f>SUMIFS(СВЦЭМ!$D$34:$D$777,СВЦЭМ!$A$34:$A$777,$A127,СВЦЭМ!$B$34:$B$777,E$119)+'СЕТ СН'!$I$11+СВЦЭМ!$D$10+'СЕТ СН'!$I$5</f>
        <v>5394.5325731199991</v>
      </c>
      <c r="F127" s="37">
        <f>SUMIFS(СВЦЭМ!$D$34:$D$777,СВЦЭМ!$A$34:$A$777,$A127,СВЦЭМ!$B$34:$B$777,F$119)+'СЕТ СН'!$I$11+СВЦЭМ!$D$10+'СЕТ СН'!$I$5</f>
        <v>5343.2201988199995</v>
      </c>
      <c r="G127" s="37">
        <f>SUMIFS(СВЦЭМ!$D$34:$D$777,СВЦЭМ!$A$34:$A$777,$A127,СВЦЭМ!$B$34:$B$777,G$119)+'СЕТ СН'!$I$11+СВЦЭМ!$D$10+'СЕТ СН'!$I$5</f>
        <v>5351.6406783799994</v>
      </c>
      <c r="H127" s="37">
        <f>SUMIFS(СВЦЭМ!$D$34:$D$777,СВЦЭМ!$A$34:$A$777,$A127,СВЦЭМ!$B$34:$B$777,H$119)+'СЕТ СН'!$I$11+СВЦЭМ!$D$10+'СЕТ СН'!$I$5</f>
        <v>5374.6722497299997</v>
      </c>
      <c r="I127" s="37">
        <f>SUMIFS(СВЦЭМ!$D$34:$D$777,СВЦЭМ!$A$34:$A$777,$A127,СВЦЭМ!$B$34:$B$777,I$119)+'СЕТ СН'!$I$11+СВЦЭМ!$D$10+'СЕТ СН'!$I$5</f>
        <v>5404.5542920399994</v>
      </c>
      <c r="J127" s="37">
        <f>SUMIFS(СВЦЭМ!$D$34:$D$777,СВЦЭМ!$A$34:$A$777,$A127,СВЦЭМ!$B$34:$B$777,J$119)+'СЕТ СН'!$I$11+СВЦЭМ!$D$10+'СЕТ СН'!$I$5</f>
        <v>5382.8922565399998</v>
      </c>
      <c r="K127" s="37">
        <f>SUMIFS(СВЦЭМ!$D$34:$D$777,СВЦЭМ!$A$34:$A$777,$A127,СВЦЭМ!$B$34:$B$777,K$119)+'СЕТ СН'!$I$11+СВЦЭМ!$D$10+'СЕТ СН'!$I$5</f>
        <v>5300.0806959000001</v>
      </c>
      <c r="L127" s="37">
        <f>SUMIFS(СВЦЭМ!$D$34:$D$777,СВЦЭМ!$A$34:$A$777,$A127,СВЦЭМ!$B$34:$B$777,L$119)+'СЕТ СН'!$I$11+СВЦЭМ!$D$10+'СЕТ СН'!$I$5</f>
        <v>5165.6144457499995</v>
      </c>
      <c r="M127" s="37">
        <f>SUMIFS(СВЦЭМ!$D$34:$D$777,СВЦЭМ!$A$34:$A$777,$A127,СВЦЭМ!$B$34:$B$777,M$119)+'СЕТ СН'!$I$11+СВЦЭМ!$D$10+'СЕТ СН'!$I$5</f>
        <v>5121.3564373899999</v>
      </c>
      <c r="N127" s="37">
        <f>SUMIFS(СВЦЭМ!$D$34:$D$777,СВЦЭМ!$A$34:$A$777,$A127,СВЦЭМ!$B$34:$B$777,N$119)+'СЕТ СН'!$I$11+СВЦЭМ!$D$10+'СЕТ СН'!$I$5</f>
        <v>5158.01890198</v>
      </c>
      <c r="O127" s="37">
        <f>SUMIFS(СВЦЭМ!$D$34:$D$777,СВЦЭМ!$A$34:$A$777,$A127,СВЦЭМ!$B$34:$B$777,O$119)+'СЕТ СН'!$I$11+СВЦЭМ!$D$10+'СЕТ СН'!$I$5</f>
        <v>5158.2670562099993</v>
      </c>
      <c r="P127" s="37">
        <f>SUMIFS(СВЦЭМ!$D$34:$D$777,СВЦЭМ!$A$34:$A$777,$A127,СВЦЭМ!$B$34:$B$777,P$119)+'СЕТ СН'!$I$11+СВЦЭМ!$D$10+'СЕТ СН'!$I$5</f>
        <v>5167.6075154299997</v>
      </c>
      <c r="Q127" s="37">
        <f>SUMIFS(СВЦЭМ!$D$34:$D$777,СВЦЭМ!$A$34:$A$777,$A127,СВЦЭМ!$B$34:$B$777,Q$119)+'СЕТ СН'!$I$11+СВЦЭМ!$D$10+'СЕТ СН'!$I$5</f>
        <v>5168.7051917199997</v>
      </c>
      <c r="R127" s="37">
        <f>SUMIFS(СВЦЭМ!$D$34:$D$777,СВЦЭМ!$A$34:$A$777,$A127,СВЦЭМ!$B$34:$B$777,R$119)+'СЕТ СН'!$I$11+СВЦЭМ!$D$10+'СЕТ СН'!$I$5</f>
        <v>5327.9002852099993</v>
      </c>
      <c r="S127" s="37">
        <f>SUMIFS(СВЦЭМ!$D$34:$D$777,СВЦЭМ!$A$34:$A$777,$A127,СВЦЭМ!$B$34:$B$777,S$119)+'СЕТ СН'!$I$11+СВЦЭМ!$D$10+'СЕТ СН'!$I$5</f>
        <v>5280.5975760399997</v>
      </c>
      <c r="T127" s="37">
        <f>SUMIFS(СВЦЭМ!$D$34:$D$777,СВЦЭМ!$A$34:$A$777,$A127,СВЦЭМ!$B$34:$B$777,T$119)+'СЕТ СН'!$I$11+СВЦЭМ!$D$10+'СЕТ СН'!$I$5</f>
        <v>5146.2176973599999</v>
      </c>
      <c r="U127" s="37">
        <f>SUMIFS(СВЦЭМ!$D$34:$D$777,СВЦЭМ!$A$34:$A$777,$A127,СВЦЭМ!$B$34:$B$777,U$119)+'СЕТ СН'!$I$11+СВЦЭМ!$D$10+'СЕТ СН'!$I$5</f>
        <v>5122.6462491799994</v>
      </c>
      <c r="V127" s="37">
        <f>SUMIFS(СВЦЭМ!$D$34:$D$777,СВЦЭМ!$A$34:$A$777,$A127,СВЦЭМ!$B$34:$B$777,V$119)+'СЕТ СН'!$I$11+СВЦЭМ!$D$10+'СЕТ СН'!$I$5</f>
        <v>5152.5638983399995</v>
      </c>
      <c r="W127" s="37">
        <f>SUMIFS(СВЦЭМ!$D$34:$D$777,СВЦЭМ!$A$34:$A$777,$A127,СВЦЭМ!$B$34:$B$777,W$119)+'СЕТ СН'!$I$11+СВЦЭМ!$D$10+'СЕТ СН'!$I$5</f>
        <v>5163.8358170399997</v>
      </c>
      <c r="X127" s="37">
        <f>SUMIFS(СВЦЭМ!$D$34:$D$777,СВЦЭМ!$A$34:$A$777,$A127,СВЦЭМ!$B$34:$B$777,X$119)+'СЕТ СН'!$I$11+СВЦЭМ!$D$10+'СЕТ СН'!$I$5</f>
        <v>5226.8029394999994</v>
      </c>
      <c r="Y127" s="37">
        <f>SUMIFS(СВЦЭМ!$D$34:$D$777,СВЦЭМ!$A$34:$A$777,$A127,СВЦЭМ!$B$34:$B$777,Y$119)+'СЕТ СН'!$I$11+СВЦЭМ!$D$10+'СЕТ СН'!$I$5</f>
        <v>5359.4209621099999</v>
      </c>
    </row>
    <row r="128" spans="1:27" ht="15.75" x14ac:dyDescent="0.2">
      <c r="A128" s="36">
        <f t="shared" si="3"/>
        <v>42652</v>
      </c>
      <c r="B128" s="37">
        <f>SUMIFS(СВЦЭМ!$D$34:$D$777,СВЦЭМ!$A$34:$A$777,$A128,СВЦЭМ!$B$34:$B$777,B$119)+'СЕТ СН'!$I$11+СВЦЭМ!$D$10+'СЕТ СН'!$I$5</f>
        <v>5373.0777810199997</v>
      </c>
      <c r="C128" s="37">
        <f>SUMIFS(СВЦЭМ!$D$34:$D$777,СВЦЭМ!$A$34:$A$777,$A128,СВЦЭМ!$B$34:$B$777,C$119)+'СЕТ СН'!$I$11+СВЦЭМ!$D$10+'СЕТ СН'!$I$5</f>
        <v>5438.5144912199994</v>
      </c>
      <c r="D128" s="37">
        <f>SUMIFS(СВЦЭМ!$D$34:$D$777,СВЦЭМ!$A$34:$A$777,$A128,СВЦЭМ!$B$34:$B$777,D$119)+'СЕТ СН'!$I$11+СВЦЭМ!$D$10+'СЕТ СН'!$I$5</f>
        <v>5450.8159660799993</v>
      </c>
      <c r="E128" s="37">
        <f>SUMIFS(СВЦЭМ!$D$34:$D$777,СВЦЭМ!$A$34:$A$777,$A128,СВЦЭМ!$B$34:$B$777,E$119)+'СЕТ СН'!$I$11+СВЦЭМ!$D$10+'СЕТ СН'!$I$5</f>
        <v>5474.3593225699997</v>
      </c>
      <c r="F128" s="37">
        <f>SUMIFS(СВЦЭМ!$D$34:$D$777,СВЦЭМ!$A$34:$A$777,$A128,СВЦЭМ!$B$34:$B$777,F$119)+'СЕТ СН'!$I$11+СВЦЭМ!$D$10+'СЕТ СН'!$I$5</f>
        <v>5471.8014106099999</v>
      </c>
      <c r="G128" s="37">
        <f>SUMIFS(СВЦЭМ!$D$34:$D$777,СВЦЭМ!$A$34:$A$777,$A128,СВЦЭМ!$B$34:$B$777,G$119)+'СЕТ СН'!$I$11+СВЦЭМ!$D$10+'СЕТ СН'!$I$5</f>
        <v>5457.701158079999</v>
      </c>
      <c r="H128" s="37">
        <f>SUMIFS(СВЦЭМ!$D$34:$D$777,СВЦЭМ!$A$34:$A$777,$A128,СВЦЭМ!$B$34:$B$777,H$119)+'СЕТ СН'!$I$11+СВЦЭМ!$D$10+'СЕТ СН'!$I$5</f>
        <v>5439.2986702099997</v>
      </c>
      <c r="I128" s="37">
        <f>SUMIFS(СВЦЭМ!$D$34:$D$777,СВЦЭМ!$A$34:$A$777,$A128,СВЦЭМ!$B$34:$B$777,I$119)+'СЕТ СН'!$I$11+СВЦЭМ!$D$10+'СЕТ СН'!$I$5</f>
        <v>5433.2280844299994</v>
      </c>
      <c r="J128" s="37">
        <f>SUMIFS(СВЦЭМ!$D$34:$D$777,СВЦЭМ!$A$34:$A$777,$A128,СВЦЭМ!$B$34:$B$777,J$119)+'СЕТ СН'!$I$11+СВЦЭМ!$D$10+'СЕТ СН'!$I$5</f>
        <v>5419.5079259099994</v>
      </c>
      <c r="K128" s="37">
        <f>SUMIFS(СВЦЭМ!$D$34:$D$777,СВЦЭМ!$A$34:$A$777,$A128,СВЦЭМ!$B$34:$B$777,K$119)+'СЕТ СН'!$I$11+СВЦЭМ!$D$10+'СЕТ СН'!$I$5</f>
        <v>5344.9799193899998</v>
      </c>
      <c r="L128" s="37">
        <f>SUMIFS(СВЦЭМ!$D$34:$D$777,СВЦЭМ!$A$34:$A$777,$A128,СВЦЭМ!$B$34:$B$777,L$119)+'СЕТ СН'!$I$11+СВЦЭМ!$D$10+'СЕТ СН'!$I$5</f>
        <v>5198.5855928699993</v>
      </c>
      <c r="M128" s="37">
        <f>SUMIFS(СВЦЭМ!$D$34:$D$777,СВЦЭМ!$A$34:$A$777,$A128,СВЦЭМ!$B$34:$B$777,M$119)+'СЕТ СН'!$I$11+СВЦЭМ!$D$10+'СЕТ СН'!$I$5</f>
        <v>5155.6415557299997</v>
      </c>
      <c r="N128" s="37">
        <f>SUMIFS(СВЦЭМ!$D$34:$D$777,СВЦЭМ!$A$34:$A$777,$A128,СВЦЭМ!$B$34:$B$777,N$119)+'СЕТ СН'!$I$11+СВЦЭМ!$D$10+'СЕТ СН'!$I$5</f>
        <v>5160.7834023899995</v>
      </c>
      <c r="O128" s="37">
        <f>SUMIFS(СВЦЭМ!$D$34:$D$777,СВЦЭМ!$A$34:$A$777,$A128,СВЦЭМ!$B$34:$B$777,O$119)+'СЕТ СН'!$I$11+СВЦЭМ!$D$10+'СЕТ СН'!$I$5</f>
        <v>5159.1100055399993</v>
      </c>
      <c r="P128" s="37">
        <f>SUMIFS(СВЦЭМ!$D$34:$D$777,СВЦЭМ!$A$34:$A$777,$A128,СВЦЭМ!$B$34:$B$777,P$119)+'СЕТ СН'!$I$11+СВЦЭМ!$D$10+'СЕТ СН'!$I$5</f>
        <v>5151.18517969</v>
      </c>
      <c r="Q128" s="37">
        <f>SUMIFS(СВЦЭМ!$D$34:$D$777,СВЦЭМ!$A$34:$A$777,$A128,СВЦЭМ!$B$34:$B$777,Q$119)+'СЕТ СН'!$I$11+СВЦЭМ!$D$10+'СЕТ СН'!$I$5</f>
        <v>5153.0950849799992</v>
      </c>
      <c r="R128" s="37">
        <f>SUMIFS(СВЦЭМ!$D$34:$D$777,СВЦЭМ!$A$34:$A$777,$A128,СВЦЭМ!$B$34:$B$777,R$119)+'СЕТ СН'!$I$11+СВЦЭМ!$D$10+'СЕТ СН'!$I$5</f>
        <v>5159.3777438699999</v>
      </c>
      <c r="S128" s="37">
        <f>SUMIFS(СВЦЭМ!$D$34:$D$777,СВЦЭМ!$A$34:$A$777,$A128,СВЦЭМ!$B$34:$B$777,S$119)+'СЕТ СН'!$I$11+СВЦЭМ!$D$10+'СЕТ СН'!$I$5</f>
        <v>5158.3292595399998</v>
      </c>
      <c r="T128" s="37">
        <f>SUMIFS(СВЦЭМ!$D$34:$D$777,СВЦЭМ!$A$34:$A$777,$A128,СВЦЭМ!$B$34:$B$777,T$119)+'СЕТ СН'!$I$11+СВЦЭМ!$D$10+'СЕТ СН'!$I$5</f>
        <v>5138.6435281399999</v>
      </c>
      <c r="U128" s="37">
        <f>SUMIFS(СВЦЭМ!$D$34:$D$777,СВЦЭМ!$A$34:$A$777,$A128,СВЦЭМ!$B$34:$B$777,U$119)+'СЕТ СН'!$I$11+СВЦЭМ!$D$10+'СЕТ СН'!$I$5</f>
        <v>5132.5849644999998</v>
      </c>
      <c r="V128" s="37">
        <f>SUMIFS(СВЦЭМ!$D$34:$D$777,СВЦЭМ!$A$34:$A$777,$A128,СВЦЭМ!$B$34:$B$777,V$119)+'СЕТ СН'!$I$11+СВЦЭМ!$D$10+'СЕТ СН'!$I$5</f>
        <v>5122.0956173799996</v>
      </c>
      <c r="W128" s="37">
        <f>SUMIFS(СВЦЭМ!$D$34:$D$777,СВЦЭМ!$A$34:$A$777,$A128,СВЦЭМ!$B$34:$B$777,W$119)+'СЕТ СН'!$I$11+СВЦЭМ!$D$10+'СЕТ СН'!$I$5</f>
        <v>5158.1534332399997</v>
      </c>
      <c r="X128" s="37">
        <f>SUMIFS(СВЦЭМ!$D$34:$D$777,СВЦЭМ!$A$34:$A$777,$A128,СВЦЭМ!$B$34:$B$777,X$119)+'СЕТ СН'!$I$11+СВЦЭМ!$D$10+'СЕТ СН'!$I$5</f>
        <v>5213.0395475299993</v>
      </c>
      <c r="Y128" s="37">
        <f>SUMIFS(СВЦЭМ!$D$34:$D$777,СВЦЭМ!$A$34:$A$777,$A128,СВЦЭМ!$B$34:$B$777,Y$119)+'СЕТ СН'!$I$11+СВЦЭМ!$D$10+'СЕТ СН'!$I$5</f>
        <v>5264.08482473</v>
      </c>
    </row>
    <row r="129" spans="1:25" ht="15.75" x14ac:dyDescent="0.2">
      <c r="A129" s="36">
        <f t="shared" si="3"/>
        <v>42653</v>
      </c>
      <c r="B129" s="37">
        <f>SUMIFS(СВЦЭМ!$D$34:$D$777,СВЦЭМ!$A$34:$A$777,$A129,СВЦЭМ!$B$34:$B$777,B$119)+'СЕТ СН'!$I$11+СВЦЭМ!$D$10+'СЕТ СН'!$I$5</f>
        <v>5326.2906782999999</v>
      </c>
      <c r="C129" s="37">
        <f>SUMIFS(СВЦЭМ!$D$34:$D$777,СВЦЭМ!$A$34:$A$777,$A129,СВЦЭМ!$B$34:$B$777,C$119)+'СЕТ СН'!$I$11+СВЦЭМ!$D$10+'СЕТ СН'!$I$5</f>
        <v>5400.4905893499999</v>
      </c>
      <c r="D129" s="37">
        <f>SUMIFS(СВЦЭМ!$D$34:$D$777,СВЦЭМ!$A$34:$A$777,$A129,СВЦЭМ!$B$34:$B$777,D$119)+'СЕТ СН'!$I$11+СВЦЭМ!$D$10+'СЕТ СН'!$I$5</f>
        <v>5391.9271225199991</v>
      </c>
      <c r="E129" s="37">
        <f>SUMIFS(СВЦЭМ!$D$34:$D$777,СВЦЭМ!$A$34:$A$777,$A129,СВЦЭМ!$B$34:$B$777,E$119)+'СЕТ СН'!$I$11+СВЦЭМ!$D$10+'СЕТ СН'!$I$5</f>
        <v>5381.2793348099995</v>
      </c>
      <c r="F129" s="37">
        <f>SUMIFS(СВЦЭМ!$D$34:$D$777,СВЦЭМ!$A$34:$A$777,$A129,СВЦЭМ!$B$34:$B$777,F$119)+'СЕТ СН'!$I$11+СВЦЭМ!$D$10+'СЕТ СН'!$I$5</f>
        <v>5367.3818442799993</v>
      </c>
      <c r="G129" s="37">
        <f>SUMIFS(СВЦЭМ!$D$34:$D$777,СВЦЭМ!$A$34:$A$777,$A129,СВЦЭМ!$B$34:$B$777,G$119)+'СЕТ СН'!$I$11+СВЦЭМ!$D$10+'СЕТ СН'!$I$5</f>
        <v>5384.0571076699998</v>
      </c>
      <c r="H129" s="37">
        <f>SUMIFS(СВЦЭМ!$D$34:$D$777,СВЦЭМ!$A$34:$A$777,$A129,СВЦЭМ!$B$34:$B$777,H$119)+'СЕТ СН'!$I$11+СВЦЭМ!$D$10+'СЕТ СН'!$I$5</f>
        <v>5435.2744534599997</v>
      </c>
      <c r="I129" s="37">
        <f>SUMIFS(СВЦЭМ!$D$34:$D$777,СВЦЭМ!$A$34:$A$777,$A129,СВЦЭМ!$B$34:$B$777,I$119)+'СЕТ СН'!$I$11+СВЦЭМ!$D$10+'СЕТ СН'!$I$5</f>
        <v>5432.438583449999</v>
      </c>
      <c r="J129" s="37">
        <f>SUMIFS(СВЦЭМ!$D$34:$D$777,СВЦЭМ!$A$34:$A$777,$A129,СВЦЭМ!$B$34:$B$777,J$119)+'СЕТ СН'!$I$11+СВЦЭМ!$D$10+'СЕТ СН'!$I$5</f>
        <v>5347.6556700399997</v>
      </c>
      <c r="K129" s="37">
        <f>SUMIFS(СВЦЭМ!$D$34:$D$777,СВЦЭМ!$A$34:$A$777,$A129,СВЦЭМ!$B$34:$B$777,K$119)+'СЕТ СН'!$I$11+СВЦЭМ!$D$10+'СЕТ СН'!$I$5</f>
        <v>5169.18644159</v>
      </c>
      <c r="L129" s="37">
        <f>SUMIFS(СВЦЭМ!$D$34:$D$777,СВЦЭМ!$A$34:$A$777,$A129,СВЦЭМ!$B$34:$B$777,L$119)+'СЕТ СН'!$I$11+СВЦЭМ!$D$10+'СЕТ СН'!$I$5</f>
        <v>5110.7150372599999</v>
      </c>
      <c r="M129" s="37">
        <f>SUMIFS(СВЦЭМ!$D$34:$D$777,СВЦЭМ!$A$34:$A$777,$A129,СВЦЭМ!$B$34:$B$777,M$119)+'СЕТ СН'!$I$11+СВЦЭМ!$D$10+'СЕТ СН'!$I$5</f>
        <v>5095.0249821999996</v>
      </c>
      <c r="N129" s="37">
        <f>SUMIFS(СВЦЭМ!$D$34:$D$777,СВЦЭМ!$A$34:$A$777,$A129,СВЦЭМ!$B$34:$B$777,N$119)+'СЕТ СН'!$I$11+СВЦЭМ!$D$10+'СЕТ СН'!$I$5</f>
        <v>5117.2006181899997</v>
      </c>
      <c r="O129" s="37">
        <f>SUMIFS(СВЦЭМ!$D$34:$D$777,СВЦЭМ!$A$34:$A$777,$A129,СВЦЭМ!$B$34:$B$777,O$119)+'СЕТ СН'!$I$11+СВЦЭМ!$D$10+'СЕТ СН'!$I$5</f>
        <v>5156.1745493399994</v>
      </c>
      <c r="P129" s="37">
        <f>SUMIFS(СВЦЭМ!$D$34:$D$777,СВЦЭМ!$A$34:$A$777,$A129,СВЦЭМ!$B$34:$B$777,P$119)+'СЕТ СН'!$I$11+СВЦЭМ!$D$10+'СЕТ СН'!$I$5</f>
        <v>5120.80954449</v>
      </c>
      <c r="Q129" s="37">
        <f>SUMIFS(СВЦЭМ!$D$34:$D$777,СВЦЭМ!$A$34:$A$777,$A129,СВЦЭМ!$B$34:$B$777,Q$119)+'СЕТ СН'!$I$11+СВЦЭМ!$D$10+'СЕТ СН'!$I$5</f>
        <v>5150.0258417299992</v>
      </c>
      <c r="R129" s="37">
        <f>SUMIFS(СВЦЭМ!$D$34:$D$777,СВЦЭМ!$A$34:$A$777,$A129,СВЦЭМ!$B$34:$B$777,R$119)+'СЕТ СН'!$I$11+СВЦЭМ!$D$10+'СЕТ СН'!$I$5</f>
        <v>5147.0535505799999</v>
      </c>
      <c r="S129" s="37">
        <f>SUMIFS(СВЦЭМ!$D$34:$D$777,СВЦЭМ!$A$34:$A$777,$A129,СВЦЭМ!$B$34:$B$777,S$119)+'СЕТ СН'!$I$11+СВЦЭМ!$D$10+'СЕТ СН'!$I$5</f>
        <v>5240.3615554499993</v>
      </c>
      <c r="T129" s="37">
        <f>SUMIFS(СВЦЭМ!$D$34:$D$777,СВЦЭМ!$A$34:$A$777,$A129,СВЦЭМ!$B$34:$B$777,T$119)+'СЕТ СН'!$I$11+СВЦЭМ!$D$10+'СЕТ СН'!$I$5</f>
        <v>5233.9799751199998</v>
      </c>
      <c r="U129" s="37">
        <f>SUMIFS(СВЦЭМ!$D$34:$D$777,СВЦЭМ!$A$34:$A$777,$A129,СВЦЭМ!$B$34:$B$777,U$119)+'СЕТ СН'!$I$11+СВЦЭМ!$D$10+'СЕТ СН'!$I$5</f>
        <v>5251.5615429699992</v>
      </c>
      <c r="V129" s="37">
        <f>SUMIFS(СВЦЭМ!$D$34:$D$777,СВЦЭМ!$A$34:$A$777,$A129,СВЦЭМ!$B$34:$B$777,V$119)+'СЕТ СН'!$I$11+СВЦЭМ!$D$10+'СЕТ СН'!$I$5</f>
        <v>5299.0832265600002</v>
      </c>
      <c r="W129" s="37">
        <f>SUMIFS(СВЦЭМ!$D$34:$D$777,СВЦЭМ!$A$34:$A$777,$A129,СВЦЭМ!$B$34:$B$777,W$119)+'СЕТ СН'!$I$11+СВЦЭМ!$D$10+'СЕТ СН'!$I$5</f>
        <v>5222.4973925999993</v>
      </c>
      <c r="X129" s="37">
        <f>SUMIFS(СВЦЭМ!$D$34:$D$777,СВЦЭМ!$A$34:$A$777,$A129,СВЦЭМ!$B$34:$B$777,X$119)+'СЕТ СН'!$I$11+СВЦЭМ!$D$10+'СЕТ СН'!$I$5</f>
        <v>5199.9656084399994</v>
      </c>
      <c r="Y129" s="37">
        <f>SUMIFS(СВЦЭМ!$D$34:$D$777,СВЦЭМ!$A$34:$A$777,$A129,СВЦЭМ!$B$34:$B$777,Y$119)+'СЕТ СН'!$I$11+СВЦЭМ!$D$10+'СЕТ СН'!$I$5</f>
        <v>5311.1193597299998</v>
      </c>
    </row>
    <row r="130" spans="1:25" ht="15.75" x14ac:dyDescent="0.2">
      <c r="A130" s="36">
        <f t="shared" si="3"/>
        <v>42654</v>
      </c>
      <c r="B130" s="37">
        <f>SUMIFS(СВЦЭМ!$D$34:$D$777,СВЦЭМ!$A$34:$A$777,$A130,СВЦЭМ!$B$34:$B$777,B$119)+'СЕТ СН'!$I$11+СВЦЭМ!$D$10+'СЕТ СН'!$I$5</f>
        <v>5414.2036172299995</v>
      </c>
      <c r="C130" s="37">
        <f>SUMIFS(СВЦЭМ!$D$34:$D$777,СВЦЭМ!$A$34:$A$777,$A130,СВЦЭМ!$B$34:$B$777,C$119)+'СЕТ СН'!$I$11+СВЦЭМ!$D$10+'СЕТ СН'!$I$5</f>
        <v>5503.7902620099994</v>
      </c>
      <c r="D130" s="37">
        <f>SUMIFS(СВЦЭМ!$D$34:$D$777,СВЦЭМ!$A$34:$A$777,$A130,СВЦЭМ!$B$34:$B$777,D$119)+'СЕТ СН'!$I$11+СВЦЭМ!$D$10+'СЕТ СН'!$I$5</f>
        <v>5555.1683962199995</v>
      </c>
      <c r="E130" s="37">
        <f>SUMIFS(СВЦЭМ!$D$34:$D$777,СВЦЭМ!$A$34:$A$777,$A130,СВЦЭМ!$B$34:$B$777,E$119)+'СЕТ СН'!$I$11+СВЦЭМ!$D$10+'СЕТ СН'!$I$5</f>
        <v>5547.2239512699998</v>
      </c>
      <c r="F130" s="37">
        <f>SUMIFS(СВЦЭМ!$D$34:$D$777,СВЦЭМ!$A$34:$A$777,$A130,СВЦЭМ!$B$34:$B$777,F$119)+'СЕТ СН'!$I$11+СВЦЭМ!$D$10+'СЕТ СН'!$I$5</f>
        <v>5541.3089027099995</v>
      </c>
      <c r="G130" s="37">
        <f>SUMIFS(СВЦЭМ!$D$34:$D$777,СВЦЭМ!$A$34:$A$777,$A130,СВЦЭМ!$B$34:$B$777,G$119)+'СЕТ СН'!$I$11+СВЦЭМ!$D$10+'СЕТ СН'!$I$5</f>
        <v>5551.0199172499997</v>
      </c>
      <c r="H130" s="37">
        <f>SUMIFS(СВЦЭМ!$D$34:$D$777,СВЦЭМ!$A$34:$A$777,$A130,СВЦЭМ!$B$34:$B$777,H$119)+'СЕТ СН'!$I$11+СВЦЭМ!$D$10+'СЕТ СН'!$I$5</f>
        <v>5550.9905110799991</v>
      </c>
      <c r="I130" s="37">
        <f>SUMIFS(СВЦЭМ!$D$34:$D$777,СВЦЭМ!$A$34:$A$777,$A130,СВЦЭМ!$B$34:$B$777,I$119)+'СЕТ СН'!$I$11+СВЦЭМ!$D$10+'СЕТ СН'!$I$5</f>
        <v>5430.1479314600001</v>
      </c>
      <c r="J130" s="37">
        <f>SUMIFS(СВЦЭМ!$D$34:$D$777,СВЦЭМ!$A$34:$A$777,$A130,СВЦЭМ!$B$34:$B$777,J$119)+'СЕТ СН'!$I$11+СВЦЭМ!$D$10+'СЕТ СН'!$I$5</f>
        <v>5358.965344709999</v>
      </c>
      <c r="K130" s="37">
        <f>SUMIFS(СВЦЭМ!$D$34:$D$777,СВЦЭМ!$A$34:$A$777,$A130,СВЦЭМ!$B$34:$B$777,K$119)+'СЕТ СН'!$I$11+СВЦЭМ!$D$10+'СЕТ СН'!$I$5</f>
        <v>5170.3793413799995</v>
      </c>
      <c r="L130" s="37">
        <f>SUMIFS(СВЦЭМ!$D$34:$D$777,СВЦЭМ!$A$34:$A$777,$A130,СВЦЭМ!$B$34:$B$777,L$119)+'СЕТ СН'!$I$11+СВЦЭМ!$D$10+'СЕТ СН'!$I$5</f>
        <v>5148.8462974199992</v>
      </c>
      <c r="M130" s="37">
        <f>SUMIFS(СВЦЭМ!$D$34:$D$777,СВЦЭМ!$A$34:$A$777,$A130,СВЦЭМ!$B$34:$B$777,M$119)+'СЕТ СН'!$I$11+СВЦЭМ!$D$10+'СЕТ СН'!$I$5</f>
        <v>5179.0065901499993</v>
      </c>
      <c r="N130" s="37">
        <f>SUMIFS(СВЦЭМ!$D$34:$D$777,СВЦЭМ!$A$34:$A$777,$A130,СВЦЭМ!$B$34:$B$777,N$119)+'СЕТ СН'!$I$11+СВЦЭМ!$D$10+'СЕТ СН'!$I$5</f>
        <v>5175.4220631799999</v>
      </c>
      <c r="O130" s="37">
        <f>SUMIFS(СВЦЭМ!$D$34:$D$777,СВЦЭМ!$A$34:$A$777,$A130,СВЦЭМ!$B$34:$B$777,O$119)+'СЕТ СН'!$I$11+СВЦЭМ!$D$10+'СЕТ СН'!$I$5</f>
        <v>5218.1427818899992</v>
      </c>
      <c r="P130" s="37">
        <f>SUMIFS(СВЦЭМ!$D$34:$D$777,СВЦЭМ!$A$34:$A$777,$A130,СВЦЭМ!$B$34:$B$777,P$119)+'СЕТ СН'!$I$11+СВЦЭМ!$D$10+'СЕТ СН'!$I$5</f>
        <v>5211.9609488699998</v>
      </c>
      <c r="Q130" s="37">
        <f>SUMIFS(СВЦЭМ!$D$34:$D$777,СВЦЭМ!$A$34:$A$777,$A130,СВЦЭМ!$B$34:$B$777,Q$119)+'СЕТ СН'!$I$11+СВЦЭМ!$D$10+'СЕТ СН'!$I$5</f>
        <v>5151.4383299799993</v>
      </c>
      <c r="R130" s="37">
        <f>SUMIFS(СВЦЭМ!$D$34:$D$777,СВЦЭМ!$A$34:$A$777,$A130,СВЦЭМ!$B$34:$B$777,R$119)+'СЕТ СН'!$I$11+СВЦЭМ!$D$10+'СЕТ СН'!$I$5</f>
        <v>5137.4350202699998</v>
      </c>
      <c r="S130" s="37">
        <f>SUMIFS(СВЦЭМ!$D$34:$D$777,СВЦЭМ!$A$34:$A$777,$A130,СВЦЭМ!$B$34:$B$777,S$119)+'СЕТ СН'!$I$11+СВЦЭМ!$D$10+'СЕТ СН'!$I$5</f>
        <v>5200.0447442999994</v>
      </c>
      <c r="T130" s="37">
        <f>SUMIFS(СВЦЭМ!$D$34:$D$777,СВЦЭМ!$A$34:$A$777,$A130,СВЦЭМ!$B$34:$B$777,T$119)+'СЕТ СН'!$I$11+СВЦЭМ!$D$10+'СЕТ СН'!$I$5</f>
        <v>5229.4568240499993</v>
      </c>
      <c r="U130" s="37">
        <f>SUMIFS(СВЦЭМ!$D$34:$D$777,СВЦЭМ!$A$34:$A$777,$A130,СВЦЭМ!$B$34:$B$777,U$119)+'СЕТ СН'!$I$11+СВЦЭМ!$D$10+'СЕТ СН'!$I$5</f>
        <v>5268.5665391599996</v>
      </c>
      <c r="V130" s="37">
        <f>SUMIFS(СВЦЭМ!$D$34:$D$777,СВЦЭМ!$A$34:$A$777,$A130,СВЦЭМ!$B$34:$B$777,V$119)+'СЕТ СН'!$I$11+СВЦЭМ!$D$10+'СЕТ СН'!$I$5</f>
        <v>5283.9143673999997</v>
      </c>
      <c r="W130" s="37">
        <f>SUMIFS(СВЦЭМ!$D$34:$D$777,СВЦЭМ!$A$34:$A$777,$A130,СВЦЭМ!$B$34:$B$777,W$119)+'СЕТ СН'!$I$11+СВЦЭМ!$D$10+'СЕТ СН'!$I$5</f>
        <v>5254.4522369699998</v>
      </c>
      <c r="X130" s="37">
        <f>SUMIFS(СВЦЭМ!$D$34:$D$777,СВЦЭМ!$A$34:$A$777,$A130,СВЦЭМ!$B$34:$B$777,X$119)+'СЕТ СН'!$I$11+СВЦЭМ!$D$10+'СЕТ СН'!$I$5</f>
        <v>5209.6503038800001</v>
      </c>
      <c r="Y130" s="37">
        <f>SUMIFS(СВЦЭМ!$D$34:$D$777,СВЦЭМ!$A$34:$A$777,$A130,СВЦЭМ!$B$34:$B$777,Y$119)+'СЕТ СН'!$I$11+СВЦЭМ!$D$10+'СЕТ СН'!$I$5</f>
        <v>5373.3892831100002</v>
      </c>
    </row>
    <row r="131" spans="1:25" ht="15.75" x14ac:dyDescent="0.2">
      <c r="A131" s="36">
        <f t="shared" si="3"/>
        <v>42655</v>
      </c>
      <c r="B131" s="37">
        <f>SUMIFS(СВЦЭМ!$D$34:$D$777,СВЦЭМ!$A$34:$A$777,$A131,СВЦЭМ!$B$34:$B$777,B$119)+'СЕТ СН'!$I$11+СВЦЭМ!$D$10+'СЕТ СН'!$I$5</f>
        <v>5466.5718852299997</v>
      </c>
      <c r="C131" s="37">
        <f>SUMIFS(СВЦЭМ!$D$34:$D$777,СВЦЭМ!$A$34:$A$777,$A131,СВЦЭМ!$B$34:$B$777,C$119)+'СЕТ СН'!$I$11+СВЦЭМ!$D$10+'СЕТ СН'!$I$5</f>
        <v>5662.95739727</v>
      </c>
      <c r="D131" s="37">
        <f>SUMIFS(СВЦЭМ!$D$34:$D$777,СВЦЭМ!$A$34:$A$777,$A131,СВЦЭМ!$B$34:$B$777,D$119)+'СЕТ СН'!$I$11+СВЦЭМ!$D$10+'СЕТ СН'!$I$5</f>
        <v>5718.6432407100001</v>
      </c>
      <c r="E131" s="37">
        <f>SUMIFS(СВЦЭМ!$D$34:$D$777,СВЦЭМ!$A$34:$A$777,$A131,СВЦЭМ!$B$34:$B$777,E$119)+'СЕТ СН'!$I$11+СВЦЭМ!$D$10+'СЕТ СН'!$I$5</f>
        <v>5670.3792543499994</v>
      </c>
      <c r="F131" s="37">
        <f>SUMIFS(СВЦЭМ!$D$34:$D$777,СВЦЭМ!$A$34:$A$777,$A131,СВЦЭМ!$B$34:$B$777,F$119)+'СЕТ СН'!$I$11+СВЦЭМ!$D$10+'СЕТ СН'!$I$5</f>
        <v>5550.3185970099994</v>
      </c>
      <c r="G131" s="37">
        <f>SUMIFS(СВЦЭМ!$D$34:$D$777,СВЦЭМ!$A$34:$A$777,$A131,СВЦЭМ!$B$34:$B$777,G$119)+'СЕТ СН'!$I$11+СВЦЭМ!$D$10+'СЕТ СН'!$I$5</f>
        <v>5523.9583544999996</v>
      </c>
      <c r="H131" s="37">
        <f>SUMIFS(СВЦЭМ!$D$34:$D$777,СВЦЭМ!$A$34:$A$777,$A131,СВЦЭМ!$B$34:$B$777,H$119)+'СЕТ СН'!$I$11+СВЦЭМ!$D$10+'СЕТ СН'!$I$5</f>
        <v>5446.63495625</v>
      </c>
      <c r="I131" s="37">
        <f>SUMIFS(СВЦЭМ!$D$34:$D$777,СВЦЭМ!$A$34:$A$777,$A131,СВЦЭМ!$B$34:$B$777,I$119)+'СЕТ СН'!$I$11+СВЦЭМ!$D$10+'СЕТ СН'!$I$5</f>
        <v>5351.8370973699994</v>
      </c>
      <c r="J131" s="37">
        <f>SUMIFS(СВЦЭМ!$D$34:$D$777,СВЦЭМ!$A$34:$A$777,$A131,СВЦЭМ!$B$34:$B$777,J$119)+'СЕТ СН'!$I$11+СВЦЭМ!$D$10+'СЕТ СН'!$I$5</f>
        <v>5283.8589349999993</v>
      </c>
      <c r="K131" s="37">
        <f>SUMIFS(СВЦЭМ!$D$34:$D$777,СВЦЭМ!$A$34:$A$777,$A131,СВЦЭМ!$B$34:$B$777,K$119)+'СЕТ СН'!$I$11+СВЦЭМ!$D$10+'СЕТ СН'!$I$5</f>
        <v>5114.6160904799999</v>
      </c>
      <c r="L131" s="37">
        <f>SUMIFS(СВЦЭМ!$D$34:$D$777,СВЦЭМ!$A$34:$A$777,$A131,СВЦЭМ!$B$34:$B$777,L$119)+'СЕТ СН'!$I$11+СВЦЭМ!$D$10+'СЕТ СН'!$I$5</f>
        <v>5547.2319458999991</v>
      </c>
      <c r="M131" s="37">
        <f>SUMIFS(СВЦЭМ!$D$34:$D$777,СВЦЭМ!$A$34:$A$777,$A131,СВЦЭМ!$B$34:$B$777,M$119)+'СЕТ СН'!$I$11+СВЦЭМ!$D$10+'СЕТ СН'!$I$5</f>
        <v>5541.23036202</v>
      </c>
      <c r="N131" s="37">
        <f>SUMIFS(СВЦЭМ!$D$34:$D$777,СВЦЭМ!$A$34:$A$777,$A131,СВЦЭМ!$B$34:$B$777,N$119)+'СЕТ СН'!$I$11+СВЦЭМ!$D$10+'СЕТ СН'!$I$5</f>
        <v>5524.8800190399998</v>
      </c>
      <c r="O131" s="37">
        <f>SUMIFS(СВЦЭМ!$D$34:$D$777,СВЦЭМ!$A$34:$A$777,$A131,СВЦЭМ!$B$34:$B$777,O$119)+'СЕТ СН'!$I$11+СВЦЭМ!$D$10+'СЕТ СН'!$I$5</f>
        <v>5203.0190853399999</v>
      </c>
      <c r="P131" s="37">
        <f>SUMIFS(СВЦЭМ!$D$34:$D$777,СВЦЭМ!$A$34:$A$777,$A131,СВЦЭМ!$B$34:$B$777,P$119)+'СЕТ СН'!$I$11+СВЦЭМ!$D$10+'СЕТ СН'!$I$5</f>
        <v>5051.1336248399994</v>
      </c>
      <c r="Q131" s="37">
        <f>SUMIFS(СВЦЭМ!$D$34:$D$777,СВЦЭМ!$A$34:$A$777,$A131,СВЦЭМ!$B$34:$B$777,Q$119)+'СЕТ СН'!$I$11+СВЦЭМ!$D$10+'СЕТ СН'!$I$5</f>
        <v>5032.03769061</v>
      </c>
      <c r="R131" s="37">
        <f>SUMIFS(СВЦЭМ!$D$34:$D$777,СВЦЭМ!$A$34:$A$777,$A131,СВЦЭМ!$B$34:$B$777,R$119)+'СЕТ СН'!$I$11+СВЦЭМ!$D$10+'СЕТ СН'!$I$5</f>
        <v>5027.0623652899994</v>
      </c>
      <c r="S131" s="37">
        <f>SUMIFS(СВЦЭМ!$D$34:$D$777,СВЦЭМ!$A$34:$A$777,$A131,СВЦЭМ!$B$34:$B$777,S$119)+'СЕТ СН'!$I$11+СВЦЭМ!$D$10+'СЕТ СН'!$I$5</f>
        <v>5106.2598509199997</v>
      </c>
      <c r="T131" s="37">
        <f>SUMIFS(СВЦЭМ!$D$34:$D$777,СВЦЭМ!$A$34:$A$777,$A131,СВЦЭМ!$B$34:$B$777,T$119)+'СЕТ СН'!$I$11+СВЦЭМ!$D$10+'СЕТ СН'!$I$5</f>
        <v>5128.4130986999999</v>
      </c>
      <c r="U131" s="37">
        <f>SUMIFS(СВЦЭМ!$D$34:$D$777,СВЦЭМ!$A$34:$A$777,$A131,СВЦЭМ!$B$34:$B$777,U$119)+'СЕТ СН'!$I$11+СВЦЭМ!$D$10+'СЕТ СН'!$I$5</f>
        <v>5177.8753070999992</v>
      </c>
      <c r="V131" s="37">
        <f>SUMIFS(СВЦЭМ!$D$34:$D$777,СВЦЭМ!$A$34:$A$777,$A131,СВЦЭМ!$B$34:$B$777,V$119)+'СЕТ СН'!$I$11+СВЦЭМ!$D$10+'СЕТ СН'!$I$5</f>
        <v>5183.0117087799999</v>
      </c>
      <c r="W131" s="37">
        <f>SUMIFS(СВЦЭМ!$D$34:$D$777,СВЦЭМ!$A$34:$A$777,$A131,СВЦЭМ!$B$34:$B$777,W$119)+'СЕТ СН'!$I$11+СВЦЭМ!$D$10+'СЕТ СН'!$I$5</f>
        <v>5161.5698858999995</v>
      </c>
      <c r="X131" s="37">
        <f>SUMIFS(СВЦЭМ!$D$34:$D$777,СВЦЭМ!$A$34:$A$777,$A131,СВЦЭМ!$B$34:$B$777,X$119)+'СЕТ СН'!$I$11+СВЦЭМ!$D$10+'СЕТ СН'!$I$5</f>
        <v>5128.9041567300001</v>
      </c>
      <c r="Y131" s="37">
        <f>SUMIFS(СВЦЭМ!$D$34:$D$777,СВЦЭМ!$A$34:$A$777,$A131,СВЦЭМ!$B$34:$B$777,Y$119)+'СЕТ СН'!$I$11+СВЦЭМ!$D$10+'СЕТ СН'!$I$5</f>
        <v>5220.9975637899997</v>
      </c>
    </row>
    <row r="132" spans="1:25" ht="15.75" x14ac:dyDescent="0.2">
      <c r="A132" s="36">
        <f t="shared" si="3"/>
        <v>42656</v>
      </c>
      <c r="B132" s="37">
        <f>SUMIFS(СВЦЭМ!$D$34:$D$777,СВЦЭМ!$A$34:$A$777,$A132,СВЦЭМ!$B$34:$B$777,B$119)+'СЕТ СН'!$I$11+СВЦЭМ!$D$10+'СЕТ СН'!$I$5</f>
        <v>5276.6587965299996</v>
      </c>
      <c r="C132" s="37">
        <f>SUMIFS(СВЦЭМ!$D$34:$D$777,СВЦЭМ!$A$34:$A$777,$A132,СВЦЭМ!$B$34:$B$777,C$119)+'СЕТ СН'!$I$11+СВЦЭМ!$D$10+'СЕТ СН'!$I$5</f>
        <v>5384.5318147399994</v>
      </c>
      <c r="D132" s="37">
        <f>SUMIFS(СВЦЭМ!$D$34:$D$777,СВЦЭМ!$A$34:$A$777,$A132,СВЦЭМ!$B$34:$B$777,D$119)+'СЕТ СН'!$I$11+СВЦЭМ!$D$10+'СЕТ СН'!$I$5</f>
        <v>5404.6905261299999</v>
      </c>
      <c r="E132" s="37">
        <f>SUMIFS(СВЦЭМ!$D$34:$D$777,СВЦЭМ!$A$34:$A$777,$A132,СВЦЭМ!$B$34:$B$777,E$119)+'СЕТ СН'!$I$11+СВЦЭМ!$D$10+'СЕТ СН'!$I$5</f>
        <v>5406.9611263199995</v>
      </c>
      <c r="F132" s="37">
        <f>SUMIFS(СВЦЭМ!$D$34:$D$777,СВЦЭМ!$A$34:$A$777,$A132,СВЦЭМ!$B$34:$B$777,F$119)+'СЕТ СН'!$I$11+СВЦЭМ!$D$10+'СЕТ СН'!$I$5</f>
        <v>5421.7819777299992</v>
      </c>
      <c r="G132" s="37">
        <f>SUMIFS(СВЦЭМ!$D$34:$D$777,СВЦЭМ!$A$34:$A$777,$A132,СВЦЭМ!$B$34:$B$777,G$119)+'СЕТ СН'!$I$11+СВЦЭМ!$D$10+'СЕТ СН'!$I$5</f>
        <v>5437.0539130799998</v>
      </c>
      <c r="H132" s="37">
        <f>SUMIFS(СВЦЭМ!$D$34:$D$777,СВЦЭМ!$A$34:$A$777,$A132,СВЦЭМ!$B$34:$B$777,H$119)+'СЕТ СН'!$I$11+СВЦЭМ!$D$10+'СЕТ СН'!$I$5</f>
        <v>5418.5734057299996</v>
      </c>
      <c r="I132" s="37">
        <f>SUMIFS(СВЦЭМ!$D$34:$D$777,СВЦЭМ!$A$34:$A$777,$A132,СВЦЭМ!$B$34:$B$777,I$119)+'СЕТ СН'!$I$11+СВЦЭМ!$D$10+'СЕТ СН'!$I$5</f>
        <v>5347.55714567</v>
      </c>
      <c r="J132" s="37">
        <f>SUMIFS(СВЦЭМ!$D$34:$D$777,СВЦЭМ!$A$34:$A$777,$A132,СВЦЭМ!$B$34:$B$777,J$119)+'СЕТ СН'!$I$11+СВЦЭМ!$D$10+'СЕТ СН'!$I$5</f>
        <v>5298.1324638099995</v>
      </c>
      <c r="K132" s="37">
        <f>SUMIFS(СВЦЭМ!$D$34:$D$777,СВЦЭМ!$A$34:$A$777,$A132,СВЦЭМ!$B$34:$B$777,K$119)+'СЕТ СН'!$I$11+СВЦЭМ!$D$10+'СЕТ СН'!$I$5</f>
        <v>5193.2820188999995</v>
      </c>
      <c r="L132" s="37">
        <f>SUMIFS(СВЦЭМ!$D$34:$D$777,СВЦЭМ!$A$34:$A$777,$A132,СВЦЭМ!$B$34:$B$777,L$119)+'СЕТ СН'!$I$11+СВЦЭМ!$D$10+'СЕТ СН'!$I$5</f>
        <v>5193.7898123499999</v>
      </c>
      <c r="M132" s="37">
        <f>SUMIFS(СВЦЭМ!$D$34:$D$777,СВЦЭМ!$A$34:$A$777,$A132,СВЦЭМ!$B$34:$B$777,M$119)+'СЕТ СН'!$I$11+СВЦЭМ!$D$10+'СЕТ СН'!$I$5</f>
        <v>5159.2660017399994</v>
      </c>
      <c r="N132" s="37">
        <f>SUMIFS(СВЦЭМ!$D$34:$D$777,СВЦЭМ!$A$34:$A$777,$A132,СВЦЭМ!$B$34:$B$777,N$119)+'СЕТ СН'!$I$11+СВЦЭМ!$D$10+'СЕТ СН'!$I$5</f>
        <v>5166.8872650899993</v>
      </c>
      <c r="O132" s="37">
        <f>SUMIFS(СВЦЭМ!$D$34:$D$777,СВЦЭМ!$A$34:$A$777,$A132,СВЦЭМ!$B$34:$B$777,O$119)+'СЕТ СН'!$I$11+СВЦЭМ!$D$10+'СЕТ СН'!$I$5</f>
        <v>5123.7008676299993</v>
      </c>
      <c r="P132" s="37">
        <f>SUMIFS(СВЦЭМ!$D$34:$D$777,СВЦЭМ!$A$34:$A$777,$A132,СВЦЭМ!$B$34:$B$777,P$119)+'СЕТ СН'!$I$11+СВЦЭМ!$D$10+'СЕТ СН'!$I$5</f>
        <v>5120.8725214799997</v>
      </c>
      <c r="Q132" s="37">
        <f>SUMIFS(СВЦЭМ!$D$34:$D$777,СВЦЭМ!$A$34:$A$777,$A132,СВЦЭМ!$B$34:$B$777,Q$119)+'СЕТ СН'!$I$11+СВЦЭМ!$D$10+'СЕТ СН'!$I$5</f>
        <v>5114.2198041699994</v>
      </c>
      <c r="R132" s="37">
        <f>SUMIFS(СВЦЭМ!$D$34:$D$777,СВЦЭМ!$A$34:$A$777,$A132,СВЦЭМ!$B$34:$B$777,R$119)+'СЕТ СН'!$I$11+СВЦЭМ!$D$10+'СЕТ СН'!$I$5</f>
        <v>5064.2125081300001</v>
      </c>
      <c r="S132" s="37">
        <f>SUMIFS(СВЦЭМ!$D$34:$D$777,СВЦЭМ!$A$34:$A$777,$A132,СВЦЭМ!$B$34:$B$777,S$119)+'СЕТ СН'!$I$11+СВЦЭМ!$D$10+'СЕТ СН'!$I$5</f>
        <v>5104.8010984599996</v>
      </c>
      <c r="T132" s="37">
        <f>SUMIFS(СВЦЭМ!$D$34:$D$777,СВЦЭМ!$A$34:$A$777,$A132,СВЦЭМ!$B$34:$B$777,T$119)+'СЕТ СН'!$I$11+СВЦЭМ!$D$10+'СЕТ СН'!$I$5</f>
        <v>5128.95191806</v>
      </c>
      <c r="U132" s="37">
        <f>SUMIFS(СВЦЭМ!$D$34:$D$777,СВЦЭМ!$A$34:$A$777,$A132,СВЦЭМ!$B$34:$B$777,U$119)+'СЕТ СН'!$I$11+СВЦЭМ!$D$10+'СЕТ СН'!$I$5</f>
        <v>5173.8261624699999</v>
      </c>
      <c r="V132" s="37">
        <f>SUMIFS(СВЦЭМ!$D$34:$D$777,СВЦЭМ!$A$34:$A$777,$A132,СВЦЭМ!$B$34:$B$777,V$119)+'СЕТ СН'!$I$11+СВЦЭМ!$D$10+'СЕТ СН'!$I$5</f>
        <v>5167.4186012099999</v>
      </c>
      <c r="W132" s="37">
        <f>SUMIFS(СВЦЭМ!$D$34:$D$777,СВЦЭМ!$A$34:$A$777,$A132,СВЦЭМ!$B$34:$B$777,W$119)+'СЕТ СН'!$I$11+СВЦЭМ!$D$10+'СЕТ СН'!$I$5</f>
        <v>5163.9798792599995</v>
      </c>
      <c r="X132" s="37">
        <f>SUMIFS(СВЦЭМ!$D$34:$D$777,СВЦЭМ!$A$34:$A$777,$A132,СВЦЭМ!$B$34:$B$777,X$119)+'СЕТ СН'!$I$11+СВЦЭМ!$D$10+'СЕТ СН'!$I$5</f>
        <v>5149.3966981599997</v>
      </c>
      <c r="Y132" s="37">
        <f>SUMIFS(СВЦЭМ!$D$34:$D$777,СВЦЭМ!$A$34:$A$777,$A132,СВЦЭМ!$B$34:$B$777,Y$119)+'СЕТ СН'!$I$11+СВЦЭМ!$D$10+'СЕТ СН'!$I$5</f>
        <v>5242.8068692199995</v>
      </c>
    </row>
    <row r="133" spans="1:25" ht="15.75" x14ac:dyDescent="0.2">
      <c r="A133" s="36">
        <f t="shared" si="3"/>
        <v>42657</v>
      </c>
      <c r="B133" s="37">
        <f>SUMIFS(СВЦЭМ!$D$34:$D$777,СВЦЭМ!$A$34:$A$777,$A133,СВЦЭМ!$B$34:$B$777,B$119)+'СЕТ СН'!$I$11+СВЦЭМ!$D$10+'СЕТ СН'!$I$5</f>
        <v>5270.6221686600002</v>
      </c>
      <c r="C133" s="37">
        <f>SUMIFS(СВЦЭМ!$D$34:$D$777,СВЦЭМ!$A$34:$A$777,$A133,СВЦЭМ!$B$34:$B$777,C$119)+'СЕТ СН'!$I$11+СВЦЭМ!$D$10+'СЕТ СН'!$I$5</f>
        <v>5382.2350193399998</v>
      </c>
      <c r="D133" s="37">
        <f>SUMIFS(СВЦЭМ!$D$34:$D$777,СВЦЭМ!$A$34:$A$777,$A133,СВЦЭМ!$B$34:$B$777,D$119)+'СЕТ СН'!$I$11+СВЦЭМ!$D$10+'СЕТ СН'!$I$5</f>
        <v>5418.9694786799992</v>
      </c>
      <c r="E133" s="37">
        <f>SUMIFS(СВЦЭМ!$D$34:$D$777,СВЦЭМ!$A$34:$A$777,$A133,СВЦЭМ!$B$34:$B$777,E$119)+'СЕТ СН'!$I$11+СВЦЭМ!$D$10+'СЕТ СН'!$I$5</f>
        <v>5411.9647258899995</v>
      </c>
      <c r="F133" s="37">
        <f>SUMIFS(СВЦЭМ!$D$34:$D$777,СВЦЭМ!$A$34:$A$777,$A133,СВЦЭМ!$B$34:$B$777,F$119)+'СЕТ СН'!$I$11+СВЦЭМ!$D$10+'СЕТ СН'!$I$5</f>
        <v>5408.2822731399992</v>
      </c>
      <c r="G133" s="37">
        <f>SUMIFS(СВЦЭМ!$D$34:$D$777,СВЦЭМ!$A$34:$A$777,$A133,СВЦЭМ!$B$34:$B$777,G$119)+'СЕТ СН'!$I$11+СВЦЭМ!$D$10+'СЕТ СН'!$I$5</f>
        <v>5495.8184363699993</v>
      </c>
      <c r="H133" s="37">
        <f>SUMIFS(СВЦЭМ!$D$34:$D$777,СВЦЭМ!$A$34:$A$777,$A133,СВЦЭМ!$B$34:$B$777,H$119)+'СЕТ СН'!$I$11+СВЦЭМ!$D$10+'СЕТ СН'!$I$5</f>
        <v>5480.3404212899995</v>
      </c>
      <c r="I133" s="37">
        <f>SUMIFS(СВЦЭМ!$D$34:$D$777,СВЦЭМ!$A$34:$A$777,$A133,СВЦЭМ!$B$34:$B$777,I$119)+'СЕТ СН'!$I$11+СВЦЭМ!$D$10+'СЕТ СН'!$I$5</f>
        <v>5357.7642867399991</v>
      </c>
      <c r="J133" s="37">
        <f>SUMIFS(СВЦЭМ!$D$34:$D$777,СВЦЭМ!$A$34:$A$777,$A133,СВЦЭМ!$B$34:$B$777,J$119)+'СЕТ СН'!$I$11+СВЦЭМ!$D$10+'СЕТ СН'!$I$5</f>
        <v>5271.4594546799999</v>
      </c>
      <c r="K133" s="37">
        <f>SUMIFS(СВЦЭМ!$D$34:$D$777,СВЦЭМ!$A$34:$A$777,$A133,СВЦЭМ!$B$34:$B$777,K$119)+'СЕТ СН'!$I$11+СВЦЭМ!$D$10+'СЕТ СН'!$I$5</f>
        <v>5112.0871921299995</v>
      </c>
      <c r="L133" s="37">
        <f>SUMIFS(СВЦЭМ!$D$34:$D$777,СВЦЭМ!$A$34:$A$777,$A133,СВЦЭМ!$B$34:$B$777,L$119)+'СЕТ СН'!$I$11+СВЦЭМ!$D$10+'СЕТ СН'!$I$5</f>
        <v>5082.0346108799995</v>
      </c>
      <c r="M133" s="37">
        <f>SUMIFS(СВЦЭМ!$D$34:$D$777,СВЦЭМ!$A$34:$A$777,$A133,СВЦЭМ!$B$34:$B$777,M$119)+'СЕТ СН'!$I$11+СВЦЭМ!$D$10+'СЕТ СН'!$I$5</f>
        <v>5076.7322847400001</v>
      </c>
      <c r="N133" s="37">
        <f>SUMIFS(СВЦЭМ!$D$34:$D$777,СВЦЭМ!$A$34:$A$777,$A133,СВЦЭМ!$B$34:$B$777,N$119)+'СЕТ СН'!$I$11+СВЦЭМ!$D$10+'СЕТ СН'!$I$5</f>
        <v>5079.0554243899996</v>
      </c>
      <c r="O133" s="37">
        <f>SUMIFS(СВЦЭМ!$D$34:$D$777,СВЦЭМ!$A$34:$A$777,$A133,СВЦЭМ!$B$34:$B$777,O$119)+'СЕТ СН'!$I$11+СВЦЭМ!$D$10+'СЕТ СН'!$I$5</f>
        <v>5066.1591632099999</v>
      </c>
      <c r="P133" s="37">
        <f>SUMIFS(СВЦЭМ!$D$34:$D$777,СВЦЭМ!$A$34:$A$777,$A133,СВЦЭМ!$B$34:$B$777,P$119)+'СЕТ СН'!$I$11+СВЦЭМ!$D$10+'СЕТ СН'!$I$5</f>
        <v>5051.7106303999999</v>
      </c>
      <c r="Q133" s="37">
        <f>SUMIFS(СВЦЭМ!$D$34:$D$777,СВЦЭМ!$A$34:$A$777,$A133,СВЦЭМ!$B$34:$B$777,Q$119)+'СЕТ СН'!$I$11+СВЦЭМ!$D$10+'СЕТ СН'!$I$5</f>
        <v>5061.1481673499993</v>
      </c>
      <c r="R133" s="37">
        <f>SUMIFS(СВЦЭМ!$D$34:$D$777,СВЦЭМ!$A$34:$A$777,$A133,СВЦЭМ!$B$34:$B$777,R$119)+'СЕТ СН'!$I$11+СВЦЭМ!$D$10+'СЕТ СН'!$I$5</f>
        <v>5061.6240017800001</v>
      </c>
      <c r="S133" s="37">
        <f>SUMIFS(СВЦЭМ!$D$34:$D$777,СВЦЭМ!$A$34:$A$777,$A133,СВЦЭМ!$B$34:$B$777,S$119)+'СЕТ СН'!$I$11+СВЦЭМ!$D$10+'СЕТ СН'!$I$5</f>
        <v>5120.1976810999995</v>
      </c>
      <c r="T133" s="37">
        <f>SUMIFS(СВЦЭМ!$D$34:$D$777,СВЦЭМ!$A$34:$A$777,$A133,СВЦЭМ!$B$34:$B$777,T$119)+'СЕТ СН'!$I$11+СВЦЭМ!$D$10+'СЕТ СН'!$I$5</f>
        <v>5091.3101907699993</v>
      </c>
      <c r="U133" s="37">
        <f>SUMIFS(СВЦЭМ!$D$34:$D$777,СВЦЭМ!$A$34:$A$777,$A133,СВЦЭМ!$B$34:$B$777,U$119)+'СЕТ СН'!$I$11+СВЦЭМ!$D$10+'СЕТ СН'!$I$5</f>
        <v>5123.2727098599998</v>
      </c>
      <c r="V133" s="37">
        <f>SUMIFS(СВЦЭМ!$D$34:$D$777,СВЦЭМ!$A$34:$A$777,$A133,СВЦЭМ!$B$34:$B$777,V$119)+'СЕТ СН'!$I$11+СВЦЭМ!$D$10+'СЕТ СН'!$I$5</f>
        <v>5145.9909361399996</v>
      </c>
      <c r="W133" s="37">
        <f>SUMIFS(СВЦЭМ!$D$34:$D$777,СВЦЭМ!$A$34:$A$777,$A133,СВЦЭМ!$B$34:$B$777,W$119)+'СЕТ СН'!$I$11+СВЦЭМ!$D$10+'СЕТ СН'!$I$5</f>
        <v>5142.8514268700001</v>
      </c>
      <c r="X133" s="37">
        <f>SUMIFS(СВЦЭМ!$D$34:$D$777,СВЦЭМ!$A$34:$A$777,$A133,СВЦЭМ!$B$34:$B$777,X$119)+'СЕТ СН'!$I$11+СВЦЭМ!$D$10+'СЕТ СН'!$I$5</f>
        <v>5133.36639509</v>
      </c>
      <c r="Y133" s="37">
        <f>SUMIFS(СВЦЭМ!$D$34:$D$777,СВЦЭМ!$A$34:$A$777,$A133,СВЦЭМ!$B$34:$B$777,Y$119)+'СЕТ СН'!$I$11+СВЦЭМ!$D$10+'СЕТ СН'!$I$5</f>
        <v>5164.0574627899996</v>
      </c>
    </row>
    <row r="134" spans="1:25" ht="15.75" x14ac:dyDescent="0.2">
      <c r="A134" s="36">
        <f t="shared" si="3"/>
        <v>42658</v>
      </c>
      <c r="B134" s="37">
        <f>SUMIFS(СВЦЭМ!$D$34:$D$777,СВЦЭМ!$A$34:$A$777,$A134,СВЦЭМ!$B$34:$B$777,B$119)+'СЕТ СН'!$I$11+СВЦЭМ!$D$10+'СЕТ СН'!$I$5</f>
        <v>5296.0512343199998</v>
      </c>
      <c r="C134" s="37">
        <f>SUMIFS(СВЦЭМ!$D$34:$D$777,СВЦЭМ!$A$34:$A$777,$A134,СВЦЭМ!$B$34:$B$777,C$119)+'СЕТ СН'!$I$11+СВЦЭМ!$D$10+'СЕТ СН'!$I$5</f>
        <v>5387.3611079399998</v>
      </c>
      <c r="D134" s="37">
        <f>SUMIFS(СВЦЭМ!$D$34:$D$777,СВЦЭМ!$A$34:$A$777,$A134,СВЦЭМ!$B$34:$B$777,D$119)+'СЕТ СН'!$I$11+СВЦЭМ!$D$10+'СЕТ СН'!$I$5</f>
        <v>5462.5362114599993</v>
      </c>
      <c r="E134" s="37">
        <f>SUMIFS(СВЦЭМ!$D$34:$D$777,СВЦЭМ!$A$34:$A$777,$A134,СВЦЭМ!$B$34:$B$777,E$119)+'СЕТ СН'!$I$11+СВЦЭМ!$D$10+'СЕТ СН'!$I$5</f>
        <v>5473.9418953599998</v>
      </c>
      <c r="F134" s="37">
        <f>SUMIFS(СВЦЭМ!$D$34:$D$777,СВЦЭМ!$A$34:$A$777,$A134,СВЦЭМ!$B$34:$B$777,F$119)+'СЕТ СН'!$I$11+СВЦЭМ!$D$10+'СЕТ СН'!$I$5</f>
        <v>5478.7143853500002</v>
      </c>
      <c r="G134" s="37">
        <f>SUMIFS(СВЦЭМ!$D$34:$D$777,СВЦЭМ!$A$34:$A$777,$A134,СВЦЭМ!$B$34:$B$777,G$119)+'СЕТ СН'!$I$11+СВЦЭМ!$D$10+'СЕТ СН'!$I$5</f>
        <v>5494.4330805399995</v>
      </c>
      <c r="H134" s="37">
        <f>SUMIFS(СВЦЭМ!$D$34:$D$777,СВЦЭМ!$A$34:$A$777,$A134,СВЦЭМ!$B$34:$B$777,H$119)+'СЕТ СН'!$I$11+СВЦЭМ!$D$10+'СЕТ СН'!$I$5</f>
        <v>5486.3208788799993</v>
      </c>
      <c r="I134" s="37">
        <f>SUMIFS(СВЦЭМ!$D$34:$D$777,СВЦЭМ!$A$34:$A$777,$A134,СВЦЭМ!$B$34:$B$777,I$119)+'СЕТ СН'!$I$11+СВЦЭМ!$D$10+'СЕТ СН'!$I$5</f>
        <v>5451.0293539300001</v>
      </c>
      <c r="J134" s="37">
        <f>SUMIFS(СВЦЭМ!$D$34:$D$777,СВЦЭМ!$A$34:$A$777,$A134,СВЦЭМ!$B$34:$B$777,J$119)+'СЕТ СН'!$I$11+СВЦЭМ!$D$10+'СЕТ СН'!$I$5</f>
        <v>5283.4997356099993</v>
      </c>
      <c r="K134" s="37">
        <f>SUMIFS(СВЦЭМ!$D$34:$D$777,СВЦЭМ!$A$34:$A$777,$A134,СВЦЭМ!$B$34:$B$777,K$119)+'СЕТ СН'!$I$11+СВЦЭМ!$D$10+'СЕТ СН'!$I$5</f>
        <v>5201.8663646299992</v>
      </c>
      <c r="L134" s="37">
        <f>SUMIFS(СВЦЭМ!$D$34:$D$777,СВЦЭМ!$A$34:$A$777,$A134,СВЦЭМ!$B$34:$B$777,L$119)+'СЕТ СН'!$I$11+СВЦЭМ!$D$10+'СЕТ СН'!$I$5</f>
        <v>5153.2167387499994</v>
      </c>
      <c r="M134" s="37">
        <f>SUMIFS(СВЦЭМ!$D$34:$D$777,СВЦЭМ!$A$34:$A$777,$A134,СВЦЭМ!$B$34:$B$777,M$119)+'СЕТ СН'!$I$11+СВЦЭМ!$D$10+'СЕТ СН'!$I$5</f>
        <v>5145.0932911999998</v>
      </c>
      <c r="N134" s="37">
        <f>SUMIFS(СВЦЭМ!$D$34:$D$777,СВЦЭМ!$A$34:$A$777,$A134,СВЦЭМ!$B$34:$B$777,N$119)+'СЕТ СН'!$I$11+СВЦЭМ!$D$10+'СЕТ СН'!$I$5</f>
        <v>5127.6383188099999</v>
      </c>
      <c r="O134" s="37">
        <f>SUMIFS(СВЦЭМ!$D$34:$D$777,СВЦЭМ!$A$34:$A$777,$A134,СВЦЭМ!$B$34:$B$777,O$119)+'СЕТ СН'!$I$11+СВЦЭМ!$D$10+'СЕТ СН'!$I$5</f>
        <v>5132.6069283500001</v>
      </c>
      <c r="P134" s="37">
        <f>SUMIFS(СВЦЭМ!$D$34:$D$777,СВЦЭМ!$A$34:$A$777,$A134,СВЦЭМ!$B$34:$B$777,P$119)+'СЕТ СН'!$I$11+СВЦЭМ!$D$10+'СЕТ СН'!$I$5</f>
        <v>5125.41146183</v>
      </c>
      <c r="Q134" s="37">
        <f>SUMIFS(СВЦЭМ!$D$34:$D$777,СВЦЭМ!$A$34:$A$777,$A134,СВЦЭМ!$B$34:$B$777,Q$119)+'СЕТ СН'!$I$11+СВЦЭМ!$D$10+'СЕТ СН'!$I$5</f>
        <v>5138.5805945299999</v>
      </c>
      <c r="R134" s="37">
        <f>SUMIFS(СВЦЭМ!$D$34:$D$777,СВЦЭМ!$A$34:$A$777,$A134,СВЦЭМ!$B$34:$B$777,R$119)+'СЕТ СН'!$I$11+СВЦЭМ!$D$10+'СЕТ СН'!$I$5</f>
        <v>5159.2473024499996</v>
      </c>
      <c r="S134" s="37">
        <f>SUMIFS(СВЦЭМ!$D$34:$D$777,СВЦЭМ!$A$34:$A$777,$A134,СВЦЭМ!$B$34:$B$777,S$119)+'СЕТ СН'!$I$11+СВЦЭМ!$D$10+'СЕТ СН'!$I$5</f>
        <v>5196.2623656899996</v>
      </c>
      <c r="T134" s="37">
        <f>SUMIFS(СВЦЭМ!$D$34:$D$777,СВЦЭМ!$A$34:$A$777,$A134,СВЦЭМ!$B$34:$B$777,T$119)+'СЕТ СН'!$I$11+СВЦЭМ!$D$10+'СЕТ СН'!$I$5</f>
        <v>5192.4337405599999</v>
      </c>
      <c r="U134" s="37">
        <f>SUMIFS(СВЦЭМ!$D$34:$D$777,СВЦЭМ!$A$34:$A$777,$A134,СВЦЭМ!$B$34:$B$777,U$119)+'СЕТ СН'!$I$11+СВЦЭМ!$D$10+'СЕТ СН'!$I$5</f>
        <v>5192.88244407</v>
      </c>
      <c r="V134" s="37">
        <f>SUMIFS(СВЦЭМ!$D$34:$D$777,СВЦЭМ!$A$34:$A$777,$A134,СВЦЭМ!$B$34:$B$777,V$119)+'СЕТ СН'!$I$11+СВЦЭМ!$D$10+'СЕТ СН'!$I$5</f>
        <v>5159.0265412799999</v>
      </c>
      <c r="W134" s="37">
        <f>SUMIFS(СВЦЭМ!$D$34:$D$777,СВЦЭМ!$A$34:$A$777,$A134,СВЦЭМ!$B$34:$B$777,W$119)+'СЕТ СН'!$I$11+СВЦЭМ!$D$10+'СЕТ СН'!$I$5</f>
        <v>5181.29262767</v>
      </c>
      <c r="X134" s="37">
        <f>SUMIFS(СВЦЭМ!$D$34:$D$777,СВЦЭМ!$A$34:$A$777,$A134,СВЦЭМ!$B$34:$B$777,X$119)+'СЕТ СН'!$I$11+СВЦЭМ!$D$10+'СЕТ СН'!$I$5</f>
        <v>5153.7802827199994</v>
      </c>
      <c r="Y134" s="37">
        <f>SUMIFS(СВЦЭМ!$D$34:$D$777,СВЦЭМ!$A$34:$A$777,$A134,СВЦЭМ!$B$34:$B$777,Y$119)+'СЕТ СН'!$I$11+СВЦЭМ!$D$10+'СЕТ СН'!$I$5</f>
        <v>5203.6109354299997</v>
      </c>
    </row>
    <row r="135" spans="1:25" ht="15.75" x14ac:dyDescent="0.2">
      <c r="A135" s="36">
        <f t="shared" si="3"/>
        <v>42659</v>
      </c>
      <c r="B135" s="37">
        <f>SUMIFS(СВЦЭМ!$D$34:$D$777,СВЦЭМ!$A$34:$A$777,$A135,СВЦЭМ!$B$34:$B$777,B$119)+'СЕТ СН'!$I$11+СВЦЭМ!$D$10+'СЕТ СН'!$I$5</f>
        <v>5353.8117044299997</v>
      </c>
      <c r="C135" s="37">
        <f>SUMIFS(СВЦЭМ!$D$34:$D$777,СВЦЭМ!$A$34:$A$777,$A135,СВЦЭМ!$B$34:$B$777,C$119)+'СЕТ СН'!$I$11+СВЦЭМ!$D$10+'СЕТ СН'!$I$5</f>
        <v>5596.0360694899991</v>
      </c>
      <c r="D135" s="37">
        <f>SUMIFS(СВЦЭМ!$D$34:$D$777,СВЦЭМ!$A$34:$A$777,$A135,СВЦЭМ!$B$34:$B$777,D$119)+'СЕТ СН'!$I$11+СВЦЭМ!$D$10+'СЕТ СН'!$I$5</f>
        <v>5690.1035739499994</v>
      </c>
      <c r="E135" s="37">
        <f>SUMIFS(СВЦЭМ!$D$34:$D$777,СВЦЭМ!$A$34:$A$777,$A135,СВЦЭМ!$B$34:$B$777,E$119)+'СЕТ СН'!$I$11+СВЦЭМ!$D$10+'СЕТ СН'!$I$5</f>
        <v>5624.7055087600002</v>
      </c>
      <c r="F135" s="37">
        <f>SUMIFS(СВЦЭМ!$D$34:$D$777,СВЦЭМ!$A$34:$A$777,$A135,СВЦЭМ!$B$34:$B$777,F$119)+'СЕТ СН'!$I$11+СВЦЭМ!$D$10+'СЕТ СН'!$I$5</f>
        <v>5494.2403916799994</v>
      </c>
      <c r="G135" s="37">
        <f>SUMIFS(СВЦЭМ!$D$34:$D$777,СВЦЭМ!$A$34:$A$777,$A135,СВЦЭМ!$B$34:$B$777,G$119)+'СЕТ СН'!$I$11+СВЦЭМ!$D$10+'СЕТ СН'!$I$5</f>
        <v>5460.6464079699999</v>
      </c>
      <c r="H135" s="37">
        <f>SUMIFS(СВЦЭМ!$D$34:$D$777,СВЦЭМ!$A$34:$A$777,$A135,СВЦЭМ!$B$34:$B$777,H$119)+'СЕТ СН'!$I$11+СВЦЭМ!$D$10+'СЕТ СН'!$I$5</f>
        <v>5619.3351815999995</v>
      </c>
      <c r="I135" s="37">
        <f>SUMIFS(СВЦЭМ!$D$34:$D$777,СВЦЭМ!$A$34:$A$777,$A135,СВЦЭМ!$B$34:$B$777,I$119)+'СЕТ СН'!$I$11+СВЦЭМ!$D$10+'СЕТ СН'!$I$5</f>
        <v>5486.6460578899996</v>
      </c>
      <c r="J135" s="37">
        <f>SUMIFS(СВЦЭМ!$D$34:$D$777,СВЦЭМ!$A$34:$A$777,$A135,СВЦЭМ!$B$34:$B$777,J$119)+'СЕТ СН'!$I$11+СВЦЭМ!$D$10+'СЕТ СН'!$I$5</f>
        <v>5418.11966364</v>
      </c>
      <c r="K135" s="37">
        <f>SUMIFS(СВЦЭМ!$D$34:$D$777,СВЦЭМ!$A$34:$A$777,$A135,СВЦЭМ!$B$34:$B$777,K$119)+'СЕТ СН'!$I$11+СВЦЭМ!$D$10+'СЕТ СН'!$I$5</f>
        <v>5355.2363180899993</v>
      </c>
      <c r="L135" s="37">
        <f>SUMIFS(СВЦЭМ!$D$34:$D$777,СВЦЭМ!$A$34:$A$777,$A135,СВЦЭМ!$B$34:$B$777,L$119)+'СЕТ СН'!$I$11+СВЦЭМ!$D$10+'СЕТ СН'!$I$5</f>
        <v>5249.46743556</v>
      </c>
      <c r="M135" s="37">
        <f>SUMIFS(СВЦЭМ!$D$34:$D$777,СВЦЭМ!$A$34:$A$777,$A135,СВЦЭМ!$B$34:$B$777,M$119)+'СЕТ СН'!$I$11+СВЦЭМ!$D$10+'СЕТ СН'!$I$5</f>
        <v>5311.4082084499996</v>
      </c>
      <c r="N135" s="37">
        <f>SUMIFS(СВЦЭМ!$D$34:$D$777,СВЦЭМ!$A$34:$A$777,$A135,СВЦЭМ!$B$34:$B$777,N$119)+'СЕТ СН'!$I$11+СВЦЭМ!$D$10+'СЕТ СН'!$I$5</f>
        <v>5602.0051641099999</v>
      </c>
      <c r="O135" s="37">
        <f>SUMIFS(СВЦЭМ!$D$34:$D$777,СВЦЭМ!$A$34:$A$777,$A135,СВЦЭМ!$B$34:$B$777,O$119)+'СЕТ СН'!$I$11+СВЦЭМ!$D$10+'СЕТ СН'!$I$5</f>
        <v>5388.0891431299997</v>
      </c>
      <c r="P135" s="37">
        <f>SUMIFS(СВЦЭМ!$D$34:$D$777,СВЦЭМ!$A$34:$A$777,$A135,СВЦЭМ!$B$34:$B$777,P$119)+'СЕТ СН'!$I$11+СВЦЭМ!$D$10+'СЕТ СН'!$I$5</f>
        <v>5189.7490157299999</v>
      </c>
      <c r="Q135" s="37">
        <f>SUMIFS(СВЦЭМ!$D$34:$D$777,СВЦЭМ!$A$34:$A$777,$A135,СВЦЭМ!$B$34:$B$777,Q$119)+'СЕТ СН'!$I$11+СВЦЭМ!$D$10+'СЕТ СН'!$I$5</f>
        <v>5189.9601499099999</v>
      </c>
      <c r="R135" s="37">
        <f>SUMIFS(СВЦЭМ!$D$34:$D$777,СВЦЭМ!$A$34:$A$777,$A135,СВЦЭМ!$B$34:$B$777,R$119)+'СЕТ СН'!$I$11+СВЦЭМ!$D$10+'СЕТ СН'!$I$5</f>
        <v>5194.8440130399995</v>
      </c>
      <c r="S135" s="37">
        <f>SUMIFS(СВЦЭМ!$D$34:$D$777,СВЦЭМ!$A$34:$A$777,$A135,СВЦЭМ!$B$34:$B$777,S$119)+'СЕТ СН'!$I$11+СВЦЭМ!$D$10+'СЕТ СН'!$I$5</f>
        <v>5153.9658109100001</v>
      </c>
      <c r="T135" s="37">
        <f>SUMIFS(СВЦЭМ!$D$34:$D$777,СВЦЭМ!$A$34:$A$777,$A135,СВЦЭМ!$B$34:$B$777,T$119)+'СЕТ СН'!$I$11+СВЦЭМ!$D$10+'СЕТ СН'!$I$5</f>
        <v>5180.8415145999998</v>
      </c>
      <c r="U135" s="37">
        <f>SUMIFS(СВЦЭМ!$D$34:$D$777,СВЦЭМ!$A$34:$A$777,$A135,СВЦЭМ!$B$34:$B$777,U$119)+'СЕТ СН'!$I$11+СВЦЭМ!$D$10+'СЕТ СН'!$I$5</f>
        <v>5230.3710608499996</v>
      </c>
      <c r="V135" s="37">
        <f>SUMIFS(СВЦЭМ!$D$34:$D$777,СВЦЭМ!$A$34:$A$777,$A135,СВЦЭМ!$B$34:$B$777,V$119)+'СЕТ СН'!$I$11+СВЦЭМ!$D$10+'СЕТ СН'!$I$5</f>
        <v>5199.44664775</v>
      </c>
      <c r="W135" s="37">
        <f>SUMIFS(СВЦЭМ!$D$34:$D$777,СВЦЭМ!$A$34:$A$777,$A135,СВЦЭМ!$B$34:$B$777,W$119)+'СЕТ СН'!$I$11+СВЦЭМ!$D$10+'СЕТ СН'!$I$5</f>
        <v>5156.3670636999996</v>
      </c>
      <c r="X135" s="37">
        <f>SUMIFS(СВЦЭМ!$D$34:$D$777,СВЦЭМ!$A$34:$A$777,$A135,СВЦЭМ!$B$34:$B$777,X$119)+'СЕТ СН'!$I$11+СВЦЭМ!$D$10+'СЕТ СН'!$I$5</f>
        <v>5161.0892052999998</v>
      </c>
      <c r="Y135" s="37">
        <f>SUMIFS(СВЦЭМ!$D$34:$D$777,СВЦЭМ!$A$34:$A$777,$A135,СВЦЭМ!$B$34:$B$777,Y$119)+'СЕТ СН'!$I$11+СВЦЭМ!$D$10+'СЕТ СН'!$I$5</f>
        <v>5240.1349182499998</v>
      </c>
    </row>
    <row r="136" spans="1:25" ht="15.75" x14ac:dyDescent="0.2">
      <c r="A136" s="36">
        <f t="shared" si="3"/>
        <v>42660</v>
      </c>
      <c r="B136" s="37">
        <f>SUMIFS(СВЦЭМ!$D$34:$D$777,СВЦЭМ!$A$34:$A$777,$A136,СВЦЭМ!$B$34:$B$777,B$119)+'СЕТ СН'!$I$11+СВЦЭМ!$D$10+'СЕТ СН'!$I$5</f>
        <v>5246.8191407899994</v>
      </c>
      <c r="C136" s="37">
        <f>SUMIFS(СВЦЭМ!$D$34:$D$777,СВЦЭМ!$A$34:$A$777,$A136,СВЦЭМ!$B$34:$B$777,C$119)+'СЕТ СН'!$I$11+СВЦЭМ!$D$10+'СЕТ СН'!$I$5</f>
        <v>5328.9025231799997</v>
      </c>
      <c r="D136" s="37">
        <f>SUMIFS(СВЦЭМ!$D$34:$D$777,СВЦЭМ!$A$34:$A$777,$A136,СВЦЭМ!$B$34:$B$777,D$119)+'СЕТ СН'!$I$11+СВЦЭМ!$D$10+'СЕТ СН'!$I$5</f>
        <v>5421.7787635099994</v>
      </c>
      <c r="E136" s="37">
        <f>SUMIFS(СВЦЭМ!$D$34:$D$777,СВЦЭМ!$A$34:$A$777,$A136,СВЦЭМ!$B$34:$B$777,E$119)+'СЕТ СН'!$I$11+СВЦЭМ!$D$10+'СЕТ СН'!$I$5</f>
        <v>5579.356646369999</v>
      </c>
      <c r="F136" s="37">
        <f>SUMIFS(СВЦЭМ!$D$34:$D$777,СВЦЭМ!$A$34:$A$777,$A136,СВЦЭМ!$B$34:$B$777,F$119)+'СЕТ СН'!$I$11+СВЦЭМ!$D$10+'СЕТ СН'!$I$5</f>
        <v>5483.9575868599995</v>
      </c>
      <c r="G136" s="37">
        <f>SUMIFS(СВЦЭМ!$D$34:$D$777,СВЦЭМ!$A$34:$A$777,$A136,СВЦЭМ!$B$34:$B$777,G$119)+'СЕТ СН'!$I$11+СВЦЭМ!$D$10+'СЕТ СН'!$I$5</f>
        <v>5477.6925707399996</v>
      </c>
      <c r="H136" s="37">
        <f>SUMIFS(СВЦЭМ!$D$34:$D$777,СВЦЭМ!$A$34:$A$777,$A136,СВЦЭМ!$B$34:$B$777,H$119)+'СЕТ СН'!$I$11+СВЦЭМ!$D$10+'СЕТ СН'!$I$5</f>
        <v>5390.4837816999998</v>
      </c>
      <c r="I136" s="37">
        <f>SUMIFS(СВЦЭМ!$D$34:$D$777,СВЦЭМ!$A$34:$A$777,$A136,СВЦЭМ!$B$34:$B$777,I$119)+'СЕТ СН'!$I$11+СВЦЭМ!$D$10+'СЕТ СН'!$I$5</f>
        <v>5391.3064719199992</v>
      </c>
      <c r="J136" s="37">
        <f>SUMIFS(СВЦЭМ!$D$34:$D$777,СВЦЭМ!$A$34:$A$777,$A136,СВЦЭМ!$B$34:$B$777,J$119)+'СЕТ СН'!$I$11+СВЦЭМ!$D$10+'СЕТ СН'!$I$5</f>
        <v>5415.6065827999992</v>
      </c>
      <c r="K136" s="37">
        <f>SUMIFS(СВЦЭМ!$D$34:$D$777,СВЦЭМ!$A$34:$A$777,$A136,СВЦЭМ!$B$34:$B$777,K$119)+'СЕТ СН'!$I$11+СВЦЭМ!$D$10+'СЕТ СН'!$I$5</f>
        <v>5278.1359494199996</v>
      </c>
      <c r="L136" s="37">
        <f>SUMIFS(СВЦЭМ!$D$34:$D$777,СВЦЭМ!$A$34:$A$777,$A136,СВЦЭМ!$B$34:$B$777,L$119)+'СЕТ СН'!$I$11+СВЦЭМ!$D$10+'СЕТ СН'!$I$5</f>
        <v>5486.6756441399993</v>
      </c>
      <c r="M136" s="37">
        <f>SUMIFS(СВЦЭМ!$D$34:$D$777,СВЦЭМ!$A$34:$A$777,$A136,СВЦЭМ!$B$34:$B$777,M$119)+'СЕТ СН'!$I$11+СВЦЭМ!$D$10+'СЕТ СН'!$I$5</f>
        <v>5709.900168709999</v>
      </c>
      <c r="N136" s="37">
        <f>SUMIFS(СВЦЭМ!$D$34:$D$777,СВЦЭМ!$A$34:$A$777,$A136,СВЦЭМ!$B$34:$B$777,N$119)+'СЕТ СН'!$I$11+СВЦЭМ!$D$10+'СЕТ СН'!$I$5</f>
        <v>5562.2839595599999</v>
      </c>
      <c r="O136" s="37">
        <f>SUMIFS(СВЦЭМ!$D$34:$D$777,СВЦЭМ!$A$34:$A$777,$A136,СВЦЭМ!$B$34:$B$777,O$119)+'СЕТ СН'!$I$11+СВЦЭМ!$D$10+'СЕТ СН'!$I$5</f>
        <v>5569.42206463</v>
      </c>
      <c r="P136" s="37">
        <f>SUMIFS(СВЦЭМ!$D$34:$D$777,СВЦЭМ!$A$34:$A$777,$A136,СВЦЭМ!$B$34:$B$777,P$119)+'СЕТ СН'!$I$11+СВЦЭМ!$D$10+'СЕТ СН'!$I$5</f>
        <v>5260.47515415</v>
      </c>
      <c r="Q136" s="37">
        <f>SUMIFS(СВЦЭМ!$D$34:$D$777,СВЦЭМ!$A$34:$A$777,$A136,СВЦЭМ!$B$34:$B$777,Q$119)+'СЕТ СН'!$I$11+СВЦЭМ!$D$10+'СЕТ СН'!$I$5</f>
        <v>5208.9863287899998</v>
      </c>
      <c r="R136" s="37">
        <f>SUMIFS(СВЦЭМ!$D$34:$D$777,СВЦЭМ!$A$34:$A$777,$A136,СВЦЭМ!$B$34:$B$777,R$119)+'СЕТ СН'!$I$11+СВЦЭМ!$D$10+'СЕТ СН'!$I$5</f>
        <v>5242.01262219</v>
      </c>
      <c r="S136" s="37">
        <f>SUMIFS(СВЦЭМ!$D$34:$D$777,СВЦЭМ!$A$34:$A$777,$A136,СВЦЭМ!$B$34:$B$777,S$119)+'СЕТ СН'!$I$11+СВЦЭМ!$D$10+'СЕТ СН'!$I$5</f>
        <v>5326.3141009299998</v>
      </c>
      <c r="T136" s="37">
        <f>SUMIFS(СВЦЭМ!$D$34:$D$777,СВЦЭМ!$A$34:$A$777,$A136,СВЦЭМ!$B$34:$B$777,T$119)+'СЕТ СН'!$I$11+СВЦЭМ!$D$10+'СЕТ СН'!$I$5</f>
        <v>5336.8111631299998</v>
      </c>
      <c r="U136" s="37">
        <f>SUMIFS(СВЦЭМ!$D$34:$D$777,СВЦЭМ!$A$34:$A$777,$A136,СВЦЭМ!$B$34:$B$777,U$119)+'СЕТ СН'!$I$11+СВЦЭМ!$D$10+'СЕТ СН'!$I$5</f>
        <v>5432.1999827999998</v>
      </c>
      <c r="V136" s="37">
        <f>SUMIFS(СВЦЭМ!$D$34:$D$777,СВЦЭМ!$A$34:$A$777,$A136,СВЦЭМ!$B$34:$B$777,V$119)+'СЕТ СН'!$I$11+СВЦЭМ!$D$10+'СЕТ СН'!$I$5</f>
        <v>5441.6364552300001</v>
      </c>
      <c r="W136" s="37">
        <f>SUMIFS(СВЦЭМ!$D$34:$D$777,СВЦЭМ!$A$34:$A$777,$A136,СВЦЭМ!$B$34:$B$777,W$119)+'СЕТ СН'!$I$11+СВЦЭМ!$D$10+'СЕТ СН'!$I$5</f>
        <v>5412.9947967600001</v>
      </c>
      <c r="X136" s="37">
        <f>SUMIFS(СВЦЭМ!$D$34:$D$777,СВЦЭМ!$A$34:$A$777,$A136,СВЦЭМ!$B$34:$B$777,X$119)+'СЕТ СН'!$I$11+СВЦЭМ!$D$10+'СЕТ СН'!$I$5</f>
        <v>5304.7681600599999</v>
      </c>
      <c r="Y136" s="37">
        <f>SUMIFS(СВЦЭМ!$D$34:$D$777,СВЦЭМ!$A$34:$A$777,$A136,СВЦЭМ!$B$34:$B$777,Y$119)+'СЕТ СН'!$I$11+СВЦЭМ!$D$10+'СЕТ СН'!$I$5</f>
        <v>5263.8621670899993</v>
      </c>
    </row>
    <row r="137" spans="1:25" ht="15.75" x14ac:dyDescent="0.2">
      <c r="A137" s="36">
        <f t="shared" si="3"/>
        <v>42661</v>
      </c>
      <c r="B137" s="37">
        <f>SUMIFS(СВЦЭМ!$D$34:$D$777,СВЦЭМ!$A$34:$A$777,$A137,СВЦЭМ!$B$34:$B$777,B$119)+'СЕТ СН'!$I$11+СВЦЭМ!$D$10+'СЕТ СН'!$I$5</f>
        <v>5534.3363721099995</v>
      </c>
      <c r="C137" s="37">
        <f>SUMIFS(СВЦЭМ!$D$34:$D$777,СВЦЭМ!$A$34:$A$777,$A137,СВЦЭМ!$B$34:$B$777,C$119)+'СЕТ СН'!$I$11+СВЦЭМ!$D$10+'СЕТ СН'!$I$5</f>
        <v>5720.0542327799994</v>
      </c>
      <c r="D137" s="37">
        <f>SUMIFS(СВЦЭМ!$D$34:$D$777,СВЦЭМ!$A$34:$A$777,$A137,СВЦЭМ!$B$34:$B$777,D$119)+'СЕТ СН'!$I$11+СВЦЭМ!$D$10+'СЕТ СН'!$I$5</f>
        <v>5818.0655154099995</v>
      </c>
      <c r="E137" s="37">
        <f>SUMIFS(СВЦЭМ!$D$34:$D$777,СВЦЭМ!$A$34:$A$777,$A137,СВЦЭМ!$B$34:$B$777,E$119)+'СЕТ СН'!$I$11+СВЦЭМ!$D$10+'СЕТ СН'!$I$5</f>
        <v>5822.3702143199989</v>
      </c>
      <c r="F137" s="37">
        <f>SUMIFS(СВЦЭМ!$D$34:$D$777,СВЦЭМ!$A$34:$A$777,$A137,СВЦЭМ!$B$34:$B$777,F$119)+'СЕТ СН'!$I$11+СВЦЭМ!$D$10+'СЕТ СН'!$I$5</f>
        <v>5796.344540959999</v>
      </c>
      <c r="G137" s="37">
        <f>SUMIFS(СВЦЭМ!$D$34:$D$777,СВЦЭМ!$A$34:$A$777,$A137,СВЦЭМ!$B$34:$B$777,G$119)+'СЕТ СН'!$I$11+СВЦЭМ!$D$10+'СЕТ СН'!$I$5</f>
        <v>5793.8693443799993</v>
      </c>
      <c r="H137" s="37">
        <f>SUMIFS(СВЦЭМ!$D$34:$D$777,СВЦЭМ!$A$34:$A$777,$A137,СВЦЭМ!$B$34:$B$777,H$119)+'СЕТ СН'!$I$11+СВЦЭМ!$D$10+'СЕТ СН'!$I$5</f>
        <v>5719.6301304799999</v>
      </c>
      <c r="I137" s="37">
        <f>SUMIFS(СВЦЭМ!$D$34:$D$777,СВЦЭМ!$A$34:$A$777,$A137,СВЦЭМ!$B$34:$B$777,I$119)+'СЕТ СН'!$I$11+СВЦЭМ!$D$10+'СЕТ СН'!$I$5</f>
        <v>5652.2714480699997</v>
      </c>
      <c r="J137" s="37">
        <f>SUMIFS(СВЦЭМ!$D$34:$D$777,СВЦЭМ!$A$34:$A$777,$A137,СВЦЭМ!$B$34:$B$777,J$119)+'СЕТ СН'!$I$11+СВЦЭМ!$D$10+'СЕТ СН'!$I$5</f>
        <v>5581.6052937199993</v>
      </c>
      <c r="K137" s="37">
        <f>SUMIFS(СВЦЭМ!$D$34:$D$777,СВЦЭМ!$A$34:$A$777,$A137,СВЦЭМ!$B$34:$B$777,K$119)+'СЕТ СН'!$I$11+СВЦЭМ!$D$10+'СЕТ СН'!$I$5</f>
        <v>5369.888662719999</v>
      </c>
      <c r="L137" s="37">
        <f>SUMIFS(СВЦЭМ!$D$34:$D$777,СВЦЭМ!$A$34:$A$777,$A137,СВЦЭМ!$B$34:$B$777,L$119)+'СЕТ СН'!$I$11+СВЦЭМ!$D$10+'СЕТ СН'!$I$5</f>
        <v>5251.93492995</v>
      </c>
      <c r="M137" s="37">
        <f>SUMIFS(СВЦЭМ!$D$34:$D$777,СВЦЭМ!$A$34:$A$777,$A137,СВЦЭМ!$B$34:$B$777,M$119)+'СЕТ СН'!$I$11+СВЦЭМ!$D$10+'СЕТ СН'!$I$5</f>
        <v>5189.0606863699995</v>
      </c>
      <c r="N137" s="37">
        <f>SUMIFS(СВЦЭМ!$D$34:$D$777,СВЦЭМ!$A$34:$A$777,$A137,СВЦЭМ!$B$34:$B$777,N$119)+'СЕТ СН'!$I$11+СВЦЭМ!$D$10+'СЕТ СН'!$I$5</f>
        <v>5210.2442628999997</v>
      </c>
      <c r="O137" s="37">
        <f>SUMIFS(СВЦЭМ!$D$34:$D$777,СВЦЭМ!$A$34:$A$777,$A137,СВЦЭМ!$B$34:$B$777,O$119)+'СЕТ СН'!$I$11+СВЦЭМ!$D$10+'СЕТ СН'!$I$5</f>
        <v>5219.7090507299999</v>
      </c>
      <c r="P137" s="37">
        <f>SUMIFS(СВЦЭМ!$D$34:$D$777,СВЦЭМ!$A$34:$A$777,$A137,СВЦЭМ!$B$34:$B$777,P$119)+'СЕТ СН'!$I$11+СВЦЭМ!$D$10+'СЕТ СН'!$I$5</f>
        <v>5264.3561044499993</v>
      </c>
      <c r="Q137" s="37">
        <f>SUMIFS(СВЦЭМ!$D$34:$D$777,СВЦЭМ!$A$34:$A$777,$A137,СВЦЭМ!$B$34:$B$777,Q$119)+'СЕТ СН'!$I$11+СВЦЭМ!$D$10+'СЕТ СН'!$I$5</f>
        <v>5310.6438210299993</v>
      </c>
      <c r="R137" s="37">
        <f>SUMIFS(СВЦЭМ!$D$34:$D$777,СВЦЭМ!$A$34:$A$777,$A137,СВЦЭМ!$B$34:$B$777,R$119)+'СЕТ СН'!$I$11+СВЦЭМ!$D$10+'СЕТ СН'!$I$5</f>
        <v>5219.1772197599994</v>
      </c>
      <c r="S137" s="37">
        <f>SUMIFS(СВЦЭМ!$D$34:$D$777,СВЦЭМ!$A$34:$A$777,$A137,СВЦЭМ!$B$34:$B$777,S$119)+'СЕТ СН'!$I$11+СВЦЭМ!$D$10+'СЕТ СН'!$I$5</f>
        <v>5315.3770406799995</v>
      </c>
      <c r="T137" s="37">
        <f>SUMIFS(СВЦЭМ!$D$34:$D$777,СВЦЭМ!$A$34:$A$777,$A137,СВЦЭМ!$B$34:$B$777,T$119)+'СЕТ СН'!$I$11+СВЦЭМ!$D$10+'СЕТ СН'!$I$5</f>
        <v>5329.4434562199995</v>
      </c>
      <c r="U137" s="37">
        <f>SUMIFS(СВЦЭМ!$D$34:$D$777,СВЦЭМ!$A$34:$A$777,$A137,СВЦЭМ!$B$34:$B$777,U$119)+'СЕТ СН'!$I$11+СВЦЭМ!$D$10+'СЕТ СН'!$I$5</f>
        <v>5345.4432796199999</v>
      </c>
      <c r="V137" s="37">
        <f>SUMIFS(СВЦЭМ!$D$34:$D$777,СВЦЭМ!$A$34:$A$777,$A137,СВЦЭМ!$B$34:$B$777,V$119)+'СЕТ СН'!$I$11+СВЦЭМ!$D$10+'СЕТ СН'!$I$5</f>
        <v>5346.3367954899995</v>
      </c>
      <c r="W137" s="37">
        <f>SUMIFS(СВЦЭМ!$D$34:$D$777,СВЦЭМ!$A$34:$A$777,$A137,СВЦЭМ!$B$34:$B$777,W$119)+'СЕТ СН'!$I$11+СВЦЭМ!$D$10+'СЕТ СН'!$I$5</f>
        <v>5350.4323534999994</v>
      </c>
      <c r="X137" s="37">
        <f>SUMIFS(СВЦЭМ!$D$34:$D$777,СВЦЭМ!$A$34:$A$777,$A137,СВЦЭМ!$B$34:$B$777,X$119)+'СЕТ СН'!$I$11+СВЦЭМ!$D$10+'СЕТ СН'!$I$5</f>
        <v>5347.7789391899996</v>
      </c>
      <c r="Y137" s="37">
        <f>SUMIFS(СВЦЭМ!$D$34:$D$777,СВЦЭМ!$A$34:$A$777,$A137,СВЦЭМ!$B$34:$B$777,Y$119)+'СЕТ СН'!$I$11+СВЦЭМ!$D$10+'СЕТ СН'!$I$5</f>
        <v>5413.0347100700001</v>
      </c>
    </row>
    <row r="138" spans="1:25" ht="15.75" x14ac:dyDescent="0.2">
      <c r="A138" s="36">
        <f t="shared" si="3"/>
        <v>42662</v>
      </c>
      <c r="B138" s="37">
        <f>SUMIFS(СВЦЭМ!$D$34:$D$777,СВЦЭМ!$A$34:$A$777,$A138,СВЦЭМ!$B$34:$B$777,B$119)+'СЕТ СН'!$I$11+СВЦЭМ!$D$10+'СЕТ СН'!$I$5</f>
        <v>5412.3619327500001</v>
      </c>
      <c r="C138" s="37">
        <f>SUMIFS(СВЦЭМ!$D$34:$D$777,СВЦЭМ!$A$34:$A$777,$A138,СВЦЭМ!$B$34:$B$777,C$119)+'СЕТ СН'!$I$11+СВЦЭМ!$D$10+'СЕТ СН'!$I$5</f>
        <v>5623.5286025699997</v>
      </c>
      <c r="D138" s="37">
        <f>SUMIFS(СВЦЭМ!$D$34:$D$777,СВЦЭМ!$A$34:$A$777,$A138,СВЦЭМ!$B$34:$B$777,D$119)+'СЕТ СН'!$I$11+СВЦЭМ!$D$10+'СЕТ СН'!$I$5</f>
        <v>5648.4523831799997</v>
      </c>
      <c r="E138" s="37">
        <f>SUMIFS(СВЦЭМ!$D$34:$D$777,СВЦЭМ!$A$34:$A$777,$A138,СВЦЭМ!$B$34:$B$777,E$119)+'СЕТ СН'!$I$11+СВЦЭМ!$D$10+'СЕТ СН'!$I$5</f>
        <v>5595.551385159999</v>
      </c>
      <c r="F138" s="37">
        <f>SUMIFS(СВЦЭМ!$D$34:$D$777,СВЦЭМ!$A$34:$A$777,$A138,СВЦЭМ!$B$34:$B$777,F$119)+'СЕТ СН'!$I$11+СВЦЭМ!$D$10+'СЕТ СН'!$I$5</f>
        <v>5683.2961841999995</v>
      </c>
      <c r="G138" s="37">
        <f>SUMIFS(СВЦЭМ!$D$34:$D$777,СВЦЭМ!$A$34:$A$777,$A138,СВЦЭМ!$B$34:$B$777,G$119)+'СЕТ СН'!$I$11+СВЦЭМ!$D$10+'СЕТ СН'!$I$5</f>
        <v>5598.8354682999998</v>
      </c>
      <c r="H138" s="37">
        <f>SUMIFS(СВЦЭМ!$D$34:$D$777,СВЦЭМ!$A$34:$A$777,$A138,СВЦЭМ!$B$34:$B$777,H$119)+'СЕТ СН'!$I$11+СВЦЭМ!$D$10+'СЕТ СН'!$I$5</f>
        <v>5539.2327780999995</v>
      </c>
      <c r="I138" s="37">
        <f>SUMIFS(СВЦЭМ!$D$34:$D$777,СВЦЭМ!$A$34:$A$777,$A138,СВЦЭМ!$B$34:$B$777,I$119)+'СЕТ СН'!$I$11+СВЦЭМ!$D$10+'СЕТ СН'!$I$5</f>
        <v>5473.286927789999</v>
      </c>
      <c r="J138" s="37">
        <f>SUMIFS(СВЦЭМ!$D$34:$D$777,СВЦЭМ!$A$34:$A$777,$A138,СВЦЭМ!$B$34:$B$777,J$119)+'СЕТ СН'!$I$11+СВЦЭМ!$D$10+'СЕТ СН'!$I$5</f>
        <v>5406.3517357000001</v>
      </c>
      <c r="K138" s="37">
        <f>SUMIFS(СВЦЭМ!$D$34:$D$777,СВЦЭМ!$A$34:$A$777,$A138,СВЦЭМ!$B$34:$B$777,K$119)+'СЕТ СН'!$I$11+СВЦЭМ!$D$10+'СЕТ СН'!$I$5</f>
        <v>5355.0524857599994</v>
      </c>
      <c r="L138" s="37">
        <f>SUMIFS(СВЦЭМ!$D$34:$D$777,СВЦЭМ!$A$34:$A$777,$A138,СВЦЭМ!$B$34:$B$777,L$119)+'СЕТ СН'!$I$11+СВЦЭМ!$D$10+'СЕТ СН'!$I$5</f>
        <v>5214.9732867099992</v>
      </c>
      <c r="M138" s="37">
        <f>SUMIFS(СВЦЭМ!$D$34:$D$777,СВЦЭМ!$A$34:$A$777,$A138,СВЦЭМ!$B$34:$B$777,M$119)+'СЕТ СН'!$I$11+СВЦЭМ!$D$10+'СЕТ СН'!$I$5</f>
        <v>5198.0929242099992</v>
      </c>
      <c r="N138" s="37">
        <f>SUMIFS(СВЦЭМ!$D$34:$D$777,СВЦЭМ!$A$34:$A$777,$A138,СВЦЭМ!$B$34:$B$777,N$119)+'СЕТ СН'!$I$11+СВЦЭМ!$D$10+'СЕТ СН'!$I$5</f>
        <v>5212.4040743999994</v>
      </c>
      <c r="O138" s="37">
        <f>SUMIFS(СВЦЭМ!$D$34:$D$777,СВЦЭМ!$A$34:$A$777,$A138,СВЦЭМ!$B$34:$B$777,O$119)+'СЕТ СН'!$I$11+СВЦЭМ!$D$10+'СЕТ СН'!$I$5</f>
        <v>5201.6101092899999</v>
      </c>
      <c r="P138" s="37">
        <f>SUMIFS(СВЦЭМ!$D$34:$D$777,СВЦЭМ!$A$34:$A$777,$A138,СВЦЭМ!$B$34:$B$777,P$119)+'СЕТ СН'!$I$11+СВЦЭМ!$D$10+'СЕТ СН'!$I$5</f>
        <v>5180.6585894499995</v>
      </c>
      <c r="Q138" s="37">
        <f>SUMIFS(СВЦЭМ!$D$34:$D$777,СВЦЭМ!$A$34:$A$777,$A138,СВЦЭМ!$B$34:$B$777,Q$119)+'СЕТ СН'!$I$11+СВЦЭМ!$D$10+'СЕТ СН'!$I$5</f>
        <v>5222.5119750699996</v>
      </c>
      <c r="R138" s="37">
        <f>SUMIFS(СВЦЭМ!$D$34:$D$777,СВЦЭМ!$A$34:$A$777,$A138,СВЦЭМ!$B$34:$B$777,R$119)+'СЕТ СН'!$I$11+СВЦЭМ!$D$10+'СЕТ СН'!$I$5</f>
        <v>5167.2365276</v>
      </c>
      <c r="S138" s="37">
        <f>SUMIFS(СВЦЭМ!$D$34:$D$777,СВЦЭМ!$A$34:$A$777,$A138,СВЦЭМ!$B$34:$B$777,S$119)+'СЕТ СН'!$I$11+СВЦЭМ!$D$10+'СЕТ СН'!$I$5</f>
        <v>5362.1624249699998</v>
      </c>
      <c r="T138" s="37">
        <f>SUMIFS(СВЦЭМ!$D$34:$D$777,СВЦЭМ!$A$34:$A$777,$A138,СВЦЭМ!$B$34:$B$777,T$119)+'СЕТ СН'!$I$11+СВЦЭМ!$D$10+'СЕТ СН'!$I$5</f>
        <v>5341.8231850100001</v>
      </c>
      <c r="U138" s="37">
        <f>SUMIFS(СВЦЭМ!$D$34:$D$777,СВЦЭМ!$A$34:$A$777,$A138,СВЦЭМ!$B$34:$B$777,U$119)+'СЕТ СН'!$I$11+СВЦЭМ!$D$10+'СЕТ СН'!$I$5</f>
        <v>5290.1617274199998</v>
      </c>
      <c r="V138" s="37">
        <f>SUMIFS(СВЦЭМ!$D$34:$D$777,СВЦЭМ!$A$34:$A$777,$A138,СВЦЭМ!$B$34:$B$777,V$119)+'СЕТ СН'!$I$11+СВЦЭМ!$D$10+'СЕТ СН'!$I$5</f>
        <v>5284.9662552699992</v>
      </c>
      <c r="W138" s="37">
        <f>SUMIFS(СВЦЭМ!$D$34:$D$777,СВЦЭМ!$A$34:$A$777,$A138,СВЦЭМ!$B$34:$B$777,W$119)+'СЕТ СН'!$I$11+СВЦЭМ!$D$10+'СЕТ СН'!$I$5</f>
        <v>5264.8338033599994</v>
      </c>
      <c r="X138" s="37">
        <f>SUMIFS(СВЦЭМ!$D$34:$D$777,СВЦЭМ!$A$34:$A$777,$A138,СВЦЭМ!$B$34:$B$777,X$119)+'СЕТ СН'!$I$11+СВЦЭМ!$D$10+'СЕТ СН'!$I$5</f>
        <v>5199.4811821499998</v>
      </c>
      <c r="Y138" s="37">
        <f>SUMIFS(СВЦЭМ!$D$34:$D$777,СВЦЭМ!$A$34:$A$777,$A138,СВЦЭМ!$B$34:$B$777,Y$119)+'СЕТ СН'!$I$11+СВЦЭМ!$D$10+'СЕТ СН'!$I$5</f>
        <v>5287.0887117900002</v>
      </c>
    </row>
    <row r="139" spans="1:25" ht="15.75" x14ac:dyDescent="0.2">
      <c r="A139" s="36">
        <f t="shared" si="3"/>
        <v>42663</v>
      </c>
      <c r="B139" s="37">
        <f>SUMIFS(СВЦЭМ!$D$34:$D$777,СВЦЭМ!$A$34:$A$777,$A139,СВЦЭМ!$B$34:$B$777,B$119)+'СЕТ СН'!$I$11+СВЦЭМ!$D$10+'СЕТ СН'!$I$5</f>
        <v>5341.17508026</v>
      </c>
      <c r="C139" s="37">
        <f>SUMIFS(СВЦЭМ!$D$34:$D$777,СВЦЭМ!$A$34:$A$777,$A139,СВЦЭМ!$B$34:$B$777,C$119)+'СЕТ СН'!$I$11+СВЦЭМ!$D$10+'СЕТ СН'!$I$5</f>
        <v>5435.2716359199994</v>
      </c>
      <c r="D139" s="37">
        <f>SUMIFS(СВЦЭМ!$D$34:$D$777,СВЦЭМ!$A$34:$A$777,$A139,СВЦЭМ!$B$34:$B$777,D$119)+'СЕТ СН'!$I$11+СВЦЭМ!$D$10+'СЕТ СН'!$I$5</f>
        <v>5499.6437308299992</v>
      </c>
      <c r="E139" s="37">
        <f>SUMIFS(СВЦЭМ!$D$34:$D$777,СВЦЭМ!$A$34:$A$777,$A139,СВЦЭМ!$B$34:$B$777,E$119)+'СЕТ СН'!$I$11+СВЦЭМ!$D$10+'СЕТ СН'!$I$5</f>
        <v>5519.2465032499995</v>
      </c>
      <c r="F139" s="37">
        <f>SUMIFS(СВЦЭМ!$D$34:$D$777,СВЦЭМ!$A$34:$A$777,$A139,СВЦЭМ!$B$34:$B$777,F$119)+'СЕТ СН'!$I$11+СВЦЭМ!$D$10+'СЕТ СН'!$I$5</f>
        <v>5456.3135547399997</v>
      </c>
      <c r="G139" s="37">
        <f>SUMIFS(СВЦЭМ!$D$34:$D$777,СВЦЭМ!$A$34:$A$777,$A139,СВЦЭМ!$B$34:$B$777,G$119)+'СЕТ СН'!$I$11+СВЦЭМ!$D$10+'СЕТ СН'!$I$5</f>
        <v>5444.0152792499994</v>
      </c>
      <c r="H139" s="37">
        <f>SUMIFS(СВЦЭМ!$D$34:$D$777,СВЦЭМ!$A$34:$A$777,$A139,СВЦЭМ!$B$34:$B$777,H$119)+'СЕТ СН'!$I$11+СВЦЭМ!$D$10+'СЕТ СН'!$I$5</f>
        <v>5421.8531696099999</v>
      </c>
      <c r="I139" s="37">
        <f>SUMIFS(СВЦЭМ!$D$34:$D$777,СВЦЭМ!$A$34:$A$777,$A139,СВЦЭМ!$B$34:$B$777,I$119)+'СЕТ СН'!$I$11+СВЦЭМ!$D$10+'СЕТ СН'!$I$5</f>
        <v>5322.4920228899991</v>
      </c>
      <c r="J139" s="37">
        <f>SUMIFS(СВЦЭМ!$D$34:$D$777,СВЦЭМ!$A$34:$A$777,$A139,СВЦЭМ!$B$34:$B$777,J$119)+'СЕТ СН'!$I$11+СВЦЭМ!$D$10+'СЕТ СН'!$I$5</f>
        <v>5264.64888376</v>
      </c>
      <c r="K139" s="37">
        <f>SUMIFS(СВЦЭМ!$D$34:$D$777,СВЦЭМ!$A$34:$A$777,$A139,СВЦЭМ!$B$34:$B$777,K$119)+'СЕТ СН'!$I$11+СВЦЭМ!$D$10+'СЕТ СН'!$I$5</f>
        <v>5181.62856844</v>
      </c>
      <c r="L139" s="37">
        <f>SUMIFS(СВЦЭМ!$D$34:$D$777,СВЦЭМ!$A$34:$A$777,$A139,СВЦЭМ!$B$34:$B$777,L$119)+'СЕТ СН'!$I$11+СВЦЭМ!$D$10+'СЕТ СН'!$I$5</f>
        <v>5631.1873148499999</v>
      </c>
      <c r="M139" s="37">
        <f>SUMIFS(СВЦЭМ!$D$34:$D$777,СВЦЭМ!$A$34:$A$777,$A139,СВЦЭМ!$B$34:$B$777,M$119)+'СЕТ СН'!$I$11+СВЦЭМ!$D$10+'СЕТ СН'!$I$5</f>
        <v>5934.7540106299994</v>
      </c>
      <c r="N139" s="37">
        <f>SUMIFS(СВЦЭМ!$D$34:$D$777,СВЦЭМ!$A$34:$A$777,$A139,СВЦЭМ!$B$34:$B$777,N$119)+'СЕТ СН'!$I$11+СВЦЭМ!$D$10+'СЕТ СН'!$I$5</f>
        <v>5936.4597409299995</v>
      </c>
      <c r="O139" s="37">
        <f>SUMIFS(СВЦЭМ!$D$34:$D$777,СВЦЭМ!$A$34:$A$777,$A139,СВЦЭМ!$B$34:$B$777,O$119)+'СЕТ СН'!$I$11+СВЦЭМ!$D$10+'СЕТ СН'!$I$5</f>
        <v>5749.2644157799996</v>
      </c>
      <c r="P139" s="37">
        <f>SUMIFS(СВЦЭМ!$D$34:$D$777,СВЦЭМ!$A$34:$A$777,$A139,СВЦЭМ!$B$34:$B$777,P$119)+'СЕТ СН'!$I$11+СВЦЭМ!$D$10+'СЕТ СН'!$I$5</f>
        <v>5366.4275144999992</v>
      </c>
      <c r="Q139" s="37">
        <f>SUMIFS(СВЦЭМ!$D$34:$D$777,СВЦЭМ!$A$34:$A$777,$A139,СВЦЭМ!$B$34:$B$777,Q$119)+'СЕТ СН'!$I$11+СВЦЭМ!$D$10+'СЕТ СН'!$I$5</f>
        <v>5335.7243952600002</v>
      </c>
      <c r="R139" s="37">
        <f>SUMIFS(СВЦЭМ!$D$34:$D$777,СВЦЭМ!$A$34:$A$777,$A139,СВЦЭМ!$B$34:$B$777,R$119)+'СЕТ СН'!$I$11+СВЦЭМ!$D$10+'СЕТ СН'!$I$5</f>
        <v>5337.0122030499997</v>
      </c>
      <c r="S139" s="37">
        <f>SUMIFS(СВЦЭМ!$D$34:$D$777,СВЦЭМ!$A$34:$A$777,$A139,СВЦЭМ!$B$34:$B$777,S$119)+'СЕТ СН'!$I$11+СВЦЭМ!$D$10+'СЕТ СН'!$I$5</f>
        <v>5478.0970699999998</v>
      </c>
      <c r="T139" s="37">
        <f>SUMIFS(СВЦЭМ!$D$34:$D$777,СВЦЭМ!$A$34:$A$777,$A139,СВЦЭМ!$B$34:$B$777,T$119)+'СЕТ СН'!$I$11+СВЦЭМ!$D$10+'СЕТ СН'!$I$5</f>
        <v>5433.9752928399994</v>
      </c>
      <c r="U139" s="37">
        <f>SUMIFS(СВЦЭМ!$D$34:$D$777,СВЦЭМ!$A$34:$A$777,$A139,СВЦЭМ!$B$34:$B$777,U$119)+'СЕТ СН'!$I$11+СВЦЭМ!$D$10+'СЕТ СН'!$I$5</f>
        <v>5317.7411470699999</v>
      </c>
      <c r="V139" s="37">
        <f>SUMIFS(СВЦЭМ!$D$34:$D$777,СВЦЭМ!$A$34:$A$777,$A139,СВЦЭМ!$B$34:$B$777,V$119)+'СЕТ СН'!$I$11+СВЦЭМ!$D$10+'СЕТ СН'!$I$5</f>
        <v>5258.2987193999998</v>
      </c>
      <c r="W139" s="37">
        <f>SUMIFS(СВЦЭМ!$D$34:$D$777,СВЦЭМ!$A$34:$A$777,$A139,СВЦЭМ!$B$34:$B$777,W$119)+'СЕТ СН'!$I$11+СВЦЭМ!$D$10+'СЕТ СН'!$I$5</f>
        <v>5319.04587206</v>
      </c>
      <c r="X139" s="37">
        <f>SUMIFS(СВЦЭМ!$D$34:$D$777,СВЦЭМ!$A$34:$A$777,$A139,СВЦЭМ!$B$34:$B$777,X$119)+'СЕТ СН'!$I$11+СВЦЭМ!$D$10+'СЕТ СН'!$I$5</f>
        <v>5330.858103569999</v>
      </c>
      <c r="Y139" s="37">
        <f>SUMIFS(СВЦЭМ!$D$34:$D$777,СВЦЭМ!$A$34:$A$777,$A139,СВЦЭМ!$B$34:$B$777,Y$119)+'СЕТ СН'!$I$11+СВЦЭМ!$D$10+'СЕТ СН'!$I$5</f>
        <v>5360.8276164700001</v>
      </c>
    </row>
    <row r="140" spans="1:25" ht="15.75" x14ac:dyDescent="0.2">
      <c r="A140" s="36">
        <f t="shared" si="3"/>
        <v>42664</v>
      </c>
      <c r="B140" s="37">
        <f>SUMIFS(СВЦЭМ!$D$34:$D$777,СВЦЭМ!$A$34:$A$777,$A140,СВЦЭМ!$B$34:$B$777,B$119)+'СЕТ СН'!$I$11+СВЦЭМ!$D$10+'СЕТ СН'!$I$5</f>
        <v>5376.4144837599997</v>
      </c>
      <c r="C140" s="37">
        <f>SUMIFS(СВЦЭМ!$D$34:$D$777,СВЦЭМ!$A$34:$A$777,$A140,СВЦЭМ!$B$34:$B$777,C$119)+'СЕТ СН'!$I$11+СВЦЭМ!$D$10+'СЕТ СН'!$I$5</f>
        <v>5496.2403705399993</v>
      </c>
      <c r="D140" s="37">
        <f>SUMIFS(СВЦЭМ!$D$34:$D$777,СВЦЭМ!$A$34:$A$777,$A140,СВЦЭМ!$B$34:$B$777,D$119)+'СЕТ СН'!$I$11+СВЦЭМ!$D$10+'СЕТ СН'!$I$5</f>
        <v>5549.4399457999998</v>
      </c>
      <c r="E140" s="37">
        <f>SUMIFS(СВЦЭМ!$D$34:$D$777,СВЦЭМ!$A$34:$A$777,$A140,СВЦЭМ!$B$34:$B$777,E$119)+'СЕТ СН'!$I$11+СВЦЭМ!$D$10+'СЕТ СН'!$I$5</f>
        <v>5586.6762997899996</v>
      </c>
      <c r="F140" s="37">
        <f>SUMIFS(СВЦЭМ!$D$34:$D$777,СВЦЭМ!$A$34:$A$777,$A140,СВЦЭМ!$B$34:$B$777,F$119)+'СЕТ СН'!$I$11+СВЦЭМ!$D$10+'СЕТ СН'!$I$5</f>
        <v>5621.6450075399998</v>
      </c>
      <c r="G140" s="37">
        <f>SUMIFS(СВЦЭМ!$D$34:$D$777,СВЦЭМ!$A$34:$A$777,$A140,СВЦЭМ!$B$34:$B$777,G$119)+'СЕТ СН'!$I$11+СВЦЭМ!$D$10+'СЕТ СН'!$I$5</f>
        <v>5564.1916484199992</v>
      </c>
      <c r="H140" s="37">
        <f>SUMIFS(СВЦЭМ!$D$34:$D$777,СВЦЭМ!$A$34:$A$777,$A140,СВЦЭМ!$B$34:$B$777,H$119)+'СЕТ СН'!$I$11+СВЦЭМ!$D$10+'СЕТ СН'!$I$5</f>
        <v>5560.5813595099989</v>
      </c>
      <c r="I140" s="37">
        <f>SUMIFS(СВЦЭМ!$D$34:$D$777,СВЦЭМ!$A$34:$A$777,$A140,СВЦЭМ!$B$34:$B$777,I$119)+'СЕТ СН'!$I$11+СВЦЭМ!$D$10+'СЕТ СН'!$I$5</f>
        <v>5433.6353765899994</v>
      </c>
      <c r="J140" s="37">
        <f>SUMIFS(СВЦЭМ!$D$34:$D$777,СВЦЭМ!$A$34:$A$777,$A140,СВЦЭМ!$B$34:$B$777,J$119)+'СЕТ СН'!$I$11+СВЦЭМ!$D$10+'СЕТ СН'!$I$5</f>
        <v>5361.4031500000001</v>
      </c>
      <c r="K140" s="37">
        <f>SUMIFS(СВЦЭМ!$D$34:$D$777,СВЦЭМ!$A$34:$A$777,$A140,СВЦЭМ!$B$34:$B$777,K$119)+'СЕТ СН'!$I$11+СВЦЭМ!$D$10+'СЕТ СН'!$I$5</f>
        <v>5174.1976896599999</v>
      </c>
      <c r="L140" s="37">
        <f>SUMIFS(СВЦЭМ!$D$34:$D$777,СВЦЭМ!$A$34:$A$777,$A140,СВЦЭМ!$B$34:$B$777,L$119)+'СЕТ СН'!$I$11+СВЦЭМ!$D$10+'СЕТ СН'!$I$5</f>
        <v>5126.5911702799995</v>
      </c>
      <c r="M140" s="37">
        <f>SUMIFS(СВЦЭМ!$D$34:$D$777,СВЦЭМ!$A$34:$A$777,$A140,СВЦЭМ!$B$34:$B$777,M$119)+'СЕТ СН'!$I$11+СВЦЭМ!$D$10+'СЕТ СН'!$I$5</f>
        <v>5096.0896050299998</v>
      </c>
      <c r="N140" s="37">
        <f>SUMIFS(СВЦЭМ!$D$34:$D$777,СВЦЭМ!$A$34:$A$777,$A140,СВЦЭМ!$B$34:$B$777,N$119)+'СЕТ СН'!$I$11+СВЦЭМ!$D$10+'СЕТ СН'!$I$5</f>
        <v>5095.2859840799993</v>
      </c>
      <c r="O140" s="37">
        <f>SUMIFS(СВЦЭМ!$D$34:$D$777,СВЦЭМ!$A$34:$A$777,$A140,СВЦЭМ!$B$34:$B$777,O$119)+'СЕТ СН'!$I$11+СВЦЭМ!$D$10+'СЕТ СН'!$I$5</f>
        <v>5071.70264924</v>
      </c>
      <c r="P140" s="37">
        <f>SUMIFS(СВЦЭМ!$D$34:$D$777,СВЦЭМ!$A$34:$A$777,$A140,СВЦЭМ!$B$34:$B$777,P$119)+'СЕТ СН'!$I$11+СВЦЭМ!$D$10+'СЕТ СН'!$I$5</f>
        <v>5056.2944743600001</v>
      </c>
      <c r="Q140" s="37">
        <f>SUMIFS(СВЦЭМ!$D$34:$D$777,СВЦЭМ!$A$34:$A$777,$A140,СВЦЭМ!$B$34:$B$777,Q$119)+'СЕТ СН'!$I$11+СВЦЭМ!$D$10+'СЕТ СН'!$I$5</f>
        <v>5072.6339915099998</v>
      </c>
      <c r="R140" s="37">
        <f>SUMIFS(СВЦЭМ!$D$34:$D$777,СВЦЭМ!$A$34:$A$777,$A140,СВЦЭМ!$B$34:$B$777,R$119)+'СЕТ СН'!$I$11+СВЦЭМ!$D$10+'СЕТ СН'!$I$5</f>
        <v>5078.8644396399995</v>
      </c>
      <c r="S140" s="37">
        <f>SUMIFS(СВЦЭМ!$D$34:$D$777,СВЦЭМ!$A$34:$A$777,$A140,СВЦЭМ!$B$34:$B$777,S$119)+'СЕТ СН'!$I$11+СВЦЭМ!$D$10+'СЕТ СН'!$I$5</f>
        <v>5149.6442642100001</v>
      </c>
      <c r="T140" s="37">
        <f>SUMIFS(СВЦЭМ!$D$34:$D$777,СВЦЭМ!$A$34:$A$777,$A140,СВЦЭМ!$B$34:$B$777,T$119)+'СЕТ СН'!$I$11+СВЦЭМ!$D$10+'СЕТ СН'!$I$5</f>
        <v>5151.7616478499995</v>
      </c>
      <c r="U140" s="37">
        <f>SUMIFS(СВЦЭМ!$D$34:$D$777,СВЦЭМ!$A$34:$A$777,$A140,СВЦЭМ!$B$34:$B$777,U$119)+'СЕТ СН'!$I$11+СВЦЭМ!$D$10+'СЕТ СН'!$I$5</f>
        <v>5173.1805952899995</v>
      </c>
      <c r="V140" s="37">
        <f>SUMIFS(СВЦЭМ!$D$34:$D$777,СВЦЭМ!$A$34:$A$777,$A140,СВЦЭМ!$B$34:$B$777,V$119)+'СЕТ СН'!$I$11+СВЦЭМ!$D$10+'СЕТ СН'!$I$5</f>
        <v>5168.2729248199994</v>
      </c>
      <c r="W140" s="37">
        <f>SUMIFS(СВЦЭМ!$D$34:$D$777,СВЦЭМ!$A$34:$A$777,$A140,СВЦЭМ!$B$34:$B$777,W$119)+'СЕТ СН'!$I$11+СВЦЭМ!$D$10+'СЕТ СН'!$I$5</f>
        <v>5158.0870238699999</v>
      </c>
      <c r="X140" s="37">
        <f>SUMIFS(СВЦЭМ!$D$34:$D$777,СВЦЭМ!$A$34:$A$777,$A140,СВЦЭМ!$B$34:$B$777,X$119)+'СЕТ СН'!$I$11+СВЦЭМ!$D$10+'СЕТ СН'!$I$5</f>
        <v>5143.6118298799993</v>
      </c>
      <c r="Y140" s="37">
        <f>SUMIFS(СВЦЭМ!$D$34:$D$777,СВЦЭМ!$A$34:$A$777,$A140,СВЦЭМ!$B$34:$B$777,Y$119)+'СЕТ СН'!$I$11+СВЦЭМ!$D$10+'СЕТ СН'!$I$5</f>
        <v>5202.8015056300001</v>
      </c>
    </row>
    <row r="141" spans="1:25" ht="15.75" x14ac:dyDescent="0.2">
      <c r="A141" s="36">
        <f t="shared" si="3"/>
        <v>42665</v>
      </c>
      <c r="B141" s="37">
        <f>SUMIFS(СВЦЭМ!$D$34:$D$777,СВЦЭМ!$A$34:$A$777,$A141,СВЦЭМ!$B$34:$B$777,B$119)+'СЕТ СН'!$I$11+СВЦЭМ!$D$10+'СЕТ СН'!$I$5</f>
        <v>5265.6257774400001</v>
      </c>
      <c r="C141" s="37">
        <f>SUMIFS(СВЦЭМ!$D$34:$D$777,СВЦЭМ!$A$34:$A$777,$A141,СВЦЭМ!$B$34:$B$777,C$119)+'СЕТ СН'!$I$11+СВЦЭМ!$D$10+'СЕТ СН'!$I$5</f>
        <v>5396.1939494099997</v>
      </c>
      <c r="D141" s="37">
        <f>SUMIFS(СВЦЭМ!$D$34:$D$777,СВЦЭМ!$A$34:$A$777,$A141,СВЦЭМ!$B$34:$B$777,D$119)+'СЕТ СН'!$I$11+СВЦЭМ!$D$10+'СЕТ СН'!$I$5</f>
        <v>5441.1739420999993</v>
      </c>
      <c r="E141" s="37">
        <f>SUMIFS(СВЦЭМ!$D$34:$D$777,СВЦЭМ!$A$34:$A$777,$A141,СВЦЭМ!$B$34:$B$777,E$119)+'СЕТ СН'!$I$11+СВЦЭМ!$D$10+'СЕТ СН'!$I$5</f>
        <v>5455.6257933999996</v>
      </c>
      <c r="F141" s="37">
        <f>SUMIFS(СВЦЭМ!$D$34:$D$777,СВЦЭМ!$A$34:$A$777,$A141,СВЦЭМ!$B$34:$B$777,F$119)+'СЕТ СН'!$I$11+СВЦЭМ!$D$10+'СЕТ СН'!$I$5</f>
        <v>5499.2497205199998</v>
      </c>
      <c r="G141" s="37">
        <f>SUMIFS(СВЦЭМ!$D$34:$D$777,СВЦЭМ!$A$34:$A$777,$A141,СВЦЭМ!$B$34:$B$777,G$119)+'СЕТ СН'!$I$11+СВЦЭМ!$D$10+'СЕТ СН'!$I$5</f>
        <v>5507.8689364000002</v>
      </c>
      <c r="H141" s="37">
        <f>SUMIFS(СВЦЭМ!$D$34:$D$777,СВЦЭМ!$A$34:$A$777,$A141,СВЦЭМ!$B$34:$B$777,H$119)+'СЕТ СН'!$I$11+СВЦЭМ!$D$10+'СЕТ СН'!$I$5</f>
        <v>5489.7789335399993</v>
      </c>
      <c r="I141" s="37">
        <f>SUMIFS(СВЦЭМ!$D$34:$D$777,СВЦЭМ!$A$34:$A$777,$A141,СВЦЭМ!$B$34:$B$777,I$119)+'СЕТ СН'!$I$11+СВЦЭМ!$D$10+'СЕТ СН'!$I$5</f>
        <v>5427.0957009199992</v>
      </c>
      <c r="J141" s="37">
        <f>SUMIFS(СВЦЭМ!$D$34:$D$777,СВЦЭМ!$A$34:$A$777,$A141,СВЦЭМ!$B$34:$B$777,J$119)+'СЕТ СН'!$I$11+СВЦЭМ!$D$10+'СЕТ СН'!$I$5</f>
        <v>5347.7483121799996</v>
      </c>
      <c r="K141" s="37">
        <f>SUMIFS(СВЦЭМ!$D$34:$D$777,СВЦЭМ!$A$34:$A$777,$A141,СВЦЭМ!$B$34:$B$777,K$119)+'СЕТ СН'!$I$11+СВЦЭМ!$D$10+'СЕТ СН'!$I$5</f>
        <v>5280.3166224099996</v>
      </c>
      <c r="L141" s="37">
        <f>SUMIFS(СВЦЭМ!$D$34:$D$777,СВЦЭМ!$A$34:$A$777,$A141,СВЦЭМ!$B$34:$B$777,L$119)+'СЕТ СН'!$I$11+СВЦЭМ!$D$10+'СЕТ СН'!$I$5</f>
        <v>5241.1915415499998</v>
      </c>
      <c r="M141" s="37">
        <f>SUMIFS(СВЦЭМ!$D$34:$D$777,СВЦЭМ!$A$34:$A$777,$A141,СВЦЭМ!$B$34:$B$777,M$119)+'СЕТ СН'!$I$11+СВЦЭМ!$D$10+'СЕТ СН'!$I$5</f>
        <v>5217.2142654899999</v>
      </c>
      <c r="N141" s="37">
        <f>SUMIFS(СВЦЭМ!$D$34:$D$777,СВЦЭМ!$A$34:$A$777,$A141,СВЦЭМ!$B$34:$B$777,N$119)+'СЕТ СН'!$I$11+СВЦЭМ!$D$10+'СЕТ СН'!$I$5</f>
        <v>5207.5802827999996</v>
      </c>
      <c r="O141" s="37">
        <f>SUMIFS(СВЦЭМ!$D$34:$D$777,СВЦЭМ!$A$34:$A$777,$A141,СВЦЭМ!$B$34:$B$777,O$119)+'СЕТ СН'!$I$11+СВЦЭМ!$D$10+'СЕТ СН'!$I$5</f>
        <v>5243.4212831099994</v>
      </c>
      <c r="P141" s="37">
        <f>SUMIFS(СВЦЭМ!$D$34:$D$777,СВЦЭМ!$A$34:$A$777,$A141,СВЦЭМ!$B$34:$B$777,P$119)+'СЕТ СН'!$I$11+СВЦЭМ!$D$10+'СЕТ СН'!$I$5</f>
        <v>5266.5511158499994</v>
      </c>
      <c r="Q141" s="37">
        <f>SUMIFS(СВЦЭМ!$D$34:$D$777,СВЦЭМ!$A$34:$A$777,$A141,СВЦЭМ!$B$34:$B$777,Q$119)+'СЕТ СН'!$I$11+СВЦЭМ!$D$10+'СЕТ СН'!$I$5</f>
        <v>5255.5517609999997</v>
      </c>
      <c r="R141" s="37">
        <f>SUMIFS(СВЦЭМ!$D$34:$D$777,СВЦЭМ!$A$34:$A$777,$A141,СВЦЭМ!$B$34:$B$777,R$119)+'СЕТ СН'!$I$11+СВЦЭМ!$D$10+'СЕТ СН'!$I$5</f>
        <v>5240.7719711099999</v>
      </c>
      <c r="S141" s="37">
        <f>SUMIFS(СВЦЭМ!$D$34:$D$777,СВЦЭМ!$A$34:$A$777,$A141,СВЦЭМ!$B$34:$B$777,S$119)+'СЕТ СН'!$I$11+СВЦЭМ!$D$10+'СЕТ СН'!$I$5</f>
        <v>5236.3692328299994</v>
      </c>
      <c r="T141" s="37">
        <f>SUMIFS(СВЦЭМ!$D$34:$D$777,СВЦЭМ!$A$34:$A$777,$A141,СВЦЭМ!$B$34:$B$777,T$119)+'СЕТ СН'!$I$11+СВЦЭМ!$D$10+'СЕТ СН'!$I$5</f>
        <v>5190.9449822699999</v>
      </c>
      <c r="U141" s="37">
        <f>SUMIFS(СВЦЭМ!$D$34:$D$777,СВЦЭМ!$A$34:$A$777,$A141,СВЦЭМ!$B$34:$B$777,U$119)+'СЕТ СН'!$I$11+СВЦЭМ!$D$10+'СЕТ СН'!$I$5</f>
        <v>5169.2425642299995</v>
      </c>
      <c r="V141" s="37">
        <f>SUMIFS(СВЦЭМ!$D$34:$D$777,СВЦЭМ!$A$34:$A$777,$A141,СВЦЭМ!$B$34:$B$777,V$119)+'СЕТ СН'!$I$11+СВЦЭМ!$D$10+'СЕТ СН'!$I$5</f>
        <v>5154.1809005599998</v>
      </c>
      <c r="W141" s="37">
        <f>SUMIFS(СВЦЭМ!$D$34:$D$777,СВЦЭМ!$A$34:$A$777,$A141,СВЦЭМ!$B$34:$B$777,W$119)+'СЕТ СН'!$I$11+СВЦЭМ!$D$10+'СЕТ СН'!$I$5</f>
        <v>5187.0811595499999</v>
      </c>
      <c r="X141" s="37">
        <f>SUMIFS(СВЦЭМ!$D$34:$D$777,СВЦЭМ!$A$34:$A$777,$A141,СВЦЭМ!$B$34:$B$777,X$119)+'СЕТ СН'!$I$11+СВЦЭМ!$D$10+'СЕТ СН'!$I$5</f>
        <v>5174.5182865099996</v>
      </c>
      <c r="Y141" s="37">
        <f>SUMIFS(СВЦЭМ!$D$34:$D$777,СВЦЭМ!$A$34:$A$777,$A141,СВЦЭМ!$B$34:$B$777,Y$119)+'СЕТ СН'!$I$11+СВЦЭМ!$D$10+'СЕТ СН'!$I$5</f>
        <v>5270.8128466099997</v>
      </c>
    </row>
    <row r="142" spans="1:25" ht="15.75" x14ac:dyDescent="0.2">
      <c r="A142" s="36">
        <f t="shared" si="3"/>
        <v>42666</v>
      </c>
      <c r="B142" s="37">
        <f>SUMIFS(СВЦЭМ!$D$34:$D$777,СВЦЭМ!$A$34:$A$777,$A142,СВЦЭМ!$B$34:$B$777,B$119)+'СЕТ СН'!$I$11+СВЦЭМ!$D$10+'СЕТ СН'!$I$5</f>
        <v>5337.3994240599995</v>
      </c>
      <c r="C142" s="37">
        <f>SUMIFS(СВЦЭМ!$D$34:$D$777,СВЦЭМ!$A$34:$A$777,$A142,СВЦЭМ!$B$34:$B$777,C$119)+'СЕТ СН'!$I$11+СВЦЭМ!$D$10+'СЕТ СН'!$I$5</f>
        <v>5439.1549812100002</v>
      </c>
      <c r="D142" s="37">
        <f>SUMIFS(СВЦЭМ!$D$34:$D$777,СВЦЭМ!$A$34:$A$777,$A142,СВЦЭМ!$B$34:$B$777,D$119)+'СЕТ СН'!$I$11+СВЦЭМ!$D$10+'СЕТ СН'!$I$5</f>
        <v>5511.2628298799991</v>
      </c>
      <c r="E142" s="37">
        <f>SUMIFS(СВЦЭМ!$D$34:$D$777,СВЦЭМ!$A$34:$A$777,$A142,СВЦЭМ!$B$34:$B$777,E$119)+'СЕТ СН'!$I$11+СВЦЭМ!$D$10+'СЕТ СН'!$I$5</f>
        <v>5527.2944007499991</v>
      </c>
      <c r="F142" s="37">
        <f>SUMIFS(СВЦЭМ!$D$34:$D$777,СВЦЭМ!$A$34:$A$777,$A142,СВЦЭМ!$B$34:$B$777,F$119)+'СЕТ СН'!$I$11+СВЦЭМ!$D$10+'СЕТ СН'!$I$5</f>
        <v>5507.2432559499994</v>
      </c>
      <c r="G142" s="37">
        <f>SUMIFS(СВЦЭМ!$D$34:$D$777,СВЦЭМ!$A$34:$A$777,$A142,СВЦЭМ!$B$34:$B$777,G$119)+'СЕТ СН'!$I$11+СВЦЭМ!$D$10+'СЕТ СН'!$I$5</f>
        <v>5510.4878303099995</v>
      </c>
      <c r="H142" s="37">
        <f>SUMIFS(СВЦЭМ!$D$34:$D$777,СВЦЭМ!$A$34:$A$777,$A142,СВЦЭМ!$B$34:$B$777,H$119)+'СЕТ СН'!$I$11+СВЦЭМ!$D$10+'СЕТ СН'!$I$5</f>
        <v>5491.3570326399995</v>
      </c>
      <c r="I142" s="37">
        <f>SUMIFS(СВЦЭМ!$D$34:$D$777,СВЦЭМ!$A$34:$A$777,$A142,СВЦЭМ!$B$34:$B$777,I$119)+'СЕТ СН'!$I$11+СВЦЭМ!$D$10+'СЕТ СН'!$I$5</f>
        <v>5419.9641820999996</v>
      </c>
      <c r="J142" s="37">
        <f>SUMIFS(СВЦЭМ!$D$34:$D$777,СВЦЭМ!$A$34:$A$777,$A142,СВЦЭМ!$B$34:$B$777,J$119)+'СЕТ СН'!$I$11+СВЦЭМ!$D$10+'СЕТ СН'!$I$5</f>
        <v>5328.0596923599996</v>
      </c>
      <c r="K142" s="37">
        <f>SUMIFS(СВЦЭМ!$D$34:$D$777,СВЦЭМ!$A$34:$A$777,$A142,СВЦЭМ!$B$34:$B$777,K$119)+'СЕТ СН'!$I$11+СВЦЭМ!$D$10+'СЕТ СН'!$I$5</f>
        <v>5256.2730849999998</v>
      </c>
      <c r="L142" s="37">
        <f>SUMIFS(СВЦЭМ!$D$34:$D$777,СВЦЭМ!$A$34:$A$777,$A142,СВЦЭМ!$B$34:$B$777,L$119)+'СЕТ СН'!$I$11+СВЦЭМ!$D$10+'СЕТ СН'!$I$5</f>
        <v>5214.4444590399999</v>
      </c>
      <c r="M142" s="37">
        <f>SUMIFS(СВЦЭМ!$D$34:$D$777,СВЦЭМ!$A$34:$A$777,$A142,СВЦЭМ!$B$34:$B$777,M$119)+'СЕТ СН'!$I$11+СВЦЭМ!$D$10+'СЕТ СН'!$I$5</f>
        <v>5239.6356309599996</v>
      </c>
      <c r="N142" s="37">
        <f>SUMIFS(СВЦЭМ!$D$34:$D$777,СВЦЭМ!$A$34:$A$777,$A142,СВЦЭМ!$B$34:$B$777,N$119)+'СЕТ СН'!$I$11+СВЦЭМ!$D$10+'СЕТ СН'!$I$5</f>
        <v>5208.5795404499995</v>
      </c>
      <c r="O142" s="37">
        <f>SUMIFS(СВЦЭМ!$D$34:$D$777,СВЦЭМ!$A$34:$A$777,$A142,СВЦЭМ!$B$34:$B$777,O$119)+'СЕТ СН'!$I$11+СВЦЭМ!$D$10+'СЕТ СН'!$I$5</f>
        <v>5186.5562389099996</v>
      </c>
      <c r="P142" s="37">
        <f>SUMIFS(СВЦЭМ!$D$34:$D$777,СВЦЭМ!$A$34:$A$777,$A142,СВЦЭМ!$B$34:$B$777,P$119)+'СЕТ СН'!$I$11+СВЦЭМ!$D$10+'СЕТ СН'!$I$5</f>
        <v>5192.0436686399999</v>
      </c>
      <c r="Q142" s="37">
        <f>SUMIFS(СВЦЭМ!$D$34:$D$777,СВЦЭМ!$A$34:$A$777,$A142,СВЦЭМ!$B$34:$B$777,Q$119)+'СЕТ СН'!$I$11+СВЦЭМ!$D$10+'СЕТ СН'!$I$5</f>
        <v>5244.29374861</v>
      </c>
      <c r="R142" s="37">
        <f>SUMIFS(СВЦЭМ!$D$34:$D$777,СВЦЭМ!$A$34:$A$777,$A142,СВЦЭМ!$B$34:$B$777,R$119)+'СЕТ СН'!$I$11+СВЦЭМ!$D$10+'СЕТ СН'!$I$5</f>
        <v>5264.9105049499994</v>
      </c>
      <c r="S142" s="37">
        <f>SUMIFS(СВЦЭМ!$D$34:$D$777,СВЦЭМ!$A$34:$A$777,$A142,СВЦЭМ!$B$34:$B$777,S$119)+'СЕТ СН'!$I$11+СВЦЭМ!$D$10+'СЕТ СН'!$I$5</f>
        <v>5425.608159129999</v>
      </c>
      <c r="T142" s="37">
        <f>SUMIFS(СВЦЭМ!$D$34:$D$777,СВЦЭМ!$A$34:$A$777,$A142,СВЦЭМ!$B$34:$B$777,T$119)+'СЕТ СН'!$I$11+СВЦЭМ!$D$10+'СЕТ СН'!$I$5</f>
        <v>5456.5201063999993</v>
      </c>
      <c r="U142" s="37">
        <f>SUMIFS(СВЦЭМ!$D$34:$D$777,СВЦЭМ!$A$34:$A$777,$A142,СВЦЭМ!$B$34:$B$777,U$119)+'СЕТ СН'!$I$11+СВЦЭМ!$D$10+'СЕТ СН'!$I$5</f>
        <v>5293.9707190999998</v>
      </c>
      <c r="V142" s="37">
        <f>SUMIFS(СВЦЭМ!$D$34:$D$777,СВЦЭМ!$A$34:$A$777,$A142,СВЦЭМ!$B$34:$B$777,V$119)+'СЕТ СН'!$I$11+СВЦЭМ!$D$10+'СЕТ СН'!$I$5</f>
        <v>5197.4787468300001</v>
      </c>
      <c r="W142" s="37">
        <f>SUMIFS(СВЦЭМ!$D$34:$D$777,СВЦЭМ!$A$34:$A$777,$A142,СВЦЭМ!$B$34:$B$777,W$119)+'СЕТ СН'!$I$11+СВЦЭМ!$D$10+'СЕТ СН'!$I$5</f>
        <v>5194.1649149899995</v>
      </c>
      <c r="X142" s="37">
        <f>SUMIFS(СВЦЭМ!$D$34:$D$777,СВЦЭМ!$A$34:$A$777,$A142,СВЦЭМ!$B$34:$B$777,X$119)+'СЕТ СН'!$I$11+СВЦЭМ!$D$10+'СЕТ СН'!$I$5</f>
        <v>5183.5266398399999</v>
      </c>
      <c r="Y142" s="37">
        <f>SUMIFS(СВЦЭМ!$D$34:$D$777,СВЦЭМ!$A$34:$A$777,$A142,СВЦЭМ!$B$34:$B$777,Y$119)+'СЕТ СН'!$I$11+СВЦЭМ!$D$10+'СЕТ СН'!$I$5</f>
        <v>5237.2104551799994</v>
      </c>
    </row>
    <row r="143" spans="1:25" ht="15.75" x14ac:dyDescent="0.2">
      <c r="A143" s="36">
        <f t="shared" si="3"/>
        <v>42667</v>
      </c>
      <c r="B143" s="37">
        <f>SUMIFS(СВЦЭМ!$D$34:$D$777,СВЦЭМ!$A$34:$A$777,$A143,СВЦЭМ!$B$34:$B$777,B$119)+'СЕТ СН'!$I$11+СВЦЭМ!$D$10+'СЕТ СН'!$I$5</f>
        <v>5319.5165989799998</v>
      </c>
      <c r="C143" s="37">
        <f>SUMIFS(СВЦЭМ!$D$34:$D$777,СВЦЭМ!$A$34:$A$777,$A143,СВЦЭМ!$B$34:$B$777,C$119)+'СЕТ СН'!$I$11+СВЦЭМ!$D$10+'СЕТ СН'!$I$5</f>
        <v>5418.2386112200002</v>
      </c>
      <c r="D143" s="37">
        <f>SUMIFS(СВЦЭМ!$D$34:$D$777,СВЦЭМ!$A$34:$A$777,$A143,СВЦЭМ!$B$34:$B$777,D$119)+'СЕТ СН'!$I$11+СВЦЭМ!$D$10+'СЕТ СН'!$I$5</f>
        <v>5482.14948396</v>
      </c>
      <c r="E143" s="37">
        <f>SUMIFS(СВЦЭМ!$D$34:$D$777,СВЦЭМ!$A$34:$A$777,$A143,СВЦЭМ!$B$34:$B$777,E$119)+'СЕТ СН'!$I$11+СВЦЭМ!$D$10+'СЕТ СН'!$I$5</f>
        <v>5493.0359004599995</v>
      </c>
      <c r="F143" s="37">
        <f>SUMIFS(СВЦЭМ!$D$34:$D$777,СВЦЭМ!$A$34:$A$777,$A143,СВЦЭМ!$B$34:$B$777,F$119)+'СЕТ СН'!$I$11+СВЦЭМ!$D$10+'СЕТ СН'!$I$5</f>
        <v>5499.8349423199998</v>
      </c>
      <c r="G143" s="37">
        <f>SUMIFS(СВЦЭМ!$D$34:$D$777,СВЦЭМ!$A$34:$A$777,$A143,СВЦЭМ!$B$34:$B$777,G$119)+'СЕТ СН'!$I$11+СВЦЭМ!$D$10+'СЕТ СН'!$I$5</f>
        <v>5483.9466228999991</v>
      </c>
      <c r="H143" s="37">
        <f>SUMIFS(СВЦЭМ!$D$34:$D$777,СВЦЭМ!$A$34:$A$777,$A143,СВЦЭМ!$B$34:$B$777,H$119)+'СЕТ СН'!$I$11+СВЦЭМ!$D$10+'СЕТ СН'!$I$5</f>
        <v>5437.2785800799993</v>
      </c>
      <c r="I143" s="37">
        <f>SUMIFS(СВЦЭМ!$D$34:$D$777,СВЦЭМ!$A$34:$A$777,$A143,СВЦЭМ!$B$34:$B$777,I$119)+'СЕТ СН'!$I$11+СВЦЭМ!$D$10+'СЕТ СН'!$I$5</f>
        <v>5398.8889754299998</v>
      </c>
      <c r="J143" s="37">
        <f>SUMIFS(СВЦЭМ!$D$34:$D$777,СВЦЭМ!$A$34:$A$777,$A143,СВЦЭМ!$B$34:$B$777,J$119)+'СЕТ СН'!$I$11+СВЦЭМ!$D$10+'СЕТ СН'!$I$5</f>
        <v>5342.9538985899999</v>
      </c>
      <c r="K143" s="37">
        <f>SUMIFS(СВЦЭМ!$D$34:$D$777,СВЦЭМ!$A$34:$A$777,$A143,СВЦЭМ!$B$34:$B$777,K$119)+'СЕТ СН'!$I$11+СВЦЭМ!$D$10+'СЕТ СН'!$I$5</f>
        <v>5179.7559978299996</v>
      </c>
      <c r="L143" s="37">
        <f>SUMIFS(СВЦЭМ!$D$34:$D$777,СВЦЭМ!$A$34:$A$777,$A143,СВЦЭМ!$B$34:$B$777,L$119)+'СЕТ СН'!$I$11+СВЦЭМ!$D$10+'СЕТ СН'!$I$5</f>
        <v>5154.8298716199997</v>
      </c>
      <c r="M143" s="37">
        <f>SUMIFS(СВЦЭМ!$D$34:$D$777,СВЦЭМ!$A$34:$A$777,$A143,СВЦЭМ!$B$34:$B$777,M$119)+'СЕТ СН'!$I$11+СВЦЭМ!$D$10+'СЕТ СН'!$I$5</f>
        <v>5206.5096990900001</v>
      </c>
      <c r="N143" s="37">
        <f>SUMIFS(СВЦЭМ!$D$34:$D$777,СВЦЭМ!$A$34:$A$777,$A143,СВЦЭМ!$B$34:$B$777,N$119)+'СЕТ СН'!$I$11+СВЦЭМ!$D$10+'СЕТ СН'!$I$5</f>
        <v>5206.2530178699999</v>
      </c>
      <c r="O143" s="37">
        <f>SUMIFS(СВЦЭМ!$D$34:$D$777,СВЦЭМ!$A$34:$A$777,$A143,СВЦЭМ!$B$34:$B$777,O$119)+'СЕТ СН'!$I$11+СВЦЭМ!$D$10+'СЕТ СН'!$I$5</f>
        <v>5203.4963768600001</v>
      </c>
      <c r="P143" s="37">
        <f>SUMIFS(СВЦЭМ!$D$34:$D$777,СВЦЭМ!$A$34:$A$777,$A143,СВЦЭМ!$B$34:$B$777,P$119)+'СЕТ СН'!$I$11+СВЦЭМ!$D$10+'СЕТ СН'!$I$5</f>
        <v>5207.1045372999997</v>
      </c>
      <c r="Q143" s="37">
        <f>SUMIFS(СВЦЭМ!$D$34:$D$777,СВЦЭМ!$A$34:$A$777,$A143,СВЦЭМ!$B$34:$B$777,Q$119)+'СЕТ СН'!$I$11+СВЦЭМ!$D$10+'СЕТ СН'!$I$5</f>
        <v>5218.1557543700001</v>
      </c>
      <c r="R143" s="37">
        <f>SUMIFS(СВЦЭМ!$D$34:$D$777,СВЦЭМ!$A$34:$A$777,$A143,СВЦЭМ!$B$34:$B$777,R$119)+'СЕТ СН'!$I$11+СВЦЭМ!$D$10+'СЕТ СН'!$I$5</f>
        <v>5226.9482897500002</v>
      </c>
      <c r="S143" s="37">
        <f>SUMIFS(СВЦЭМ!$D$34:$D$777,СВЦЭМ!$A$34:$A$777,$A143,СВЦЭМ!$B$34:$B$777,S$119)+'СЕТ СН'!$I$11+СВЦЭМ!$D$10+'СЕТ СН'!$I$5</f>
        <v>5306.6812509800002</v>
      </c>
      <c r="T143" s="37">
        <f>SUMIFS(СВЦЭМ!$D$34:$D$777,СВЦЭМ!$A$34:$A$777,$A143,СВЦЭМ!$B$34:$B$777,T$119)+'СЕТ СН'!$I$11+СВЦЭМ!$D$10+'СЕТ СН'!$I$5</f>
        <v>5324.0945933099993</v>
      </c>
      <c r="U143" s="37">
        <f>SUMIFS(СВЦЭМ!$D$34:$D$777,СВЦЭМ!$A$34:$A$777,$A143,СВЦЭМ!$B$34:$B$777,U$119)+'СЕТ СН'!$I$11+СВЦЭМ!$D$10+'СЕТ СН'!$I$5</f>
        <v>5313.9712922299996</v>
      </c>
      <c r="V143" s="37">
        <f>SUMIFS(СВЦЭМ!$D$34:$D$777,СВЦЭМ!$A$34:$A$777,$A143,СВЦЭМ!$B$34:$B$777,V$119)+'СЕТ СН'!$I$11+СВЦЭМ!$D$10+'СЕТ СН'!$I$5</f>
        <v>5256.41501272</v>
      </c>
      <c r="W143" s="37">
        <f>SUMIFS(СВЦЭМ!$D$34:$D$777,СВЦЭМ!$A$34:$A$777,$A143,СВЦЭМ!$B$34:$B$777,W$119)+'СЕТ СН'!$I$11+СВЦЭМ!$D$10+'СЕТ СН'!$I$5</f>
        <v>5253.31688674</v>
      </c>
      <c r="X143" s="37">
        <f>SUMIFS(СВЦЭМ!$D$34:$D$777,СВЦЭМ!$A$34:$A$777,$A143,СВЦЭМ!$B$34:$B$777,X$119)+'СЕТ СН'!$I$11+СВЦЭМ!$D$10+'СЕТ СН'!$I$5</f>
        <v>5208.6760666800001</v>
      </c>
      <c r="Y143" s="37">
        <f>SUMIFS(СВЦЭМ!$D$34:$D$777,СВЦЭМ!$A$34:$A$777,$A143,СВЦЭМ!$B$34:$B$777,Y$119)+'СЕТ СН'!$I$11+СВЦЭМ!$D$10+'СЕТ СН'!$I$5</f>
        <v>5292.8017341499999</v>
      </c>
    </row>
    <row r="144" spans="1:25" ht="15.75" x14ac:dyDescent="0.2">
      <c r="A144" s="36">
        <f t="shared" si="3"/>
        <v>42668</v>
      </c>
      <c r="B144" s="37">
        <f>SUMIFS(СВЦЭМ!$D$34:$D$777,СВЦЭМ!$A$34:$A$777,$A144,СВЦЭМ!$B$34:$B$777,B$119)+'СЕТ СН'!$I$11+СВЦЭМ!$D$10+'СЕТ СН'!$I$5</f>
        <v>5408.8775993099998</v>
      </c>
      <c r="C144" s="37">
        <f>SUMIFS(СВЦЭМ!$D$34:$D$777,СВЦЭМ!$A$34:$A$777,$A144,СВЦЭМ!$B$34:$B$777,C$119)+'СЕТ СН'!$I$11+СВЦЭМ!$D$10+'СЕТ СН'!$I$5</f>
        <v>5523.1397977999995</v>
      </c>
      <c r="D144" s="37">
        <f>SUMIFS(СВЦЭМ!$D$34:$D$777,СВЦЭМ!$A$34:$A$777,$A144,СВЦЭМ!$B$34:$B$777,D$119)+'СЕТ СН'!$I$11+СВЦЭМ!$D$10+'СЕТ СН'!$I$5</f>
        <v>5635.8170337699994</v>
      </c>
      <c r="E144" s="37">
        <f>SUMIFS(СВЦЭМ!$D$34:$D$777,СВЦЭМ!$A$34:$A$777,$A144,СВЦЭМ!$B$34:$B$777,E$119)+'СЕТ СН'!$I$11+СВЦЭМ!$D$10+'СЕТ СН'!$I$5</f>
        <v>5653.6195226299997</v>
      </c>
      <c r="F144" s="37">
        <f>SUMIFS(СВЦЭМ!$D$34:$D$777,СВЦЭМ!$A$34:$A$777,$A144,СВЦЭМ!$B$34:$B$777,F$119)+'СЕТ СН'!$I$11+СВЦЭМ!$D$10+'СЕТ СН'!$I$5</f>
        <v>5630.96364799</v>
      </c>
      <c r="G144" s="37">
        <f>SUMIFS(СВЦЭМ!$D$34:$D$777,СВЦЭМ!$A$34:$A$777,$A144,СВЦЭМ!$B$34:$B$777,G$119)+'СЕТ СН'!$I$11+СВЦЭМ!$D$10+'СЕТ СН'!$I$5</f>
        <v>5602.3283356399998</v>
      </c>
      <c r="H144" s="37">
        <f>SUMIFS(СВЦЭМ!$D$34:$D$777,СВЦЭМ!$A$34:$A$777,$A144,СВЦЭМ!$B$34:$B$777,H$119)+'СЕТ СН'!$I$11+СВЦЭМ!$D$10+'СЕТ СН'!$I$5</f>
        <v>5524.0844417199996</v>
      </c>
      <c r="I144" s="37">
        <f>SUMIFS(СВЦЭМ!$D$34:$D$777,СВЦЭМ!$A$34:$A$777,$A144,СВЦЭМ!$B$34:$B$777,I$119)+'СЕТ СН'!$I$11+СВЦЭМ!$D$10+'СЕТ СН'!$I$5</f>
        <v>5524.8131563399993</v>
      </c>
      <c r="J144" s="37">
        <f>SUMIFS(СВЦЭМ!$D$34:$D$777,СВЦЭМ!$A$34:$A$777,$A144,СВЦЭМ!$B$34:$B$777,J$119)+'СЕТ СН'!$I$11+СВЦЭМ!$D$10+'СЕТ СН'!$I$5</f>
        <v>5462.7393386099993</v>
      </c>
      <c r="K144" s="37">
        <f>SUMIFS(СВЦЭМ!$D$34:$D$777,СВЦЭМ!$A$34:$A$777,$A144,СВЦЭМ!$B$34:$B$777,K$119)+'СЕТ СН'!$I$11+СВЦЭМ!$D$10+'СЕТ СН'!$I$5</f>
        <v>5293.1256703899999</v>
      </c>
      <c r="L144" s="37">
        <f>SUMIFS(СВЦЭМ!$D$34:$D$777,СВЦЭМ!$A$34:$A$777,$A144,СВЦЭМ!$B$34:$B$777,L$119)+'СЕТ СН'!$I$11+СВЦЭМ!$D$10+'СЕТ СН'!$I$5</f>
        <v>5206.6644637299996</v>
      </c>
      <c r="M144" s="37">
        <f>SUMIFS(СВЦЭМ!$D$34:$D$777,СВЦЭМ!$A$34:$A$777,$A144,СВЦЭМ!$B$34:$B$777,M$119)+'СЕТ СН'!$I$11+СВЦЭМ!$D$10+'СЕТ СН'!$I$5</f>
        <v>5191.7143217899993</v>
      </c>
      <c r="N144" s="37">
        <f>SUMIFS(СВЦЭМ!$D$34:$D$777,СВЦЭМ!$A$34:$A$777,$A144,СВЦЭМ!$B$34:$B$777,N$119)+'СЕТ СН'!$I$11+СВЦЭМ!$D$10+'СЕТ СН'!$I$5</f>
        <v>5131.43359315</v>
      </c>
      <c r="O144" s="37">
        <f>SUMIFS(СВЦЭМ!$D$34:$D$777,СВЦЭМ!$A$34:$A$777,$A144,СВЦЭМ!$B$34:$B$777,O$119)+'СЕТ СН'!$I$11+СВЦЭМ!$D$10+'СЕТ СН'!$I$5</f>
        <v>5085.1879563099992</v>
      </c>
      <c r="P144" s="37">
        <f>SUMIFS(СВЦЭМ!$D$34:$D$777,СВЦЭМ!$A$34:$A$777,$A144,СВЦЭМ!$B$34:$B$777,P$119)+'СЕТ СН'!$I$11+СВЦЭМ!$D$10+'СЕТ СН'!$I$5</f>
        <v>5076.5613580199997</v>
      </c>
      <c r="Q144" s="37">
        <f>SUMIFS(СВЦЭМ!$D$34:$D$777,СВЦЭМ!$A$34:$A$777,$A144,СВЦЭМ!$B$34:$B$777,Q$119)+'СЕТ СН'!$I$11+СВЦЭМ!$D$10+'СЕТ СН'!$I$5</f>
        <v>5096.7475891199992</v>
      </c>
      <c r="R144" s="37">
        <f>SUMIFS(СВЦЭМ!$D$34:$D$777,СВЦЭМ!$A$34:$A$777,$A144,СВЦЭМ!$B$34:$B$777,R$119)+'СЕТ СН'!$I$11+СВЦЭМ!$D$10+'СЕТ СН'!$I$5</f>
        <v>5086.1896047699993</v>
      </c>
      <c r="S144" s="37">
        <f>SUMIFS(СВЦЭМ!$D$34:$D$777,СВЦЭМ!$A$34:$A$777,$A144,СВЦЭМ!$B$34:$B$777,S$119)+'СЕТ СН'!$I$11+СВЦЭМ!$D$10+'СЕТ СН'!$I$5</f>
        <v>5185.7936784199992</v>
      </c>
      <c r="T144" s="37">
        <f>SUMIFS(СВЦЭМ!$D$34:$D$777,СВЦЭМ!$A$34:$A$777,$A144,СВЦЭМ!$B$34:$B$777,T$119)+'СЕТ СН'!$I$11+СВЦЭМ!$D$10+'СЕТ СН'!$I$5</f>
        <v>5195.0026526599995</v>
      </c>
      <c r="U144" s="37">
        <f>SUMIFS(СВЦЭМ!$D$34:$D$777,СВЦЭМ!$A$34:$A$777,$A144,СВЦЭМ!$B$34:$B$777,U$119)+'СЕТ СН'!$I$11+СВЦЭМ!$D$10+'СЕТ СН'!$I$5</f>
        <v>5189.8472818800001</v>
      </c>
      <c r="V144" s="37">
        <f>SUMIFS(СВЦЭМ!$D$34:$D$777,СВЦЭМ!$A$34:$A$777,$A144,СВЦЭМ!$B$34:$B$777,V$119)+'СЕТ СН'!$I$11+СВЦЭМ!$D$10+'СЕТ СН'!$I$5</f>
        <v>5180.2666629899995</v>
      </c>
      <c r="W144" s="37">
        <f>SUMIFS(СВЦЭМ!$D$34:$D$777,СВЦЭМ!$A$34:$A$777,$A144,СВЦЭМ!$B$34:$B$777,W$119)+'СЕТ СН'!$I$11+СВЦЭМ!$D$10+'СЕТ СН'!$I$5</f>
        <v>5196.6179679799998</v>
      </c>
      <c r="X144" s="37">
        <f>SUMIFS(СВЦЭМ!$D$34:$D$777,СВЦЭМ!$A$34:$A$777,$A144,СВЦЭМ!$B$34:$B$777,X$119)+'СЕТ СН'!$I$11+СВЦЭМ!$D$10+'СЕТ СН'!$I$5</f>
        <v>5196.1313336399999</v>
      </c>
      <c r="Y144" s="37">
        <f>SUMIFS(СВЦЭМ!$D$34:$D$777,СВЦЭМ!$A$34:$A$777,$A144,СВЦЭМ!$B$34:$B$777,Y$119)+'СЕТ СН'!$I$11+СВЦЭМ!$D$10+'СЕТ СН'!$I$5</f>
        <v>5267.8486970899994</v>
      </c>
    </row>
    <row r="145" spans="1:27" ht="15.75" x14ac:dyDescent="0.2">
      <c r="A145" s="36">
        <f t="shared" si="3"/>
        <v>42669</v>
      </c>
      <c r="B145" s="37">
        <f>SUMIFS(СВЦЭМ!$D$34:$D$777,СВЦЭМ!$A$34:$A$777,$A145,СВЦЭМ!$B$34:$B$777,B$119)+'СЕТ СН'!$I$11+СВЦЭМ!$D$10+'СЕТ СН'!$I$5</f>
        <v>5330.9274721299998</v>
      </c>
      <c r="C145" s="37">
        <f>SUMIFS(СВЦЭМ!$D$34:$D$777,СВЦЭМ!$A$34:$A$777,$A145,СВЦЭМ!$B$34:$B$777,C$119)+'СЕТ СН'!$I$11+СВЦЭМ!$D$10+'СЕТ СН'!$I$5</f>
        <v>5428.9065761099992</v>
      </c>
      <c r="D145" s="37">
        <f>SUMIFS(СВЦЭМ!$D$34:$D$777,СВЦЭМ!$A$34:$A$777,$A145,СВЦЭМ!$B$34:$B$777,D$119)+'СЕТ СН'!$I$11+СВЦЭМ!$D$10+'СЕТ СН'!$I$5</f>
        <v>5494.7638876799992</v>
      </c>
      <c r="E145" s="37">
        <f>SUMIFS(СВЦЭМ!$D$34:$D$777,СВЦЭМ!$A$34:$A$777,$A145,СВЦЭМ!$B$34:$B$777,E$119)+'СЕТ СН'!$I$11+СВЦЭМ!$D$10+'СЕТ СН'!$I$5</f>
        <v>5492.4231455299996</v>
      </c>
      <c r="F145" s="37">
        <f>SUMIFS(СВЦЭМ!$D$34:$D$777,СВЦЭМ!$A$34:$A$777,$A145,СВЦЭМ!$B$34:$B$777,F$119)+'СЕТ СН'!$I$11+СВЦЭМ!$D$10+'СЕТ СН'!$I$5</f>
        <v>5497.681201379999</v>
      </c>
      <c r="G145" s="37">
        <f>SUMIFS(СВЦЭМ!$D$34:$D$777,СВЦЭМ!$A$34:$A$777,$A145,СВЦЭМ!$B$34:$B$777,G$119)+'СЕТ СН'!$I$11+СВЦЭМ!$D$10+'СЕТ СН'!$I$5</f>
        <v>5526.3467081099998</v>
      </c>
      <c r="H145" s="37">
        <f>SUMIFS(СВЦЭМ!$D$34:$D$777,СВЦЭМ!$A$34:$A$777,$A145,СВЦЭМ!$B$34:$B$777,H$119)+'СЕТ СН'!$I$11+СВЦЭМ!$D$10+'СЕТ СН'!$I$5</f>
        <v>5453.1121681299992</v>
      </c>
      <c r="I145" s="37">
        <f>SUMIFS(СВЦЭМ!$D$34:$D$777,СВЦЭМ!$A$34:$A$777,$A145,СВЦЭМ!$B$34:$B$777,I$119)+'СЕТ СН'!$I$11+СВЦЭМ!$D$10+'СЕТ СН'!$I$5</f>
        <v>5408.1985069699995</v>
      </c>
      <c r="J145" s="37">
        <f>SUMIFS(СВЦЭМ!$D$34:$D$777,СВЦЭМ!$A$34:$A$777,$A145,СВЦЭМ!$B$34:$B$777,J$119)+'СЕТ СН'!$I$11+СВЦЭМ!$D$10+'СЕТ СН'!$I$5</f>
        <v>5348.0175169499998</v>
      </c>
      <c r="K145" s="37">
        <f>SUMIFS(СВЦЭМ!$D$34:$D$777,СВЦЭМ!$A$34:$A$777,$A145,СВЦЭМ!$B$34:$B$777,K$119)+'СЕТ СН'!$I$11+СВЦЭМ!$D$10+'СЕТ СН'!$I$5</f>
        <v>5188.1996321899996</v>
      </c>
      <c r="L145" s="37">
        <f>SUMIFS(СВЦЭМ!$D$34:$D$777,СВЦЭМ!$A$34:$A$777,$A145,СВЦЭМ!$B$34:$B$777,L$119)+'СЕТ СН'!$I$11+СВЦЭМ!$D$10+'СЕТ СН'!$I$5</f>
        <v>5134.7038867699994</v>
      </c>
      <c r="M145" s="37">
        <f>SUMIFS(СВЦЭМ!$D$34:$D$777,СВЦЭМ!$A$34:$A$777,$A145,СВЦЭМ!$B$34:$B$777,M$119)+'СЕТ СН'!$I$11+СВЦЭМ!$D$10+'СЕТ СН'!$I$5</f>
        <v>5102.7388625799995</v>
      </c>
      <c r="N145" s="37">
        <f>SUMIFS(СВЦЭМ!$D$34:$D$777,СВЦЭМ!$A$34:$A$777,$A145,СВЦЭМ!$B$34:$B$777,N$119)+'СЕТ СН'!$I$11+СВЦЭМ!$D$10+'СЕТ СН'!$I$5</f>
        <v>5114.7303161899999</v>
      </c>
      <c r="O145" s="37">
        <f>SUMIFS(СВЦЭМ!$D$34:$D$777,СВЦЭМ!$A$34:$A$777,$A145,СВЦЭМ!$B$34:$B$777,O$119)+'СЕТ СН'!$I$11+СВЦЭМ!$D$10+'СЕТ СН'!$I$5</f>
        <v>5124.2194123399995</v>
      </c>
      <c r="P145" s="37">
        <f>SUMIFS(СВЦЭМ!$D$34:$D$777,СВЦЭМ!$A$34:$A$777,$A145,СВЦЭМ!$B$34:$B$777,P$119)+'СЕТ СН'!$I$11+СВЦЭМ!$D$10+'СЕТ СН'!$I$5</f>
        <v>5105.8335007199994</v>
      </c>
      <c r="Q145" s="37">
        <f>SUMIFS(СВЦЭМ!$D$34:$D$777,СВЦЭМ!$A$34:$A$777,$A145,СВЦЭМ!$B$34:$B$777,Q$119)+'СЕТ СН'!$I$11+СВЦЭМ!$D$10+'СЕТ СН'!$I$5</f>
        <v>5102.9417779599999</v>
      </c>
      <c r="R145" s="37">
        <f>SUMIFS(СВЦЭМ!$D$34:$D$777,СВЦЭМ!$A$34:$A$777,$A145,СВЦЭМ!$B$34:$B$777,R$119)+'СЕТ СН'!$I$11+СВЦЭМ!$D$10+'СЕТ СН'!$I$5</f>
        <v>5082.8420498999994</v>
      </c>
      <c r="S145" s="37">
        <f>SUMIFS(СВЦЭМ!$D$34:$D$777,СВЦЭМ!$A$34:$A$777,$A145,СВЦЭМ!$B$34:$B$777,S$119)+'СЕТ СН'!$I$11+СВЦЭМ!$D$10+'СЕТ СН'!$I$5</f>
        <v>5192.7540254999994</v>
      </c>
      <c r="T145" s="37">
        <f>SUMIFS(СВЦЭМ!$D$34:$D$777,СВЦЭМ!$A$34:$A$777,$A145,СВЦЭМ!$B$34:$B$777,T$119)+'СЕТ СН'!$I$11+СВЦЭМ!$D$10+'СЕТ СН'!$I$5</f>
        <v>5167.3587334499998</v>
      </c>
      <c r="U145" s="37">
        <f>SUMIFS(СВЦЭМ!$D$34:$D$777,СВЦЭМ!$A$34:$A$777,$A145,СВЦЭМ!$B$34:$B$777,U$119)+'СЕТ СН'!$I$11+СВЦЭМ!$D$10+'СЕТ СН'!$I$5</f>
        <v>5179.6814566100002</v>
      </c>
      <c r="V145" s="37">
        <f>SUMIFS(СВЦЭМ!$D$34:$D$777,СВЦЭМ!$A$34:$A$777,$A145,СВЦЭМ!$B$34:$B$777,V$119)+'СЕТ СН'!$I$11+СВЦЭМ!$D$10+'СЕТ СН'!$I$5</f>
        <v>5198.6451400099995</v>
      </c>
      <c r="W145" s="37">
        <f>SUMIFS(СВЦЭМ!$D$34:$D$777,СВЦЭМ!$A$34:$A$777,$A145,СВЦЭМ!$B$34:$B$777,W$119)+'СЕТ СН'!$I$11+СВЦЭМ!$D$10+'СЕТ СН'!$I$5</f>
        <v>5210.4545820399999</v>
      </c>
      <c r="X145" s="37">
        <f>SUMIFS(СВЦЭМ!$D$34:$D$777,СВЦЭМ!$A$34:$A$777,$A145,СВЦЭМ!$B$34:$B$777,X$119)+'СЕТ СН'!$I$11+СВЦЭМ!$D$10+'СЕТ СН'!$I$5</f>
        <v>5226.6377979099998</v>
      </c>
      <c r="Y145" s="37">
        <f>SUMIFS(СВЦЭМ!$D$34:$D$777,СВЦЭМ!$A$34:$A$777,$A145,СВЦЭМ!$B$34:$B$777,Y$119)+'СЕТ СН'!$I$11+СВЦЭМ!$D$10+'СЕТ СН'!$I$5</f>
        <v>5268.3184571599995</v>
      </c>
    </row>
    <row r="146" spans="1:27" ht="15.75" x14ac:dyDescent="0.2">
      <c r="A146" s="36">
        <f t="shared" si="3"/>
        <v>42670</v>
      </c>
      <c r="B146" s="37">
        <f>SUMIFS(СВЦЭМ!$D$34:$D$777,СВЦЭМ!$A$34:$A$777,$A146,СВЦЭМ!$B$34:$B$777,B$119)+'СЕТ СН'!$I$11+СВЦЭМ!$D$10+'СЕТ СН'!$I$5</f>
        <v>5387.6505582499994</v>
      </c>
      <c r="C146" s="37">
        <f>SUMIFS(СВЦЭМ!$D$34:$D$777,СВЦЭМ!$A$34:$A$777,$A146,СВЦЭМ!$B$34:$B$777,C$119)+'СЕТ СН'!$I$11+СВЦЭМ!$D$10+'СЕТ СН'!$I$5</f>
        <v>5465.4119779399998</v>
      </c>
      <c r="D146" s="37">
        <f>SUMIFS(СВЦЭМ!$D$34:$D$777,СВЦЭМ!$A$34:$A$777,$A146,СВЦЭМ!$B$34:$B$777,D$119)+'СЕТ СН'!$I$11+СВЦЭМ!$D$10+'СЕТ СН'!$I$5</f>
        <v>5537.7246161399999</v>
      </c>
      <c r="E146" s="37">
        <f>SUMIFS(СВЦЭМ!$D$34:$D$777,СВЦЭМ!$A$34:$A$777,$A146,СВЦЭМ!$B$34:$B$777,E$119)+'СЕТ СН'!$I$11+СВЦЭМ!$D$10+'СЕТ СН'!$I$5</f>
        <v>5550.6861363099997</v>
      </c>
      <c r="F146" s="37">
        <f>SUMIFS(СВЦЭМ!$D$34:$D$777,СВЦЭМ!$A$34:$A$777,$A146,СВЦЭМ!$B$34:$B$777,F$119)+'СЕТ СН'!$I$11+СВЦЭМ!$D$10+'СЕТ СН'!$I$5</f>
        <v>5544.4077196499993</v>
      </c>
      <c r="G146" s="37">
        <f>SUMIFS(СВЦЭМ!$D$34:$D$777,СВЦЭМ!$A$34:$A$777,$A146,СВЦЭМ!$B$34:$B$777,G$119)+'СЕТ СН'!$I$11+СВЦЭМ!$D$10+'СЕТ СН'!$I$5</f>
        <v>5587.9803931799997</v>
      </c>
      <c r="H146" s="37">
        <f>SUMIFS(СВЦЭМ!$D$34:$D$777,СВЦЭМ!$A$34:$A$777,$A146,СВЦЭМ!$B$34:$B$777,H$119)+'СЕТ СН'!$I$11+СВЦЭМ!$D$10+'СЕТ СН'!$I$5</f>
        <v>5511.7790250399994</v>
      </c>
      <c r="I146" s="37">
        <f>SUMIFS(СВЦЭМ!$D$34:$D$777,СВЦЭМ!$A$34:$A$777,$A146,СВЦЭМ!$B$34:$B$777,I$119)+'СЕТ СН'!$I$11+СВЦЭМ!$D$10+'СЕТ СН'!$I$5</f>
        <v>5495.3837009399995</v>
      </c>
      <c r="J146" s="37">
        <f>SUMIFS(СВЦЭМ!$D$34:$D$777,СВЦЭМ!$A$34:$A$777,$A146,СВЦЭМ!$B$34:$B$777,J$119)+'СЕТ СН'!$I$11+СВЦЭМ!$D$10+'СЕТ СН'!$I$5</f>
        <v>5431.8580268099995</v>
      </c>
      <c r="K146" s="37">
        <f>SUMIFS(СВЦЭМ!$D$34:$D$777,СВЦЭМ!$A$34:$A$777,$A146,СВЦЭМ!$B$34:$B$777,K$119)+'СЕТ СН'!$I$11+СВЦЭМ!$D$10+'СЕТ СН'!$I$5</f>
        <v>5284.4078467899999</v>
      </c>
      <c r="L146" s="37">
        <f>SUMIFS(СВЦЭМ!$D$34:$D$777,СВЦЭМ!$A$34:$A$777,$A146,СВЦЭМ!$B$34:$B$777,L$119)+'СЕТ СН'!$I$11+СВЦЭМ!$D$10+'СЕТ СН'!$I$5</f>
        <v>5236.2091824399995</v>
      </c>
      <c r="M146" s="37">
        <f>SUMIFS(СВЦЭМ!$D$34:$D$777,СВЦЭМ!$A$34:$A$777,$A146,СВЦЭМ!$B$34:$B$777,M$119)+'СЕТ СН'!$I$11+СВЦЭМ!$D$10+'СЕТ СН'!$I$5</f>
        <v>5238.9314019699996</v>
      </c>
      <c r="N146" s="37">
        <f>SUMIFS(СВЦЭМ!$D$34:$D$777,СВЦЭМ!$A$34:$A$777,$A146,СВЦЭМ!$B$34:$B$777,N$119)+'СЕТ СН'!$I$11+СВЦЭМ!$D$10+'СЕТ СН'!$I$5</f>
        <v>5239.5502755999996</v>
      </c>
      <c r="O146" s="37">
        <f>SUMIFS(СВЦЭМ!$D$34:$D$777,СВЦЭМ!$A$34:$A$777,$A146,СВЦЭМ!$B$34:$B$777,O$119)+'СЕТ СН'!$I$11+СВЦЭМ!$D$10+'СЕТ СН'!$I$5</f>
        <v>5232.3228723599996</v>
      </c>
      <c r="P146" s="37">
        <f>SUMIFS(СВЦЭМ!$D$34:$D$777,СВЦЭМ!$A$34:$A$777,$A146,СВЦЭМ!$B$34:$B$777,P$119)+'СЕТ СН'!$I$11+СВЦЭМ!$D$10+'СЕТ СН'!$I$5</f>
        <v>5150.7773853899998</v>
      </c>
      <c r="Q146" s="37">
        <f>SUMIFS(СВЦЭМ!$D$34:$D$777,СВЦЭМ!$A$34:$A$777,$A146,СВЦЭМ!$B$34:$B$777,Q$119)+'СЕТ СН'!$I$11+СВЦЭМ!$D$10+'СЕТ СН'!$I$5</f>
        <v>5129.0087230099998</v>
      </c>
      <c r="R146" s="37">
        <f>SUMIFS(СВЦЭМ!$D$34:$D$777,СВЦЭМ!$A$34:$A$777,$A146,СВЦЭМ!$B$34:$B$777,R$119)+'СЕТ СН'!$I$11+СВЦЭМ!$D$10+'СЕТ СН'!$I$5</f>
        <v>5144.5709882599995</v>
      </c>
      <c r="S146" s="37">
        <f>SUMIFS(СВЦЭМ!$D$34:$D$777,СВЦЭМ!$A$34:$A$777,$A146,СВЦЭМ!$B$34:$B$777,S$119)+'СЕТ СН'!$I$11+СВЦЭМ!$D$10+'СЕТ СН'!$I$5</f>
        <v>5248.5277865199996</v>
      </c>
      <c r="T146" s="37">
        <f>SUMIFS(СВЦЭМ!$D$34:$D$777,СВЦЭМ!$A$34:$A$777,$A146,СВЦЭМ!$B$34:$B$777,T$119)+'СЕТ СН'!$I$11+СВЦЭМ!$D$10+'СЕТ СН'!$I$5</f>
        <v>5221.9372338100002</v>
      </c>
      <c r="U146" s="37">
        <f>SUMIFS(СВЦЭМ!$D$34:$D$777,СВЦЭМ!$A$34:$A$777,$A146,СВЦЭМ!$B$34:$B$777,U$119)+'СЕТ СН'!$I$11+СВЦЭМ!$D$10+'СЕТ СН'!$I$5</f>
        <v>5229.6150618599995</v>
      </c>
      <c r="V146" s="37">
        <f>SUMIFS(СВЦЭМ!$D$34:$D$777,СВЦЭМ!$A$34:$A$777,$A146,СВЦЭМ!$B$34:$B$777,V$119)+'СЕТ СН'!$I$11+СВЦЭМ!$D$10+'СЕТ СН'!$I$5</f>
        <v>5234.8784605499995</v>
      </c>
      <c r="W146" s="37">
        <f>SUMIFS(СВЦЭМ!$D$34:$D$777,СВЦЭМ!$A$34:$A$777,$A146,СВЦЭМ!$B$34:$B$777,W$119)+'СЕТ СН'!$I$11+СВЦЭМ!$D$10+'СЕТ СН'!$I$5</f>
        <v>5250.4355491799997</v>
      </c>
      <c r="X146" s="37">
        <f>SUMIFS(СВЦЭМ!$D$34:$D$777,СВЦЭМ!$A$34:$A$777,$A146,СВЦЭМ!$B$34:$B$777,X$119)+'СЕТ СН'!$I$11+СВЦЭМ!$D$10+'СЕТ СН'!$I$5</f>
        <v>5263.84373805</v>
      </c>
      <c r="Y146" s="37">
        <f>SUMIFS(СВЦЭМ!$D$34:$D$777,СВЦЭМ!$A$34:$A$777,$A146,СВЦЭМ!$B$34:$B$777,Y$119)+'СЕТ СН'!$I$11+СВЦЭМ!$D$10+'СЕТ СН'!$I$5</f>
        <v>5351.4526757200001</v>
      </c>
    </row>
    <row r="147" spans="1:27" ht="15.75" x14ac:dyDescent="0.2">
      <c r="A147" s="36">
        <f t="shared" si="3"/>
        <v>42671</v>
      </c>
      <c r="B147" s="37">
        <f>SUMIFS(СВЦЭМ!$D$34:$D$777,СВЦЭМ!$A$34:$A$777,$A147,СВЦЭМ!$B$34:$B$777,B$119)+'СЕТ СН'!$I$11+СВЦЭМ!$D$10+'СЕТ СН'!$I$5</f>
        <v>5287.2868715099994</v>
      </c>
      <c r="C147" s="37">
        <f>SUMIFS(СВЦЭМ!$D$34:$D$777,СВЦЭМ!$A$34:$A$777,$A147,СВЦЭМ!$B$34:$B$777,C$119)+'СЕТ СН'!$I$11+СВЦЭМ!$D$10+'СЕТ СН'!$I$5</f>
        <v>5372.7788249599998</v>
      </c>
      <c r="D147" s="37">
        <f>SUMIFS(СВЦЭМ!$D$34:$D$777,СВЦЭМ!$A$34:$A$777,$A147,СВЦЭМ!$B$34:$B$777,D$119)+'СЕТ СН'!$I$11+СВЦЭМ!$D$10+'СЕТ СН'!$I$5</f>
        <v>5467.9695825999997</v>
      </c>
      <c r="E147" s="37">
        <f>SUMIFS(СВЦЭМ!$D$34:$D$777,СВЦЭМ!$A$34:$A$777,$A147,СВЦЭМ!$B$34:$B$777,E$119)+'СЕТ СН'!$I$11+СВЦЭМ!$D$10+'СЕТ СН'!$I$5</f>
        <v>5479.6655056199997</v>
      </c>
      <c r="F147" s="37">
        <f>SUMIFS(СВЦЭМ!$D$34:$D$777,СВЦЭМ!$A$34:$A$777,$A147,СВЦЭМ!$B$34:$B$777,F$119)+'СЕТ СН'!$I$11+СВЦЭМ!$D$10+'СЕТ СН'!$I$5</f>
        <v>5471.8285452700002</v>
      </c>
      <c r="G147" s="37">
        <f>SUMIFS(СВЦЭМ!$D$34:$D$777,СВЦЭМ!$A$34:$A$777,$A147,СВЦЭМ!$B$34:$B$777,G$119)+'СЕТ СН'!$I$11+СВЦЭМ!$D$10+'СЕТ СН'!$I$5</f>
        <v>5475.3277276499994</v>
      </c>
      <c r="H147" s="37">
        <f>SUMIFS(СВЦЭМ!$D$34:$D$777,СВЦЭМ!$A$34:$A$777,$A147,СВЦЭМ!$B$34:$B$777,H$119)+'СЕТ СН'!$I$11+СВЦЭМ!$D$10+'СЕТ СН'!$I$5</f>
        <v>5434.7075819399997</v>
      </c>
      <c r="I147" s="37">
        <f>SUMIFS(СВЦЭМ!$D$34:$D$777,СВЦЭМ!$A$34:$A$777,$A147,СВЦЭМ!$B$34:$B$777,I$119)+'СЕТ СН'!$I$11+СВЦЭМ!$D$10+'СЕТ СН'!$I$5</f>
        <v>5514.1109111199994</v>
      </c>
      <c r="J147" s="37">
        <f>SUMIFS(СВЦЭМ!$D$34:$D$777,СВЦЭМ!$A$34:$A$777,$A147,СВЦЭМ!$B$34:$B$777,J$119)+'СЕТ СН'!$I$11+СВЦЭМ!$D$10+'СЕТ СН'!$I$5</f>
        <v>5582.5490853499996</v>
      </c>
      <c r="K147" s="37">
        <f>SUMIFS(СВЦЭМ!$D$34:$D$777,СВЦЭМ!$A$34:$A$777,$A147,СВЦЭМ!$B$34:$B$777,K$119)+'СЕТ СН'!$I$11+СВЦЭМ!$D$10+'СЕТ СН'!$I$5</f>
        <v>5476.5699453099996</v>
      </c>
      <c r="L147" s="37">
        <f>SUMIFS(СВЦЭМ!$D$34:$D$777,СВЦЭМ!$A$34:$A$777,$A147,СВЦЭМ!$B$34:$B$777,L$119)+'СЕТ СН'!$I$11+СВЦЭМ!$D$10+'СЕТ СН'!$I$5</f>
        <v>5933.3625513499992</v>
      </c>
      <c r="M147" s="37">
        <f>SUMIFS(СВЦЭМ!$D$34:$D$777,СВЦЭМ!$A$34:$A$777,$A147,СВЦЭМ!$B$34:$B$777,M$119)+'СЕТ СН'!$I$11+СВЦЭМ!$D$10+'СЕТ СН'!$I$5</f>
        <v>5826.8041198800001</v>
      </c>
      <c r="N147" s="37">
        <f>SUMIFS(СВЦЭМ!$D$34:$D$777,СВЦЭМ!$A$34:$A$777,$A147,СВЦЭМ!$B$34:$B$777,N$119)+'СЕТ СН'!$I$11+СВЦЭМ!$D$10+'СЕТ СН'!$I$5</f>
        <v>5654.2890919399997</v>
      </c>
      <c r="O147" s="37">
        <f>SUMIFS(СВЦЭМ!$D$34:$D$777,СВЦЭМ!$A$34:$A$777,$A147,СВЦЭМ!$B$34:$B$777,O$119)+'СЕТ СН'!$I$11+СВЦЭМ!$D$10+'СЕТ СН'!$I$5</f>
        <v>5472.4419177199998</v>
      </c>
      <c r="P147" s="37">
        <f>SUMIFS(СВЦЭМ!$D$34:$D$777,СВЦЭМ!$A$34:$A$777,$A147,СВЦЭМ!$B$34:$B$777,P$119)+'СЕТ СН'!$I$11+СВЦЭМ!$D$10+'СЕТ СН'!$I$5</f>
        <v>5442.6054602099994</v>
      </c>
      <c r="Q147" s="37">
        <f>SUMIFS(СВЦЭМ!$D$34:$D$777,СВЦЭМ!$A$34:$A$777,$A147,СВЦЭМ!$B$34:$B$777,Q$119)+'СЕТ СН'!$I$11+СВЦЭМ!$D$10+'СЕТ СН'!$I$5</f>
        <v>5407.7804582499994</v>
      </c>
      <c r="R147" s="37">
        <f>SUMIFS(СВЦЭМ!$D$34:$D$777,СВЦЭМ!$A$34:$A$777,$A147,СВЦЭМ!$B$34:$B$777,R$119)+'СЕТ СН'!$I$11+СВЦЭМ!$D$10+'СЕТ СН'!$I$5</f>
        <v>5350.2872208199997</v>
      </c>
      <c r="S147" s="37">
        <f>SUMIFS(СВЦЭМ!$D$34:$D$777,СВЦЭМ!$A$34:$A$777,$A147,СВЦЭМ!$B$34:$B$777,S$119)+'СЕТ СН'!$I$11+СВЦЭМ!$D$10+'СЕТ СН'!$I$5</f>
        <v>5447.2280436399997</v>
      </c>
      <c r="T147" s="37">
        <f>SUMIFS(СВЦЭМ!$D$34:$D$777,СВЦЭМ!$A$34:$A$777,$A147,СВЦЭМ!$B$34:$B$777,T$119)+'СЕТ СН'!$I$11+СВЦЭМ!$D$10+'СЕТ СН'!$I$5</f>
        <v>5487.4805148199994</v>
      </c>
      <c r="U147" s="37">
        <f>SUMIFS(СВЦЭМ!$D$34:$D$777,СВЦЭМ!$A$34:$A$777,$A147,СВЦЭМ!$B$34:$B$777,U$119)+'СЕТ СН'!$I$11+СВЦЭМ!$D$10+'СЕТ СН'!$I$5</f>
        <v>5511.7569234099992</v>
      </c>
      <c r="V147" s="37">
        <f>SUMIFS(СВЦЭМ!$D$34:$D$777,СВЦЭМ!$A$34:$A$777,$A147,СВЦЭМ!$B$34:$B$777,V$119)+'СЕТ СН'!$I$11+СВЦЭМ!$D$10+'СЕТ СН'!$I$5</f>
        <v>5528.6304989699993</v>
      </c>
      <c r="W147" s="37">
        <f>SUMIFS(СВЦЭМ!$D$34:$D$777,СВЦЭМ!$A$34:$A$777,$A147,СВЦЭМ!$B$34:$B$777,W$119)+'СЕТ СН'!$I$11+СВЦЭМ!$D$10+'СЕТ СН'!$I$5</f>
        <v>5446.5054045899997</v>
      </c>
      <c r="X147" s="37">
        <f>SUMIFS(СВЦЭМ!$D$34:$D$777,СВЦЭМ!$A$34:$A$777,$A147,СВЦЭМ!$B$34:$B$777,X$119)+'СЕТ СН'!$I$11+СВЦЭМ!$D$10+'СЕТ СН'!$I$5</f>
        <v>5354.4979008299997</v>
      </c>
      <c r="Y147" s="37">
        <f>SUMIFS(СВЦЭМ!$D$34:$D$777,СВЦЭМ!$A$34:$A$777,$A147,СВЦЭМ!$B$34:$B$777,Y$119)+'СЕТ СН'!$I$11+СВЦЭМ!$D$10+'СЕТ СН'!$I$5</f>
        <v>5364.7646549399997</v>
      </c>
    </row>
    <row r="148" spans="1:27" ht="15.75" x14ac:dyDescent="0.2">
      <c r="A148" s="36">
        <f t="shared" si="3"/>
        <v>42672</v>
      </c>
      <c r="B148" s="37">
        <f>SUMIFS(СВЦЭМ!$D$34:$D$777,СВЦЭМ!$A$34:$A$777,$A148,СВЦЭМ!$B$34:$B$777,B$119)+'СЕТ СН'!$I$11+СВЦЭМ!$D$10+'СЕТ СН'!$I$5</f>
        <v>5456.2522130599991</v>
      </c>
      <c r="C148" s="37">
        <f>SUMIFS(СВЦЭМ!$D$34:$D$777,СВЦЭМ!$A$34:$A$777,$A148,СВЦЭМ!$B$34:$B$777,C$119)+'СЕТ СН'!$I$11+СВЦЭМ!$D$10+'СЕТ СН'!$I$5</f>
        <v>5562.9577539099992</v>
      </c>
      <c r="D148" s="37">
        <f>SUMIFS(СВЦЭМ!$D$34:$D$777,СВЦЭМ!$A$34:$A$777,$A148,СВЦЭМ!$B$34:$B$777,D$119)+'СЕТ СН'!$I$11+СВЦЭМ!$D$10+'СЕТ СН'!$I$5</f>
        <v>5682.1007038499993</v>
      </c>
      <c r="E148" s="37">
        <f>SUMIFS(СВЦЭМ!$D$34:$D$777,СВЦЭМ!$A$34:$A$777,$A148,СВЦЭМ!$B$34:$B$777,E$119)+'СЕТ СН'!$I$11+СВЦЭМ!$D$10+'СЕТ СН'!$I$5</f>
        <v>5674.7978408099989</v>
      </c>
      <c r="F148" s="37">
        <f>SUMIFS(СВЦЭМ!$D$34:$D$777,СВЦЭМ!$A$34:$A$777,$A148,СВЦЭМ!$B$34:$B$777,F$119)+'СЕТ СН'!$I$11+СВЦЭМ!$D$10+'СЕТ СН'!$I$5</f>
        <v>5771.9384580699989</v>
      </c>
      <c r="G148" s="37">
        <f>SUMIFS(СВЦЭМ!$D$34:$D$777,СВЦЭМ!$A$34:$A$777,$A148,СВЦЭМ!$B$34:$B$777,G$119)+'СЕТ СН'!$I$11+СВЦЭМ!$D$10+'СЕТ СН'!$I$5</f>
        <v>5820.9565659299997</v>
      </c>
      <c r="H148" s="37">
        <f>SUMIFS(СВЦЭМ!$D$34:$D$777,СВЦЭМ!$A$34:$A$777,$A148,СВЦЭМ!$B$34:$B$777,H$119)+'СЕТ СН'!$I$11+СВЦЭМ!$D$10+'СЕТ СН'!$I$5</f>
        <v>5634.0840996899997</v>
      </c>
      <c r="I148" s="37">
        <f>SUMIFS(СВЦЭМ!$D$34:$D$777,СВЦЭМ!$A$34:$A$777,$A148,СВЦЭМ!$B$34:$B$777,I$119)+'СЕТ СН'!$I$11+СВЦЭМ!$D$10+'СЕТ СН'!$I$5</f>
        <v>5500.6468379899998</v>
      </c>
      <c r="J148" s="37">
        <f>SUMIFS(СВЦЭМ!$D$34:$D$777,СВЦЭМ!$A$34:$A$777,$A148,СВЦЭМ!$B$34:$B$777,J$119)+'СЕТ СН'!$I$11+СВЦЭМ!$D$10+'СЕТ СН'!$I$5</f>
        <v>5403.0786544699995</v>
      </c>
      <c r="K148" s="37">
        <f>SUMIFS(СВЦЭМ!$D$34:$D$777,СВЦЭМ!$A$34:$A$777,$A148,СВЦЭМ!$B$34:$B$777,K$119)+'СЕТ СН'!$I$11+СВЦЭМ!$D$10+'СЕТ СН'!$I$5</f>
        <v>5346.0140917999997</v>
      </c>
      <c r="L148" s="37">
        <f>SUMIFS(СВЦЭМ!$D$34:$D$777,СВЦЭМ!$A$34:$A$777,$A148,СВЦЭМ!$B$34:$B$777,L$119)+'СЕТ СН'!$I$11+СВЦЭМ!$D$10+'СЕТ СН'!$I$5</f>
        <v>5288.1763817599995</v>
      </c>
      <c r="M148" s="37">
        <f>SUMIFS(СВЦЭМ!$D$34:$D$777,СВЦЭМ!$A$34:$A$777,$A148,СВЦЭМ!$B$34:$B$777,M$119)+'СЕТ СН'!$I$11+СВЦЭМ!$D$10+'СЕТ СН'!$I$5</f>
        <v>5245.3360026499995</v>
      </c>
      <c r="N148" s="37">
        <f>SUMIFS(СВЦЭМ!$D$34:$D$777,СВЦЭМ!$A$34:$A$777,$A148,СВЦЭМ!$B$34:$B$777,N$119)+'СЕТ СН'!$I$11+СВЦЭМ!$D$10+'СЕТ СН'!$I$5</f>
        <v>5233.7844883199996</v>
      </c>
      <c r="O148" s="37">
        <f>SUMIFS(СВЦЭМ!$D$34:$D$777,СВЦЭМ!$A$34:$A$777,$A148,СВЦЭМ!$B$34:$B$777,O$119)+'СЕТ СН'!$I$11+СВЦЭМ!$D$10+'СЕТ СН'!$I$5</f>
        <v>5224.3050920799997</v>
      </c>
      <c r="P148" s="37">
        <f>SUMIFS(СВЦЭМ!$D$34:$D$777,СВЦЭМ!$A$34:$A$777,$A148,СВЦЭМ!$B$34:$B$777,P$119)+'СЕТ СН'!$I$11+СВЦЭМ!$D$10+'СЕТ СН'!$I$5</f>
        <v>5233.0612874199996</v>
      </c>
      <c r="Q148" s="37">
        <f>SUMIFS(СВЦЭМ!$D$34:$D$777,СВЦЭМ!$A$34:$A$777,$A148,СВЦЭМ!$B$34:$B$777,Q$119)+'СЕТ СН'!$I$11+СВЦЭМ!$D$10+'СЕТ СН'!$I$5</f>
        <v>5242.3171869600001</v>
      </c>
      <c r="R148" s="37">
        <f>SUMIFS(СВЦЭМ!$D$34:$D$777,СВЦЭМ!$A$34:$A$777,$A148,СВЦЭМ!$B$34:$B$777,R$119)+'СЕТ СН'!$I$11+СВЦЭМ!$D$10+'СЕТ СН'!$I$5</f>
        <v>5304.6274903099993</v>
      </c>
      <c r="S148" s="37">
        <f>SUMIFS(СВЦЭМ!$D$34:$D$777,СВЦЭМ!$A$34:$A$777,$A148,СВЦЭМ!$B$34:$B$777,S$119)+'СЕТ СН'!$I$11+СВЦЭМ!$D$10+'СЕТ СН'!$I$5</f>
        <v>5288.0363455099996</v>
      </c>
      <c r="T148" s="37">
        <f>SUMIFS(СВЦЭМ!$D$34:$D$777,СВЦЭМ!$A$34:$A$777,$A148,СВЦЭМ!$B$34:$B$777,T$119)+'СЕТ СН'!$I$11+СВЦЭМ!$D$10+'СЕТ СН'!$I$5</f>
        <v>5297.2563432799998</v>
      </c>
      <c r="U148" s="37">
        <f>SUMIFS(СВЦЭМ!$D$34:$D$777,СВЦЭМ!$A$34:$A$777,$A148,СВЦЭМ!$B$34:$B$777,U$119)+'СЕТ СН'!$I$11+СВЦЭМ!$D$10+'СЕТ СН'!$I$5</f>
        <v>5320.5296156899994</v>
      </c>
      <c r="V148" s="37">
        <f>SUMIFS(СВЦЭМ!$D$34:$D$777,СВЦЭМ!$A$34:$A$777,$A148,СВЦЭМ!$B$34:$B$777,V$119)+'СЕТ СН'!$I$11+СВЦЭМ!$D$10+'СЕТ СН'!$I$5</f>
        <v>5309.0156945799999</v>
      </c>
      <c r="W148" s="37">
        <f>SUMIFS(СВЦЭМ!$D$34:$D$777,СВЦЭМ!$A$34:$A$777,$A148,СВЦЭМ!$B$34:$B$777,W$119)+'СЕТ СН'!$I$11+СВЦЭМ!$D$10+'СЕТ СН'!$I$5</f>
        <v>5319.4129438299997</v>
      </c>
      <c r="X148" s="37">
        <f>SUMIFS(СВЦЭМ!$D$34:$D$777,СВЦЭМ!$A$34:$A$777,$A148,СВЦЭМ!$B$34:$B$777,X$119)+'СЕТ СН'!$I$11+СВЦЭМ!$D$10+'СЕТ СН'!$I$5</f>
        <v>5337.4589158599993</v>
      </c>
      <c r="Y148" s="37">
        <f>SUMIFS(СВЦЭМ!$D$34:$D$777,СВЦЭМ!$A$34:$A$777,$A148,СВЦЭМ!$B$34:$B$777,Y$119)+'СЕТ СН'!$I$11+СВЦЭМ!$D$10+'СЕТ СН'!$I$5</f>
        <v>5511.7468122399996</v>
      </c>
    </row>
    <row r="149" spans="1:27" ht="15.75" x14ac:dyDescent="0.2">
      <c r="A149" s="36">
        <f t="shared" si="3"/>
        <v>42673</v>
      </c>
      <c r="B149" s="37">
        <f>SUMIFS(СВЦЭМ!$D$34:$D$777,СВЦЭМ!$A$34:$A$777,$A149,СВЦЭМ!$B$34:$B$777,B$119)+'СЕТ СН'!$I$11+СВЦЭМ!$D$10+'СЕТ СН'!$I$5</f>
        <v>5417.6869369899996</v>
      </c>
      <c r="C149" s="37">
        <f>SUMIFS(СВЦЭМ!$D$34:$D$777,СВЦЭМ!$A$34:$A$777,$A149,СВЦЭМ!$B$34:$B$777,C$119)+'СЕТ СН'!$I$11+СВЦЭМ!$D$10+'СЕТ СН'!$I$5</f>
        <v>5554.7861812599995</v>
      </c>
      <c r="D149" s="37">
        <f>SUMIFS(СВЦЭМ!$D$34:$D$777,СВЦЭМ!$A$34:$A$777,$A149,СВЦЭМ!$B$34:$B$777,D$119)+'СЕТ СН'!$I$11+СВЦЭМ!$D$10+'СЕТ СН'!$I$5</f>
        <v>5658.2514404100002</v>
      </c>
      <c r="E149" s="37">
        <f>SUMIFS(СВЦЭМ!$D$34:$D$777,СВЦЭМ!$A$34:$A$777,$A149,СВЦЭМ!$B$34:$B$777,E$119)+'СЕТ СН'!$I$11+СВЦЭМ!$D$10+'СЕТ СН'!$I$5</f>
        <v>5574.1615379199993</v>
      </c>
      <c r="F149" s="37">
        <f>SUMIFS(СВЦЭМ!$D$34:$D$777,СВЦЭМ!$A$34:$A$777,$A149,СВЦЭМ!$B$34:$B$777,F$119)+'СЕТ СН'!$I$11+СВЦЭМ!$D$10+'СЕТ СН'!$I$5</f>
        <v>5519.2962772499995</v>
      </c>
      <c r="G149" s="37">
        <f>SUMIFS(СВЦЭМ!$D$34:$D$777,СВЦЭМ!$A$34:$A$777,$A149,СВЦЭМ!$B$34:$B$777,G$119)+'СЕТ СН'!$I$11+СВЦЭМ!$D$10+'СЕТ СН'!$I$5</f>
        <v>5513.9438305599997</v>
      </c>
      <c r="H149" s="37">
        <f>SUMIFS(СВЦЭМ!$D$34:$D$777,СВЦЭМ!$A$34:$A$777,$A149,СВЦЭМ!$B$34:$B$777,H$119)+'СЕТ СН'!$I$11+СВЦЭМ!$D$10+'СЕТ СН'!$I$5</f>
        <v>5535.86142578</v>
      </c>
      <c r="I149" s="37">
        <f>SUMIFS(СВЦЭМ!$D$34:$D$777,СВЦЭМ!$A$34:$A$777,$A149,СВЦЭМ!$B$34:$B$777,I$119)+'СЕТ СН'!$I$11+СВЦЭМ!$D$10+'СЕТ СН'!$I$5</f>
        <v>5581.6208573299991</v>
      </c>
      <c r="J149" s="37">
        <f>SUMIFS(СВЦЭМ!$D$34:$D$777,СВЦЭМ!$A$34:$A$777,$A149,СВЦЭМ!$B$34:$B$777,J$119)+'СЕТ СН'!$I$11+СВЦЭМ!$D$10+'СЕТ СН'!$I$5</f>
        <v>5384.8113810599998</v>
      </c>
      <c r="K149" s="37">
        <f>SUMIFS(СВЦЭМ!$D$34:$D$777,СВЦЭМ!$A$34:$A$777,$A149,СВЦЭМ!$B$34:$B$777,K$119)+'СЕТ СН'!$I$11+СВЦЭМ!$D$10+'СЕТ СН'!$I$5</f>
        <v>5293.3529427199992</v>
      </c>
      <c r="L149" s="37">
        <f>SUMIFS(СВЦЭМ!$D$34:$D$777,СВЦЭМ!$A$34:$A$777,$A149,СВЦЭМ!$B$34:$B$777,L$119)+'СЕТ СН'!$I$11+СВЦЭМ!$D$10+'СЕТ СН'!$I$5</f>
        <v>5244.4033994499996</v>
      </c>
      <c r="M149" s="37">
        <f>SUMIFS(СВЦЭМ!$D$34:$D$777,СВЦЭМ!$A$34:$A$777,$A149,СВЦЭМ!$B$34:$B$777,M$119)+'СЕТ СН'!$I$11+СВЦЭМ!$D$10+'СЕТ СН'!$I$5</f>
        <v>5281.61407805</v>
      </c>
      <c r="N149" s="37">
        <f>SUMIFS(СВЦЭМ!$D$34:$D$777,СВЦЭМ!$A$34:$A$777,$A149,СВЦЭМ!$B$34:$B$777,N$119)+'СЕТ СН'!$I$11+СВЦЭМ!$D$10+'СЕТ СН'!$I$5</f>
        <v>5286.9900125999993</v>
      </c>
      <c r="O149" s="37">
        <f>SUMIFS(СВЦЭМ!$D$34:$D$777,СВЦЭМ!$A$34:$A$777,$A149,СВЦЭМ!$B$34:$B$777,O$119)+'СЕТ СН'!$I$11+СВЦЭМ!$D$10+'СЕТ СН'!$I$5</f>
        <v>5205.7545750599993</v>
      </c>
      <c r="P149" s="37">
        <f>SUMIFS(СВЦЭМ!$D$34:$D$777,СВЦЭМ!$A$34:$A$777,$A149,СВЦЭМ!$B$34:$B$777,P$119)+'СЕТ СН'!$I$11+СВЦЭМ!$D$10+'СЕТ СН'!$I$5</f>
        <v>5220.2064017599996</v>
      </c>
      <c r="Q149" s="37">
        <f>SUMIFS(СВЦЭМ!$D$34:$D$777,СВЦЭМ!$A$34:$A$777,$A149,СВЦЭМ!$B$34:$B$777,Q$119)+'СЕТ СН'!$I$11+СВЦЭМ!$D$10+'СЕТ СН'!$I$5</f>
        <v>5221.4637104099993</v>
      </c>
      <c r="R149" s="37">
        <f>SUMIFS(СВЦЭМ!$D$34:$D$777,СВЦЭМ!$A$34:$A$777,$A149,СВЦЭМ!$B$34:$B$777,R$119)+'СЕТ СН'!$I$11+СВЦЭМ!$D$10+'СЕТ СН'!$I$5</f>
        <v>5216.17796215</v>
      </c>
      <c r="S149" s="37">
        <f>SUMIFS(СВЦЭМ!$D$34:$D$777,СВЦЭМ!$A$34:$A$777,$A149,СВЦЭМ!$B$34:$B$777,S$119)+'СЕТ СН'!$I$11+СВЦЭМ!$D$10+'СЕТ СН'!$I$5</f>
        <v>5191.0422420599998</v>
      </c>
      <c r="T149" s="37">
        <f>SUMIFS(СВЦЭМ!$D$34:$D$777,СВЦЭМ!$A$34:$A$777,$A149,СВЦЭМ!$B$34:$B$777,T$119)+'СЕТ СН'!$I$11+СВЦЭМ!$D$10+'СЕТ СН'!$I$5</f>
        <v>5206.1464998599995</v>
      </c>
      <c r="U149" s="37">
        <f>SUMIFS(СВЦЭМ!$D$34:$D$777,СВЦЭМ!$A$34:$A$777,$A149,СВЦЭМ!$B$34:$B$777,U$119)+'СЕТ СН'!$I$11+СВЦЭМ!$D$10+'СЕТ СН'!$I$5</f>
        <v>5228.2925387499999</v>
      </c>
      <c r="V149" s="37">
        <f>SUMIFS(СВЦЭМ!$D$34:$D$777,СВЦЭМ!$A$34:$A$777,$A149,СВЦЭМ!$B$34:$B$777,V$119)+'СЕТ СН'!$I$11+СВЦЭМ!$D$10+'СЕТ СН'!$I$5</f>
        <v>5231.3890065899996</v>
      </c>
      <c r="W149" s="37">
        <f>SUMIFS(СВЦЭМ!$D$34:$D$777,СВЦЭМ!$A$34:$A$777,$A149,СВЦЭМ!$B$34:$B$777,W$119)+'СЕТ СН'!$I$11+СВЦЭМ!$D$10+'СЕТ СН'!$I$5</f>
        <v>5215.65887836</v>
      </c>
      <c r="X149" s="37">
        <f>SUMIFS(СВЦЭМ!$D$34:$D$777,СВЦЭМ!$A$34:$A$777,$A149,СВЦЭМ!$B$34:$B$777,X$119)+'СЕТ СН'!$I$11+СВЦЭМ!$D$10+'СЕТ СН'!$I$5</f>
        <v>5170.8835316699997</v>
      </c>
      <c r="Y149" s="37">
        <f>SUMIFS(СВЦЭМ!$D$34:$D$777,СВЦЭМ!$A$34:$A$777,$A149,СВЦЭМ!$B$34:$B$777,Y$119)+'СЕТ СН'!$I$11+СВЦЭМ!$D$10+'СЕТ СН'!$I$5</f>
        <v>5229.6471397599998</v>
      </c>
    </row>
    <row r="150" spans="1:27" ht="15.75" x14ac:dyDescent="0.2">
      <c r="A150" s="36">
        <f t="shared" si="3"/>
        <v>42674</v>
      </c>
      <c r="B150" s="37">
        <f>SUMIFS(СВЦЭМ!$D$34:$D$777,СВЦЭМ!$A$34:$A$777,$A150,СВЦЭМ!$B$34:$B$777,B$119)+'СЕТ СН'!$I$11+СВЦЭМ!$D$10+'СЕТ СН'!$I$5</f>
        <v>5332.9971779499992</v>
      </c>
      <c r="C150" s="37">
        <f>SUMIFS(СВЦЭМ!$D$34:$D$777,СВЦЭМ!$A$34:$A$777,$A150,СВЦЭМ!$B$34:$B$777,C$119)+'СЕТ СН'!$I$11+СВЦЭМ!$D$10+'СЕТ СН'!$I$5</f>
        <v>5445.1243866099994</v>
      </c>
      <c r="D150" s="37">
        <f>SUMIFS(СВЦЭМ!$D$34:$D$777,СВЦЭМ!$A$34:$A$777,$A150,СВЦЭМ!$B$34:$B$777,D$119)+'СЕТ СН'!$I$11+СВЦЭМ!$D$10+'СЕТ СН'!$I$5</f>
        <v>5557.9897496199992</v>
      </c>
      <c r="E150" s="37">
        <f>SUMIFS(СВЦЭМ!$D$34:$D$777,СВЦЭМ!$A$34:$A$777,$A150,СВЦЭМ!$B$34:$B$777,E$119)+'СЕТ СН'!$I$11+СВЦЭМ!$D$10+'СЕТ СН'!$I$5</f>
        <v>5550.3924756299994</v>
      </c>
      <c r="F150" s="37">
        <f>SUMIFS(СВЦЭМ!$D$34:$D$777,СВЦЭМ!$A$34:$A$777,$A150,СВЦЭМ!$B$34:$B$777,F$119)+'СЕТ СН'!$I$11+СВЦЭМ!$D$10+'СЕТ СН'!$I$5</f>
        <v>5538.439645819999</v>
      </c>
      <c r="G150" s="37">
        <f>SUMIFS(СВЦЭМ!$D$34:$D$777,СВЦЭМ!$A$34:$A$777,$A150,СВЦЭМ!$B$34:$B$777,G$119)+'СЕТ СН'!$I$11+СВЦЭМ!$D$10+'СЕТ СН'!$I$5</f>
        <v>5542.6746360799998</v>
      </c>
      <c r="H150" s="37">
        <f>SUMIFS(СВЦЭМ!$D$34:$D$777,СВЦЭМ!$A$34:$A$777,$A150,СВЦЭМ!$B$34:$B$777,H$119)+'СЕТ СН'!$I$11+СВЦЭМ!$D$10+'СЕТ СН'!$I$5</f>
        <v>5535.8347885399999</v>
      </c>
      <c r="I150" s="37">
        <f>SUMIFS(СВЦЭМ!$D$34:$D$777,СВЦЭМ!$A$34:$A$777,$A150,СВЦЭМ!$B$34:$B$777,I$119)+'СЕТ СН'!$I$11+СВЦЭМ!$D$10+'СЕТ СН'!$I$5</f>
        <v>5489.30929741</v>
      </c>
      <c r="J150" s="37">
        <f>SUMIFS(СВЦЭМ!$D$34:$D$777,СВЦЭМ!$A$34:$A$777,$A150,СВЦЭМ!$B$34:$B$777,J$119)+'СЕТ СН'!$I$11+СВЦЭМ!$D$10+'СЕТ СН'!$I$5</f>
        <v>5399.2238722599996</v>
      </c>
      <c r="K150" s="37">
        <f>SUMIFS(СВЦЭМ!$D$34:$D$777,СВЦЭМ!$A$34:$A$777,$A150,СВЦЭМ!$B$34:$B$777,K$119)+'СЕТ СН'!$I$11+СВЦЭМ!$D$10+'СЕТ СН'!$I$5</f>
        <v>5241.4058491399992</v>
      </c>
      <c r="L150" s="37">
        <f>SUMIFS(СВЦЭМ!$D$34:$D$777,СВЦЭМ!$A$34:$A$777,$A150,СВЦЭМ!$B$34:$B$777,L$119)+'СЕТ СН'!$I$11+СВЦЭМ!$D$10+'СЕТ СН'!$I$5</f>
        <v>5285.8462662000002</v>
      </c>
      <c r="M150" s="37">
        <f>SUMIFS(СВЦЭМ!$D$34:$D$777,СВЦЭМ!$A$34:$A$777,$A150,СВЦЭМ!$B$34:$B$777,M$119)+'СЕТ СН'!$I$11+СВЦЭМ!$D$10+'СЕТ СН'!$I$5</f>
        <v>5241.4517213499994</v>
      </c>
      <c r="N150" s="37">
        <f>SUMIFS(СВЦЭМ!$D$34:$D$777,СВЦЭМ!$A$34:$A$777,$A150,СВЦЭМ!$B$34:$B$777,N$119)+'СЕТ СН'!$I$11+СВЦЭМ!$D$10+'СЕТ СН'!$I$5</f>
        <v>5207.7347742799993</v>
      </c>
      <c r="O150" s="37">
        <f>SUMIFS(СВЦЭМ!$D$34:$D$777,СВЦЭМ!$A$34:$A$777,$A150,СВЦЭМ!$B$34:$B$777,O$119)+'СЕТ СН'!$I$11+СВЦЭМ!$D$10+'СЕТ СН'!$I$5</f>
        <v>5182.2714406799996</v>
      </c>
      <c r="P150" s="37">
        <f>SUMIFS(СВЦЭМ!$D$34:$D$777,СВЦЭМ!$A$34:$A$777,$A150,СВЦЭМ!$B$34:$B$777,P$119)+'СЕТ СН'!$I$11+СВЦЭМ!$D$10+'СЕТ СН'!$I$5</f>
        <v>5241.22866987</v>
      </c>
      <c r="Q150" s="37">
        <f>SUMIFS(СВЦЭМ!$D$34:$D$777,СВЦЭМ!$A$34:$A$777,$A150,СВЦЭМ!$B$34:$B$777,Q$119)+'СЕТ СН'!$I$11+СВЦЭМ!$D$10+'СЕТ СН'!$I$5</f>
        <v>5260.5883744599996</v>
      </c>
      <c r="R150" s="37">
        <f>SUMIFS(СВЦЭМ!$D$34:$D$777,СВЦЭМ!$A$34:$A$777,$A150,СВЦЭМ!$B$34:$B$777,R$119)+'СЕТ СН'!$I$11+СВЦЭМ!$D$10+'СЕТ СН'!$I$5</f>
        <v>5255.9958278599997</v>
      </c>
      <c r="S150" s="37">
        <f>SUMIFS(СВЦЭМ!$D$34:$D$777,СВЦЭМ!$A$34:$A$777,$A150,СВЦЭМ!$B$34:$B$777,S$119)+'СЕТ СН'!$I$11+СВЦЭМ!$D$10+'СЕТ СН'!$I$5</f>
        <v>5371.2685084899995</v>
      </c>
      <c r="T150" s="37">
        <f>SUMIFS(СВЦЭМ!$D$34:$D$777,СВЦЭМ!$A$34:$A$777,$A150,СВЦЭМ!$B$34:$B$777,T$119)+'СЕТ СН'!$I$11+СВЦЭМ!$D$10+'СЕТ СН'!$I$5</f>
        <v>5271.8392838499994</v>
      </c>
      <c r="U150" s="37">
        <f>SUMIFS(СВЦЭМ!$D$34:$D$777,СВЦЭМ!$A$34:$A$777,$A150,СВЦЭМ!$B$34:$B$777,U$119)+'СЕТ СН'!$I$11+СВЦЭМ!$D$10+'СЕТ СН'!$I$5</f>
        <v>5292.3358125799996</v>
      </c>
      <c r="V150" s="37">
        <f>SUMIFS(СВЦЭМ!$D$34:$D$777,СВЦЭМ!$A$34:$A$777,$A150,СВЦЭМ!$B$34:$B$777,V$119)+'СЕТ СН'!$I$11+СВЦЭМ!$D$10+'СЕТ СН'!$I$5</f>
        <v>5301.9690703299993</v>
      </c>
      <c r="W150" s="37">
        <f>SUMIFS(СВЦЭМ!$D$34:$D$777,СВЦЭМ!$A$34:$A$777,$A150,СВЦЭМ!$B$34:$B$777,W$119)+'СЕТ СН'!$I$11+СВЦЭМ!$D$10+'СЕТ СН'!$I$5</f>
        <v>5284.3618261199999</v>
      </c>
      <c r="X150" s="37">
        <f>SUMIFS(СВЦЭМ!$D$34:$D$777,СВЦЭМ!$A$34:$A$777,$A150,СВЦЭМ!$B$34:$B$777,X$119)+'СЕТ СН'!$I$11+СВЦЭМ!$D$10+'СЕТ СН'!$I$5</f>
        <v>5272.2711260099995</v>
      </c>
      <c r="Y150" s="37">
        <f>SUMIFS(СВЦЭМ!$D$34:$D$777,СВЦЭМ!$A$34:$A$777,$A150,СВЦЭМ!$B$34:$B$777,Y$119)+'СЕТ СН'!$I$11+СВЦЭМ!$D$10+'СЕТ СН'!$I$5</f>
        <v>5339.3638686399991</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9" t="s">
        <v>7</v>
      </c>
      <c r="B153" s="113" t="s">
        <v>128</v>
      </c>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5"/>
    </row>
    <row r="154" spans="1:27" ht="12.75" customHeight="1" x14ac:dyDescent="0.2">
      <c r="A154" s="120"/>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8"/>
    </row>
    <row r="155" spans="1:27" s="47" customFormat="1" ht="12.75" customHeight="1" x14ac:dyDescent="0.2">
      <c r="A155" s="121"/>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01.10.2016</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42645</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42646</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42647</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42648</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42649</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42650</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42651</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42652</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42653</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42654</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42655</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42656</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42657</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42658</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42659</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42660</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42661</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42662</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42663</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42664</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42665</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42666</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42667</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42668</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42669</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42670</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42671</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42672</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42673</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42674</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9" t="s">
        <v>7</v>
      </c>
      <c r="B188" s="113" t="s">
        <v>129</v>
      </c>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5"/>
    </row>
    <row r="189" spans="1:27" ht="12.75" customHeight="1" x14ac:dyDescent="0.2">
      <c r="A189" s="120"/>
      <c r="B189" s="116"/>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8"/>
    </row>
    <row r="190" spans="1:27" s="47" customFormat="1" ht="12.75" customHeight="1" x14ac:dyDescent="0.2">
      <c r="A190" s="121"/>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01.10.2016</v>
      </c>
      <c r="B191" s="37">
        <f>SUMIFS(СВЦЭМ!$F$34:$F$777,СВЦЭМ!$A$34:$A$777,$A191,СВЦЭМ!$B$34:$B$777,B$190)+'СЕТ СН'!$F$12</f>
        <v>58.20421666</v>
      </c>
      <c r="C191" s="37">
        <f>SUMIFS(СВЦЭМ!$F$34:$F$777,СВЦЭМ!$A$34:$A$777,$A191,СВЦЭМ!$B$34:$B$777,C$190)+'СЕТ СН'!$F$12</f>
        <v>69.408815970000006</v>
      </c>
      <c r="D191" s="37">
        <f>SUMIFS(СВЦЭМ!$F$34:$F$777,СВЦЭМ!$A$34:$A$777,$A191,СВЦЭМ!$B$34:$B$777,D$190)+'СЕТ СН'!$F$12</f>
        <v>77.492323949999999</v>
      </c>
      <c r="E191" s="37">
        <f>SUMIFS(СВЦЭМ!$F$34:$F$777,СВЦЭМ!$A$34:$A$777,$A191,СВЦЭМ!$B$34:$B$777,E$190)+'СЕТ СН'!$F$12</f>
        <v>78.591882080000005</v>
      </c>
      <c r="F191" s="37">
        <f>SUMIFS(СВЦЭМ!$F$34:$F$777,СВЦЭМ!$A$34:$A$777,$A191,СВЦЭМ!$B$34:$B$777,F$190)+'СЕТ СН'!$F$12</f>
        <v>78.473381509999996</v>
      </c>
      <c r="G191" s="37">
        <f>SUMIFS(СВЦЭМ!$F$34:$F$777,СВЦЭМ!$A$34:$A$777,$A191,СВЦЭМ!$B$34:$B$777,G$190)+'СЕТ СН'!$F$12</f>
        <v>78.078277170000007</v>
      </c>
      <c r="H191" s="37">
        <f>SUMIFS(СВЦЭМ!$F$34:$F$777,СВЦЭМ!$A$34:$A$777,$A191,СВЦЭМ!$B$34:$B$777,H$190)+'СЕТ СН'!$F$12</f>
        <v>76.531927479999993</v>
      </c>
      <c r="I191" s="37">
        <f>SUMIFS(СВЦЭМ!$F$34:$F$777,СВЦЭМ!$A$34:$A$777,$A191,СВЦЭМ!$B$34:$B$777,I$190)+'СЕТ СН'!$F$12</f>
        <v>73.911230619999998</v>
      </c>
      <c r="J191" s="37">
        <f>SUMIFS(СВЦЭМ!$F$34:$F$777,СВЦЭМ!$A$34:$A$777,$A191,СВЦЭМ!$B$34:$B$777,J$190)+'СЕТ СН'!$F$12</f>
        <v>63.521549870000001</v>
      </c>
      <c r="K191" s="37">
        <f>SUMIFS(СВЦЭМ!$F$34:$F$777,СВЦЭМ!$A$34:$A$777,$A191,СВЦЭМ!$B$34:$B$777,K$190)+'СЕТ СН'!$F$12</f>
        <v>53.617546650000001</v>
      </c>
      <c r="L191" s="37">
        <f>SUMIFS(СВЦЭМ!$F$34:$F$777,СВЦЭМ!$A$34:$A$777,$A191,СВЦЭМ!$B$34:$B$777,L$190)+'СЕТ СН'!$F$12</f>
        <v>44.44843539</v>
      </c>
      <c r="M191" s="37">
        <f>SUMIFS(СВЦЭМ!$F$34:$F$777,СВЦЭМ!$A$34:$A$777,$A191,СВЦЭМ!$B$34:$B$777,M$190)+'СЕТ СН'!$F$12</f>
        <v>41.283311869999999</v>
      </c>
      <c r="N191" s="37">
        <f>SUMIFS(СВЦЭМ!$F$34:$F$777,СВЦЭМ!$A$34:$A$777,$A191,СВЦЭМ!$B$34:$B$777,N$190)+'СЕТ СН'!$F$12</f>
        <v>41.406533779999997</v>
      </c>
      <c r="O191" s="37">
        <f>SUMIFS(СВЦЭМ!$F$34:$F$777,СВЦЭМ!$A$34:$A$777,$A191,СВЦЭМ!$B$34:$B$777,O$190)+'СЕТ СН'!$F$12</f>
        <v>41.77699045</v>
      </c>
      <c r="P191" s="37">
        <f>SUMIFS(СВЦЭМ!$F$34:$F$777,СВЦЭМ!$A$34:$A$777,$A191,СВЦЭМ!$B$34:$B$777,P$190)+'СЕТ СН'!$F$12</f>
        <v>42.372742799999997</v>
      </c>
      <c r="Q191" s="37">
        <f>SUMIFS(СВЦЭМ!$F$34:$F$777,СВЦЭМ!$A$34:$A$777,$A191,СВЦЭМ!$B$34:$B$777,Q$190)+'СЕТ СН'!$F$12</f>
        <v>43.06703529</v>
      </c>
      <c r="R191" s="37">
        <f>SUMIFS(СВЦЭМ!$F$34:$F$777,СВЦЭМ!$A$34:$A$777,$A191,СВЦЭМ!$B$34:$B$777,R$190)+'СЕТ СН'!$F$12</f>
        <v>43.612859219999997</v>
      </c>
      <c r="S191" s="37">
        <f>SUMIFS(СВЦЭМ!$F$34:$F$777,СВЦЭМ!$A$34:$A$777,$A191,СВЦЭМ!$B$34:$B$777,S$190)+'СЕТ СН'!$F$12</f>
        <v>43.459258120000001</v>
      </c>
      <c r="T191" s="37">
        <f>SUMIFS(СВЦЭМ!$F$34:$F$777,СВЦЭМ!$A$34:$A$777,$A191,СВЦЭМ!$B$34:$B$777,T$190)+'СЕТ СН'!$F$12</f>
        <v>42.945675059999999</v>
      </c>
      <c r="U191" s="37">
        <f>SUMIFS(СВЦЭМ!$F$34:$F$777,СВЦЭМ!$A$34:$A$777,$A191,СВЦЭМ!$B$34:$B$777,U$190)+'СЕТ СН'!$F$12</f>
        <v>39.482033229999999</v>
      </c>
      <c r="V191" s="37">
        <f>SUMIFS(СВЦЭМ!$F$34:$F$777,СВЦЭМ!$A$34:$A$777,$A191,СВЦЭМ!$B$34:$B$777,V$190)+'СЕТ СН'!$F$12</f>
        <v>39.060519460000002</v>
      </c>
      <c r="W191" s="37">
        <f>SUMIFS(СВЦЭМ!$F$34:$F$777,СВЦЭМ!$A$34:$A$777,$A191,СВЦЭМ!$B$34:$B$777,W$190)+'СЕТ СН'!$F$12</f>
        <v>39.51267489</v>
      </c>
      <c r="X191" s="37">
        <f>SUMIFS(СВЦЭМ!$F$34:$F$777,СВЦЭМ!$A$34:$A$777,$A191,СВЦЭМ!$B$34:$B$777,X$190)+'СЕТ СН'!$F$12</f>
        <v>44.140257409999997</v>
      </c>
      <c r="Y191" s="37">
        <f>SUMIFS(СВЦЭМ!$F$34:$F$777,СВЦЭМ!$A$34:$A$777,$A191,СВЦЭМ!$B$34:$B$777,Y$190)+'СЕТ СН'!$F$12</f>
        <v>51.33523074</v>
      </c>
      <c r="AA191" s="46"/>
    </row>
    <row r="192" spans="1:27" ht="15.75" x14ac:dyDescent="0.2">
      <c r="A192" s="36">
        <f>A191+1</f>
        <v>42645</v>
      </c>
      <c r="B192" s="37">
        <f>SUMIFS(СВЦЭМ!$F$34:$F$777,СВЦЭМ!$A$34:$A$777,$A192,СВЦЭМ!$B$34:$B$777,B$190)+'СЕТ СН'!$F$12</f>
        <v>53.152104430000001</v>
      </c>
      <c r="C192" s="37">
        <f>SUMIFS(СВЦЭМ!$F$34:$F$777,СВЦЭМ!$A$34:$A$777,$A192,СВЦЭМ!$B$34:$B$777,C$190)+'СЕТ СН'!$F$12</f>
        <v>62.616974640000002</v>
      </c>
      <c r="D192" s="37">
        <f>SUMIFS(СВЦЭМ!$F$34:$F$777,СВЦЭМ!$A$34:$A$777,$A192,СВЦЭМ!$B$34:$B$777,D$190)+'СЕТ СН'!$F$12</f>
        <v>69.916090819999994</v>
      </c>
      <c r="E192" s="37">
        <f>SUMIFS(СВЦЭМ!$F$34:$F$777,СВЦЭМ!$A$34:$A$777,$A192,СВЦЭМ!$B$34:$B$777,E$190)+'СЕТ СН'!$F$12</f>
        <v>70.610514339999995</v>
      </c>
      <c r="F192" s="37">
        <f>SUMIFS(СВЦЭМ!$F$34:$F$777,СВЦЭМ!$A$34:$A$777,$A192,СВЦЭМ!$B$34:$B$777,F$190)+'СЕТ СН'!$F$12</f>
        <v>70.737911420000003</v>
      </c>
      <c r="G192" s="37">
        <f>SUMIFS(СВЦЭМ!$F$34:$F$777,СВЦЭМ!$A$34:$A$777,$A192,СВЦЭМ!$B$34:$B$777,G$190)+'СЕТ СН'!$F$12</f>
        <v>72.416713250000001</v>
      </c>
      <c r="H192" s="37">
        <f>SUMIFS(СВЦЭМ!$F$34:$F$777,СВЦЭМ!$A$34:$A$777,$A192,СВЦЭМ!$B$34:$B$777,H$190)+'СЕТ СН'!$F$12</f>
        <v>70.715636090000004</v>
      </c>
      <c r="I192" s="37">
        <f>SUMIFS(СВЦЭМ!$F$34:$F$777,СВЦЭМ!$A$34:$A$777,$A192,СВЦЭМ!$B$34:$B$777,I$190)+'СЕТ СН'!$F$12</f>
        <v>67.699606360000004</v>
      </c>
      <c r="J192" s="37">
        <f>SUMIFS(СВЦЭМ!$F$34:$F$777,СВЦЭМ!$A$34:$A$777,$A192,СВЦЭМ!$B$34:$B$777,J$190)+'СЕТ СН'!$F$12</f>
        <v>58.171507140000003</v>
      </c>
      <c r="K192" s="37">
        <f>SUMIFS(СВЦЭМ!$F$34:$F$777,СВЦЭМ!$A$34:$A$777,$A192,СВЦЭМ!$B$34:$B$777,K$190)+'СЕТ СН'!$F$12</f>
        <v>51.04079617</v>
      </c>
      <c r="L192" s="37">
        <f>SUMIFS(СВЦЭМ!$F$34:$F$777,СВЦЭМ!$A$34:$A$777,$A192,СВЦЭМ!$B$34:$B$777,L$190)+'СЕТ СН'!$F$12</f>
        <v>42.465064429999998</v>
      </c>
      <c r="M192" s="37">
        <f>SUMIFS(СВЦЭМ!$F$34:$F$777,СВЦЭМ!$A$34:$A$777,$A192,СВЦЭМ!$B$34:$B$777,M$190)+'СЕТ СН'!$F$12</f>
        <v>40.315985040000001</v>
      </c>
      <c r="N192" s="37">
        <f>SUMIFS(СВЦЭМ!$F$34:$F$777,СВЦЭМ!$A$34:$A$777,$A192,СВЦЭМ!$B$34:$B$777,N$190)+'СЕТ СН'!$F$12</f>
        <v>41.060382689999997</v>
      </c>
      <c r="O192" s="37">
        <f>SUMIFS(СВЦЭМ!$F$34:$F$777,СВЦЭМ!$A$34:$A$777,$A192,СВЦЭМ!$B$34:$B$777,O$190)+'СЕТ СН'!$F$12</f>
        <v>41.003718790000001</v>
      </c>
      <c r="P192" s="37">
        <f>SUMIFS(СВЦЭМ!$F$34:$F$777,СВЦЭМ!$A$34:$A$777,$A192,СВЦЭМ!$B$34:$B$777,P$190)+'СЕТ СН'!$F$12</f>
        <v>41.350028999999999</v>
      </c>
      <c r="Q192" s="37">
        <f>SUMIFS(СВЦЭМ!$F$34:$F$777,СВЦЭМ!$A$34:$A$777,$A192,СВЦЭМ!$B$34:$B$777,Q$190)+'СЕТ СН'!$F$12</f>
        <v>41.318560869999999</v>
      </c>
      <c r="R192" s="37">
        <f>SUMIFS(СВЦЭМ!$F$34:$F$777,СВЦЭМ!$A$34:$A$777,$A192,СВЦЭМ!$B$34:$B$777,R$190)+'СЕТ СН'!$F$12</f>
        <v>41.598926759999998</v>
      </c>
      <c r="S192" s="37">
        <f>SUMIFS(СВЦЭМ!$F$34:$F$777,СВЦЭМ!$A$34:$A$777,$A192,СВЦЭМ!$B$34:$B$777,S$190)+'СЕТ СН'!$F$12</f>
        <v>40.727938039999998</v>
      </c>
      <c r="T192" s="37">
        <f>SUMIFS(СВЦЭМ!$F$34:$F$777,СВЦЭМ!$A$34:$A$777,$A192,СВЦЭМ!$B$34:$B$777,T$190)+'СЕТ СН'!$F$12</f>
        <v>42.072110510000002</v>
      </c>
      <c r="U192" s="37">
        <f>SUMIFS(СВЦЭМ!$F$34:$F$777,СВЦЭМ!$A$34:$A$777,$A192,СВЦЭМ!$B$34:$B$777,U$190)+'СЕТ СН'!$F$12</f>
        <v>37.301393079999997</v>
      </c>
      <c r="V192" s="37">
        <f>SUMIFS(СВЦЭМ!$F$34:$F$777,СВЦЭМ!$A$34:$A$777,$A192,СВЦЭМ!$B$34:$B$777,V$190)+'СЕТ СН'!$F$12</f>
        <v>38.455986199999998</v>
      </c>
      <c r="W192" s="37">
        <f>SUMIFS(СВЦЭМ!$F$34:$F$777,СВЦЭМ!$A$34:$A$777,$A192,СВЦЭМ!$B$34:$B$777,W$190)+'СЕТ СН'!$F$12</f>
        <v>38.605296039999999</v>
      </c>
      <c r="X192" s="37">
        <f>SUMIFS(СВЦЭМ!$F$34:$F$777,СВЦЭМ!$A$34:$A$777,$A192,СВЦЭМ!$B$34:$B$777,X$190)+'СЕТ СН'!$F$12</f>
        <v>42.401098470000001</v>
      </c>
      <c r="Y192" s="37">
        <f>SUMIFS(СВЦЭМ!$F$34:$F$777,СВЦЭМ!$A$34:$A$777,$A192,СВЦЭМ!$B$34:$B$777,Y$190)+'СЕТ СН'!$F$12</f>
        <v>48.491532220000003</v>
      </c>
    </row>
    <row r="193" spans="1:25" ht="15.75" x14ac:dyDescent="0.2">
      <c r="A193" s="36">
        <f t="shared" ref="A193:A221" si="5">A192+1</f>
        <v>42646</v>
      </c>
      <c r="B193" s="37">
        <f>SUMIFS(СВЦЭМ!$F$34:$F$777,СВЦЭМ!$A$34:$A$777,$A193,СВЦЭМ!$B$34:$B$777,B$190)+'СЕТ СН'!$F$12</f>
        <v>60.128514109999998</v>
      </c>
      <c r="C193" s="37">
        <f>SUMIFS(СВЦЭМ!$F$34:$F$777,СВЦЭМ!$A$34:$A$777,$A193,СВЦЭМ!$B$34:$B$777,C$190)+'СЕТ СН'!$F$12</f>
        <v>71.438283350000006</v>
      </c>
      <c r="D193" s="37">
        <f>SUMIFS(СВЦЭМ!$F$34:$F$777,СВЦЭМ!$A$34:$A$777,$A193,СВЦЭМ!$B$34:$B$777,D$190)+'СЕТ СН'!$F$12</f>
        <v>77.464260820000007</v>
      </c>
      <c r="E193" s="37">
        <f>SUMIFS(СВЦЭМ!$F$34:$F$777,СВЦЭМ!$A$34:$A$777,$A193,СВЦЭМ!$B$34:$B$777,E$190)+'СЕТ СН'!$F$12</f>
        <v>79.225553570000002</v>
      </c>
      <c r="F193" s="37">
        <f>SUMIFS(СВЦЭМ!$F$34:$F$777,СВЦЭМ!$A$34:$A$777,$A193,СВЦЭМ!$B$34:$B$777,F$190)+'СЕТ СН'!$F$12</f>
        <v>75.771169450000002</v>
      </c>
      <c r="G193" s="37">
        <f>SUMIFS(СВЦЭМ!$F$34:$F$777,СВЦЭМ!$A$34:$A$777,$A193,СВЦЭМ!$B$34:$B$777,G$190)+'СЕТ СН'!$F$12</f>
        <v>78.973147069999996</v>
      </c>
      <c r="H193" s="37">
        <f>SUMIFS(СВЦЭМ!$F$34:$F$777,СВЦЭМ!$A$34:$A$777,$A193,СВЦЭМ!$B$34:$B$777,H$190)+'СЕТ СН'!$F$12</f>
        <v>70.882338379999993</v>
      </c>
      <c r="I193" s="37">
        <f>SUMIFS(СВЦЭМ!$F$34:$F$777,СВЦЭМ!$A$34:$A$777,$A193,СВЦЭМ!$B$34:$B$777,I$190)+'СЕТ СН'!$F$12</f>
        <v>70.128798930000002</v>
      </c>
      <c r="J193" s="37">
        <f>SUMIFS(СВЦЭМ!$F$34:$F$777,СВЦЭМ!$A$34:$A$777,$A193,СВЦЭМ!$B$34:$B$777,J$190)+'СЕТ СН'!$F$12</f>
        <v>65.873023419999996</v>
      </c>
      <c r="K193" s="37">
        <f>SUMIFS(СВЦЭМ!$F$34:$F$777,СВЦЭМ!$A$34:$A$777,$A193,СВЦЭМ!$B$34:$B$777,K$190)+'СЕТ СН'!$F$12</f>
        <v>58.361386539999998</v>
      </c>
      <c r="L193" s="37">
        <f>SUMIFS(СВЦЭМ!$F$34:$F$777,СВЦЭМ!$A$34:$A$777,$A193,СВЦЭМ!$B$34:$B$777,L$190)+'СЕТ СН'!$F$12</f>
        <v>53.293016080000001</v>
      </c>
      <c r="M193" s="37">
        <f>SUMIFS(СВЦЭМ!$F$34:$F$777,СВЦЭМ!$A$34:$A$777,$A193,СВЦЭМ!$B$34:$B$777,M$190)+'СЕТ СН'!$F$12</f>
        <v>48.308313239999997</v>
      </c>
      <c r="N193" s="37">
        <f>SUMIFS(СВЦЭМ!$F$34:$F$777,СВЦЭМ!$A$34:$A$777,$A193,СВЦЭМ!$B$34:$B$777,N$190)+'СЕТ СН'!$F$12</f>
        <v>48.44461312</v>
      </c>
      <c r="O193" s="37">
        <f>SUMIFS(СВЦЭМ!$F$34:$F$777,СВЦЭМ!$A$34:$A$777,$A193,СВЦЭМ!$B$34:$B$777,O$190)+'СЕТ СН'!$F$12</f>
        <v>49.226527949999998</v>
      </c>
      <c r="P193" s="37">
        <f>SUMIFS(СВЦЭМ!$F$34:$F$777,СВЦЭМ!$A$34:$A$777,$A193,СВЦЭМ!$B$34:$B$777,P$190)+'СЕТ СН'!$F$12</f>
        <v>48.596194680000004</v>
      </c>
      <c r="Q193" s="37">
        <f>SUMIFS(СВЦЭМ!$F$34:$F$777,СВЦЭМ!$A$34:$A$777,$A193,СВЦЭМ!$B$34:$B$777,Q$190)+'СЕТ СН'!$F$12</f>
        <v>47.209832069999997</v>
      </c>
      <c r="R193" s="37">
        <f>SUMIFS(СВЦЭМ!$F$34:$F$777,СВЦЭМ!$A$34:$A$777,$A193,СВЦЭМ!$B$34:$B$777,R$190)+'СЕТ СН'!$F$12</f>
        <v>47.529281730000001</v>
      </c>
      <c r="S193" s="37">
        <f>SUMIFS(СВЦЭМ!$F$34:$F$777,СВЦЭМ!$A$34:$A$777,$A193,СВЦЭМ!$B$34:$B$777,S$190)+'СЕТ СН'!$F$12</f>
        <v>46.684590309999997</v>
      </c>
      <c r="T193" s="37">
        <f>SUMIFS(СВЦЭМ!$F$34:$F$777,СВЦЭМ!$A$34:$A$777,$A193,СВЦЭМ!$B$34:$B$777,T$190)+'СЕТ СН'!$F$12</f>
        <v>46.320715559999996</v>
      </c>
      <c r="U193" s="37">
        <f>SUMIFS(СВЦЭМ!$F$34:$F$777,СВЦЭМ!$A$34:$A$777,$A193,СВЦЭМ!$B$34:$B$777,U$190)+'СЕТ СН'!$F$12</f>
        <v>46.315879549999998</v>
      </c>
      <c r="V193" s="37">
        <f>SUMIFS(СВЦЭМ!$F$34:$F$777,СВЦЭМ!$A$34:$A$777,$A193,СВЦЭМ!$B$34:$B$777,V$190)+'СЕТ СН'!$F$12</f>
        <v>48.380177160000002</v>
      </c>
      <c r="W193" s="37">
        <f>SUMIFS(СВЦЭМ!$F$34:$F$777,СВЦЭМ!$A$34:$A$777,$A193,СВЦЭМ!$B$34:$B$777,W$190)+'СЕТ СН'!$F$12</f>
        <v>48.438445350000002</v>
      </c>
      <c r="X193" s="37">
        <f>SUMIFS(СВЦЭМ!$F$34:$F$777,СВЦЭМ!$A$34:$A$777,$A193,СВЦЭМ!$B$34:$B$777,X$190)+'СЕТ СН'!$F$12</f>
        <v>54.055928600000001</v>
      </c>
      <c r="Y193" s="37">
        <f>SUMIFS(СВЦЭМ!$F$34:$F$777,СВЦЭМ!$A$34:$A$777,$A193,СВЦЭМ!$B$34:$B$777,Y$190)+'СЕТ СН'!$F$12</f>
        <v>63.479369400000003</v>
      </c>
    </row>
    <row r="194" spans="1:25" ht="15.75" x14ac:dyDescent="0.2">
      <c r="A194" s="36">
        <f t="shared" si="5"/>
        <v>42647</v>
      </c>
      <c r="B194" s="37">
        <f>SUMIFS(СВЦЭМ!$F$34:$F$777,СВЦЭМ!$A$34:$A$777,$A194,СВЦЭМ!$B$34:$B$777,B$190)+'СЕТ СН'!$F$12</f>
        <v>70.56940444</v>
      </c>
      <c r="C194" s="37">
        <f>SUMIFS(СВЦЭМ!$F$34:$F$777,СВЦЭМ!$A$34:$A$777,$A194,СВЦЭМ!$B$34:$B$777,C$190)+'СЕТ СН'!$F$12</f>
        <v>71.69783142</v>
      </c>
      <c r="D194" s="37">
        <f>SUMIFS(СВЦЭМ!$F$34:$F$777,СВЦЭМ!$A$34:$A$777,$A194,СВЦЭМ!$B$34:$B$777,D$190)+'СЕТ СН'!$F$12</f>
        <v>69.833454309999993</v>
      </c>
      <c r="E194" s="37">
        <f>SUMIFS(СВЦЭМ!$F$34:$F$777,СВЦЭМ!$A$34:$A$777,$A194,СВЦЭМ!$B$34:$B$777,E$190)+'СЕТ СН'!$F$12</f>
        <v>69.815710080000002</v>
      </c>
      <c r="F194" s="37">
        <f>SUMIFS(СВЦЭМ!$F$34:$F$777,СВЦЭМ!$A$34:$A$777,$A194,СВЦЭМ!$B$34:$B$777,F$190)+'СЕТ СН'!$F$12</f>
        <v>70.044695270000005</v>
      </c>
      <c r="G194" s="37">
        <f>SUMIFS(СВЦЭМ!$F$34:$F$777,СВЦЭМ!$A$34:$A$777,$A194,СВЦЭМ!$B$34:$B$777,G$190)+'СЕТ СН'!$F$12</f>
        <v>71.343474830000005</v>
      </c>
      <c r="H194" s="37">
        <f>SUMIFS(СВЦЭМ!$F$34:$F$777,СВЦЭМ!$A$34:$A$777,$A194,СВЦЭМ!$B$34:$B$777,H$190)+'СЕТ СН'!$F$12</f>
        <v>74.337943159999995</v>
      </c>
      <c r="I194" s="37">
        <f>SUMIFS(СВЦЭМ!$F$34:$F$777,СВЦЭМ!$A$34:$A$777,$A194,СВЦЭМ!$B$34:$B$777,I$190)+'СЕТ СН'!$F$12</f>
        <v>68.647588319999997</v>
      </c>
      <c r="J194" s="37">
        <f>SUMIFS(СВЦЭМ!$F$34:$F$777,СВЦЭМ!$A$34:$A$777,$A194,СВЦЭМ!$B$34:$B$777,J$190)+'СЕТ СН'!$F$12</f>
        <v>64.520456719999999</v>
      </c>
      <c r="K194" s="37">
        <f>SUMIFS(СВЦЭМ!$F$34:$F$777,СВЦЭМ!$A$34:$A$777,$A194,СВЦЭМ!$B$34:$B$777,K$190)+'СЕТ СН'!$F$12</f>
        <v>57.980955969999997</v>
      </c>
      <c r="L194" s="37">
        <f>SUMIFS(СВЦЭМ!$F$34:$F$777,СВЦЭМ!$A$34:$A$777,$A194,СВЦЭМ!$B$34:$B$777,L$190)+'СЕТ СН'!$F$12</f>
        <v>53.93217834</v>
      </c>
      <c r="M194" s="37">
        <f>SUMIFS(СВЦЭМ!$F$34:$F$777,СВЦЭМ!$A$34:$A$777,$A194,СВЦЭМ!$B$34:$B$777,M$190)+'СЕТ СН'!$F$12</f>
        <v>46.375571950000001</v>
      </c>
      <c r="N194" s="37">
        <f>SUMIFS(СВЦЭМ!$F$34:$F$777,СВЦЭМ!$A$34:$A$777,$A194,СВЦЭМ!$B$34:$B$777,N$190)+'СЕТ СН'!$F$12</f>
        <v>47.68817877</v>
      </c>
      <c r="O194" s="37">
        <f>SUMIFS(СВЦЭМ!$F$34:$F$777,СВЦЭМ!$A$34:$A$777,$A194,СВЦЭМ!$B$34:$B$777,O$190)+'СЕТ СН'!$F$12</f>
        <v>46.58414071</v>
      </c>
      <c r="P194" s="37">
        <f>SUMIFS(СВЦЭМ!$F$34:$F$777,СВЦЭМ!$A$34:$A$777,$A194,СВЦЭМ!$B$34:$B$777,P$190)+'СЕТ СН'!$F$12</f>
        <v>49.125398910000001</v>
      </c>
      <c r="Q194" s="37">
        <f>SUMIFS(СВЦЭМ!$F$34:$F$777,СВЦЭМ!$A$34:$A$777,$A194,СВЦЭМ!$B$34:$B$777,Q$190)+'СЕТ СН'!$F$12</f>
        <v>50.478162179999998</v>
      </c>
      <c r="R194" s="37">
        <f>SUMIFS(СВЦЭМ!$F$34:$F$777,СВЦЭМ!$A$34:$A$777,$A194,СВЦЭМ!$B$34:$B$777,R$190)+'СЕТ СН'!$F$12</f>
        <v>50.822930390000003</v>
      </c>
      <c r="S194" s="37">
        <f>SUMIFS(СВЦЭМ!$F$34:$F$777,СВЦЭМ!$A$34:$A$777,$A194,СВЦЭМ!$B$34:$B$777,S$190)+'СЕТ СН'!$F$12</f>
        <v>51.029900079999997</v>
      </c>
      <c r="T194" s="37">
        <f>SUMIFS(СВЦЭМ!$F$34:$F$777,СВЦЭМ!$A$34:$A$777,$A194,СВЦЭМ!$B$34:$B$777,T$190)+'СЕТ СН'!$F$12</f>
        <v>48.351231900000002</v>
      </c>
      <c r="U194" s="37">
        <f>SUMIFS(СВЦЭМ!$F$34:$F$777,СВЦЭМ!$A$34:$A$777,$A194,СВЦЭМ!$B$34:$B$777,U$190)+'СЕТ СН'!$F$12</f>
        <v>44.861586070000001</v>
      </c>
      <c r="V194" s="37">
        <f>SUMIFS(СВЦЭМ!$F$34:$F$777,СВЦЭМ!$A$34:$A$777,$A194,СВЦЭМ!$B$34:$B$777,V$190)+'СЕТ СН'!$F$12</f>
        <v>43.463399969999998</v>
      </c>
      <c r="W194" s="37">
        <f>SUMIFS(СВЦЭМ!$F$34:$F$777,СВЦЭМ!$A$34:$A$777,$A194,СВЦЭМ!$B$34:$B$777,W$190)+'СЕТ СН'!$F$12</f>
        <v>45.394065820000002</v>
      </c>
      <c r="X194" s="37">
        <f>SUMIFS(СВЦЭМ!$F$34:$F$777,СВЦЭМ!$A$34:$A$777,$A194,СВЦЭМ!$B$34:$B$777,X$190)+'СЕТ СН'!$F$12</f>
        <v>52.491966929999997</v>
      </c>
      <c r="Y194" s="37">
        <f>SUMIFS(СВЦЭМ!$F$34:$F$777,СВЦЭМ!$A$34:$A$777,$A194,СВЦЭМ!$B$34:$B$777,Y$190)+'СЕТ СН'!$F$12</f>
        <v>61.324204289999997</v>
      </c>
    </row>
    <row r="195" spans="1:25" ht="15.75" x14ac:dyDescent="0.2">
      <c r="A195" s="36">
        <f t="shared" si="5"/>
        <v>42648</v>
      </c>
      <c r="B195" s="37">
        <f>SUMIFS(СВЦЭМ!$F$34:$F$777,СВЦЭМ!$A$34:$A$777,$A195,СВЦЭМ!$B$34:$B$777,B$190)+'СЕТ СН'!$F$12</f>
        <v>68.551328479999995</v>
      </c>
      <c r="C195" s="37">
        <f>SUMIFS(СВЦЭМ!$F$34:$F$777,СВЦЭМ!$A$34:$A$777,$A195,СВЦЭМ!$B$34:$B$777,C$190)+'СЕТ СН'!$F$12</f>
        <v>77.562798430000001</v>
      </c>
      <c r="D195" s="37">
        <f>SUMIFS(СВЦЭМ!$F$34:$F$777,СВЦЭМ!$A$34:$A$777,$A195,СВЦЭМ!$B$34:$B$777,D$190)+'СЕТ СН'!$F$12</f>
        <v>80.492868419999994</v>
      </c>
      <c r="E195" s="37">
        <f>SUMIFS(СВЦЭМ!$F$34:$F$777,СВЦЭМ!$A$34:$A$777,$A195,СВЦЭМ!$B$34:$B$777,E$190)+'СЕТ СН'!$F$12</f>
        <v>80.587035990000004</v>
      </c>
      <c r="F195" s="37">
        <f>SUMIFS(СВЦЭМ!$F$34:$F$777,СВЦЭМ!$A$34:$A$777,$A195,СВЦЭМ!$B$34:$B$777,F$190)+'СЕТ СН'!$F$12</f>
        <v>80.377208089999996</v>
      </c>
      <c r="G195" s="37">
        <f>SUMIFS(СВЦЭМ!$F$34:$F$777,СВЦЭМ!$A$34:$A$777,$A195,СВЦЭМ!$B$34:$B$777,G$190)+'СЕТ СН'!$F$12</f>
        <v>78.45737364</v>
      </c>
      <c r="H195" s="37">
        <f>SUMIFS(СВЦЭМ!$F$34:$F$777,СВЦЭМ!$A$34:$A$777,$A195,СВЦЭМ!$B$34:$B$777,H$190)+'СЕТ СН'!$F$12</f>
        <v>72.173116820000004</v>
      </c>
      <c r="I195" s="37">
        <f>SUMIFS(СВЦЭМ!$F$34:$F$777,СВЦЭМ!$A$34:$A$777,$A195,СВЦЭМ!$B$34:$B$777,I$190)+'СЕТ СН'!$F$12</f>
        <v>66.158094410000004</v>
      </c>
      <c r="J195" s="37">
        <f>SUMIFS(СВЦЭМ!$F$34:$F$777,СВЦЭМ!$A$34:$A$777,$A195,СВЦЭМ!$B$34:$B$777,J$190)+'СЕТ СН'!$F$12</f>
        <v>62.123362460000003</v>
      </c>
      <c r="K195" s="37">
        <f>SUMIFS(СВЦЭМ!$F$34:$F$777,СВЦЭМ!$A$34:$A$777,$A195,СВЦЭМ!$B$34:$B$777,K$190)+'СЕТ СН'!$F$12</f>
        <v>55.98681225</v>
      </c>
      <c r="L195" s="37">
        <f>SUMIFS(СВЦЭМ!$F$34:$F$777,СВЦЭМ!$A$34:$A$777,$A195,СВЦЭМ!$B$34:$B$777,L$190)+'СЕТ СН'!$F$12</f>
        <v>49.36029078</v>
      </c>
      <c r="M195" s="37">
        <f>SUMIFS(СВЦЭМ!$F$34:$F$777,СВЦЭМ!$A$34:$A$777,$A195,СВЦЭМ!$B$34:$B$777,M$190)+'СЕТ СН'!$F$12</f>
        <v>46.074469379999996</v>
      </c>
      <c r="N195" s="37">
        <f>SUMIFS(СВЦЭМ!$F$34:$F$777,СВЦЭМ!$A$34:$A$777,$A195,СВЦЭМ!$B$34:$B$777,N$190)+'СЕТ СН'!$F$12</f>
        <v>46.403088510000003</v>
      </c>
      <c r="O195" s="37">
        <f>SUMIFS(СВЦЭМ!$F$34:$F$777,СВЦЭМ!$A$34:$A$777,$A195,СВЦЭМ!$B$34:$B$777,O$190)+'СЕТ СН'!$F$12</f>
        <v>46.537698749999997</v>
      </c>
      <c r="P195" s="37">
        <f>SUMIFS(СВЦЭМ!$F$34:$F$777,СВЦЭМ!$A$34:$A$777,$A195,СВЦЭМ!$B$34:$B$777,P$190)+'СЕТ СН'!$F$12</f>
        <v>47.269844589999998</v>
      </c>
      <c r="Q195" s="37">
        <f>SUMIFS(СВЦЭМ!$F$34:$F$777,СВЦЭМ!$A$34:$A$777,$A195,СВЦЭМ!$B$34:$B$777,Q$190)+'СЕТ СН'!$F$12</f>
        <v>47.527137109999998</v>
      </c>
      <c r="R195" s="37">
        <f>SUMIFS(СВЦЭМ!$F$34:$F$777,СВЦЭМ!$A$34:$A$777,$A195,СВЦЭМ!$B$34:$B$777,R$190)+'СЕТ СН'!$F$12</f>
        <v>47.585550089999998</v>
      </c>
      <c r="S195" s="37">
        <f>SUMIFS(СВЦЭМ!$F$34:$F$777,СВЦЭМ!$A$34:$A$777,$A195,СВЦЭМ!$B$34:$B$777,S$190)+'СЕТ СН'!$F$12</f>
        <v>47.16915504</v>
      </c>
      <c r="T195" s="37">
        <f>SUMIFS(СВЦЭМ!$F$34:$F$777,СВЦЭМ!$A$34:$A$777,$A195,СВЦЭМ!$B$34:$B$777,T$190)+'СЕТ СН'!$F$12</f>
        <v>45.664918780000001</v>
      </c>
      <c r="U195" s="37">
        <f>SUMIFS(СВЦЭМ!$F$34:$F$777,СВЦЭМ!$A$34:$A$777,$A195,СВЦЭМ!$B$34:$B$777,U$190)+'СЕТ СН'!$F$12</f>
        <v>43.368299909999998</v>
      </c>
      <c r="V195" s="37">
        <f>SUMIFS(СВЦЭМ!$F$34:$F$777,СВЦЭМ!$A$34:$A$777,$A195,СВЦЭМ!$B$34:$B$777,V$190)+'СЕТ СН'!$F$12</f>
        <v>46.103426310000003</v>
      </c>
      <c r="W195" s="37">
        <f>SUMIFS(СВЦЭМ!$F$34:$F$777,СВЦЭМ!$A$34:$A$777,$A195,СВЦЭМ!$B$34:$B$777,W$190)+'СЕТ СН'!$F$12</f>
        <v>47.112321420000001</v>
      </c>
      <c r="X195" s="37">
        <f>SUMIFS(СВЦЭМ!$F$34:$F$777,СВЦЭМ!$A$34:$A$777,$A195,СВЦЭМ!$B$34:$B$777,X$190)+'СЕТ СН'!$F$12</f>
        <v>53.395113010000003</v>
      </c>
      <c r="Y195" s="37">
        <f>SUMIFS(СВЦЭМ!$F$34:$F$777,СВЦЭМ!$A$34:$A$777,$A195,СВЦЭМ!$B$34:$B$777,Y$190)+'СЕТ СН'!$F$12</f>
        <v>62.74502142</v>
      </c>
    </row>
    <row r="196" spans="1:25" ht="15.75" x14ac:dyDescent="0.2">
      <c r="A196" s="36">
        <f t="shared" si="5"/>
        <v>42649</v>
      </c>
      <c r="B196" s="37">
        <f>SUMIFS(СВЦЭМ!$F$34:$F$777,СВЦЭМ!$A$34:$A$777,$A196,СВЦЭМ!$B$34:$B$777,B$190)+'СЕТ СН'!$F$12</f>
        <v>68.810058819999995</v>
      </c>
      <c r="C196" s="37">
        <f>SUMIFS(СВЦЭМ!$F$34:$F$777,СВЦЭМ!$A$34:$A$777,$A196,СВЦЭМ!$B$34:$B$777,C$190)+'СЕТ СН'!$F$12</f>
        <v>75.730388149999996</v>
      </c>
      <c r="D196" s="37">
        <f>SUMIFS(СВЦЭМ!$F$34:$F$777,СВЦЭМ!$A$34:$A$777,$A196,СВЦЭМ!$B$34:$B$777,D$190)+'СЕТ СН'!$F$12</f>
        <v>80.890433520000002</v>
      </c>
      <c r="E196" s="37">
        <f>SUMIFS(СВЦЭМ!$F$34:$F$777,СВЦЭМ!$A$34:$A$777,$A196,СВЦЭМ!$B$34:$B$777,E$190)+'СЕТ СН'!$F$12</f>
        <v>80.975507570000005</v>
      </c>
      <c r="F196" s="37">
        <f>SUMIFS(СВЦЭМ!$F$34:$F$777,СВЦЭМ!$A$34:$A$777,$A196,СВЦЭМ!$B$34:$B$777,F$190)+'СЕТ СН'!$F$12</f>
        <v>80.952910669999994</v>
      </c>
      <c r="G196" s="37">
        <f>SUMIFS(СВЦЭМ!$F$34:$F$777,СВЦЭМ!$A$34:$A$777,$A196,СВЦЭМ!$B$34:$B$777,G$190)+'СЕТ СН'!$F$12</f>
        <v>80.371969949999993</v>
      </c>
      <c r="H196" s="37">
        <f>SUMIFS(СВЦЭМ!$F$34:$F$777,СВЦЭМ!$A$34:$A$777,$A196,СВЦЭМ!$B$34:$B$777,H$190)+'СЕТ СН'!$F$12</f>
        <v>72.514160820000001</v>
      </c>
      <c r="I196" s="37">
        <f>SUMIFS(СВЦЭМ!$F$34:$F$777,СВЦЭМ!$A$34:$A$777,$A196,СВЦЭМ!$B$34:$B$777,I$190)+'СЕТ СН'!$F$12</f>
        <v>67.032763889999998</v>
      </c>
      <c r="J196" s="37">
        <f>SUMIFS(СВЦЭМ!$F$34:$F$777,СВЦЭМ!$A$34:$A$777,$A196,СВЦЭМ!$B$34:$B$777,J$190)+'СЕТ СН'!$F$12</f>
        <v>62.957519820000002</v>
      </c>
      <c r="K196" s="37">
        <f>SUMIFS(СВЦЭМ!$F$34:$F$777,СВЦЭМ!$A$34:$A$777,$A196,СВЦЭМ!$B$34:$B$777,K$190)+'СЕТ СН'!$F$12</f>
        <v>56.605922640000003</v>
      </c>
      <c r="L196" s="37">
        <f>SUMIFS(СВЦЭМ!$F$34:$F$777,СВЦЭМ!$A$34:$A$777,$A196,СВЦЭМ!$B$34:$B$777,L$190)+'СЕТ СН'!$F$12</f>
        <v>50.241689479999998</v>
      </c>
      <c r="M196" s="37">
        <f>SUMIFS(СВЦЭМ!$F$34:$F$777,СВЦЭМ!$A$34:$A$777,$A196,СВЦЭМ!$B$34:$B$777,M$190)+'СЕТ СН'!$F$12</f>
        <v>46.27075164</v>
      </c>
      <c r="N196" s="37">
        <f>SUMIFS(СВЦЭМ!$F$34:$F$777,СВЦЭМ!$A$34:$A$777,$A196,СВЦЭМ!$B$34:$B$777,N$190)+'СЕТ СН'!$F$12</f>
        <v>46.789754049999999</v>
      </c>
      <c r="O196" s="37">
        <f>SUMIFS(СВЦЭМ!$F$34:$F$777,СВЦЭМ!$A$34:$A$777,$A196,СВЦЭМ!$B$34:$B$777,O$190)+'СЕТ СН'!$F$12</f>
        <v>46.708296089999997</v>
      </c>
      <c r="P196" s="37">
        <f>SUMIFS(СВЦЭМ!$F$34:$F$777,СВЦЭМ!$A$34:$A$777,$A196,СВЦЭМ!$B$34:$B$777,P$190)+'СЕТ СН'!$F$12</f>
        <v>47.03468599</v>
      </c>
      <c r="Q196" s="37">
        <f>SUMIFS(СВЦЭМ!$F$34:$F$777,СВЦЭМ!$A$34:$A$777,$A196,СВЦЭМ!$B$34:$B$777,Q$190)+'СЕТ СН'!$F$12</f>
        <v>47.092413780000001</v>
      </c>
      <c r="R196" s="37">
        <f>SUMIFS(СВЦЭМ!$F$34:$F$777,СВЦЭМ!$A$34:$A$777,$A196,СВЦЭМ!$B$34:$B$777,R$190)+'СЕТ СН'!$F$12</f>
        <v>47.124833799999998</v>
      </c>
      <c r="S196" s="37">
        <f>SUMIFS(СВЦЭМ!$F$34:$F$777,СВЦЭМ!$A$34:$A$777,$A196,СВЦЭМ!$B$34:$B$777,S$190)+'СЕТ СН'!$F$12</f>
        <v>46.929250799999998</v>
      </c>
      <c r="T196" s="37">
        <f>SUMIFS(СВЦЭМ!$F$34:$F$777,СВЦЭМ!$A$34:$A$777,$A196,СВЦЭМ!$B$34:$B$777,T$190)+'СЕТ СН'!$F$12</f>
        <v>46.086829549999997</v>
      </c>
      <c r="U196" s="37">
        <f>SUMIFS(СВЦЭМ!$F$34:$F$777,СВЦЭМ!$A$34:$A$777,$A196,СВЦЭМ!$B$34:$B$777,U$190)+'СЕТ СН'!$F$12</f>
        <v>44.663532799999999</v>
      </c>
      <c r="V196" s="37">
        <f>SUMIFS(СВЦЭМ!$F$34:$F$777,СВЦЭМ!$A$34:$A$777,$A196,СВЦЭМ!$B$34:$B$777,V$190)+'СЕТ СН'!$F$12</f>
        <v>48.793833880000001</v>
      </c>
      <c r="W196" s="37">
        <f>SUMIFS(СВЦЭМ!$F$34:$F$777,СВЦЭМ!$A$34:$A$777,$A196,СВЦЭМ!$B$34:$B$777,W$190)+'СЕТ СН'!$F$12</f>
        <v>52.707940100000002</v>
      </c>
      <c r="X196" s="37">
        <f>SUMIFS(СВЦЭМ!$F$34:$F$777,СВЦЭМ!$A$34:$A$777,$A196,СВЦЭМ!$B$34:$B$777,X$190)+'СЕТ СН'!$F$12</f>
        <v>55.207812220000001</v>
      </c>
      <c r="Y196" s="37">
        <f>SUMIFS(СВЦЭМ!$F$34:$F$777,СВЦЭМ!$A$34:$A$777,$A196,СВЦЭМ!$B$34:$B$777,Y$190)+'СЕТ СН'!$F$12</f>
        <v>64.831094609999994</v>
      </c>
    </row>
    <row r="197" spans="1:25" ht="15.75" x14ac:dyDescent="0.2">
      <c r="A197" s="36">
        <f t="shared" si="5"/>
        <v>42650</v>
      </c>
      <c r="B197" s="37">
        <f>SUMIFS(СВЦЭМ!$F$34:$F$777,СВЦЭМ!$A$34:$A$777,$A197,СВЦЭМ!$B$34:$B$777,B$190)+'СЕТ СН'!$F$12</f>
        <v>70.480240899999998</v>
      </c>
      <c r="C197" s="37">
        <f>SUMIFS(СВЦЭМ!$F$34:$F$777,СВЦЭМ!$A$34:$A$777,$A197,СВЦЭМ!$B$34:$B$777,C$190)+'СЕТ СН'!$F$12</f>
        <v>78.351541639999994</v>
      </c>
      <c r="D197" s="37">
        <f>SUMIFS(СВЦЭМ!$F$34:$F$777,СВЦЭМ!$A$34:$A$777,$A197,СВЦЭМ!$B$34:$B$777,D$190)+'СЕТ СН'!$F$12</f>
        <v>81.066150919999998</v>
      </c>
      <c r="E197" s="37">
        <f>SUMIFS(СВЦЭМ!$F$34:$F$777,СВЦЭМ!$A$34:$A$777,$A197,СВЦЭМ!$B$34:$B$777,E$190)+'СЕТ СН'!$F$12</f>
        <v>81.884814559999995</v>
      </c>
      <c r="F197" s="37">
        <f>SUMIFS(СВЦЭМ!$F$34:$F$777,СВЦЭМ!$A$34:$A$777,$A197,СВЦЭМ!$B$34:$B$777,F$190)+'СЕТ СН'!$F$12</f>
        <v>81.625624070000001</v>
      </c>
      <c r="G197" s="37">
        <f>SUMIFS(СВЦЭМ!$F$34:$F$777,СВЦЭМ!$A$34:$A$777,$A197,СВЦЭМ!$B$34:$B$777,G$190)+'СЕТ СН'!$F$12</f>
        <v>79.780617629999995</v>
      </c>
      <c r="H197" s="37">
        <f>SUMIFS(СВЦЭМ!$F$34:$F$777,СВЦЭМ!$A$34:$A$777,$A197,СВЦЭМ!$B$34:$B$777,H$190)+'СЕТ СН'!$F$12</f>
        <v>73.416744309999999</v>
      </c>
      <c r="I197" s="37">
        <f>SUMIFS(СВЦЭМ!$F$34:$F$777,СВЦЭМ!$A$34:$A$777,$A197,СВЦЭМ!$B$34:$B$777,I$190)+'СЕТ СН'!$F$12</f>
        <v>68.772168269999995</v>
      </c>
      <c r="J197" s="37">
        <f>SUMIFS(СВЦЭМ!$F$34:$F$777,СВЦЭМ!$A$34:$A$777,$A197,СВЦЭМ!$B$34:$B$777,J$190)+'СЕТ СН'!$F$12</f>
        <v>66.485455889999997</v>
      </c>
      <c r="K197" s="37">
        <f>SUMIFS(СВЦЭМ!$F$34:$F$777,СВЦЭМ!$A$34:$A$777,$A197,СВЦЭМ!$B$34:$B$777,K$190)+'СЕТ СН'!$F$12</f>
        <v>62.349761899999997</v>
      </c>
      <c r="L197" s="37">
        <f>SUMIFS(СВЦЭМ!$F$34:$F$777,СВЦЭМ!$A$34:$A$777,$A197,СВЦЭМ!$B$34:$B$777,L$190)+'СЕТ СН'!$F$12</f>
        <v>58.070978580000002</v>
      </c>
      <c r="M197" s="37">
        <f>SUMIFS(СВЦЭМ!$F$34:$F$777,СВЦЭМ!$A$34:$A$777,$A197,СВЦЭМ!$B$34:$B$777,M$190)+'СЕТ СН'!$F$12</f>
        <v>53.690625160000003</v>
      </c>
      <c r="N197" s="37">
        <f>SUMIFS(СВЦЭМ!$F$34:$F$777,СВЦЭМ!$A$34:$A$777,$A197,СВЦЭМ!$B$34:$B$777,N$190)+'СЕТ СН'!$F$12</f>
        <v>53.266206230000002</v>
      </c>
      <c r="O197" s="37">
        <f>SUMIFS(СВЦЭМ!$F$34:$F$777,СВЦЭМ!$A$34:$A$777,$A197,СВЦЭМ!$B$34:$B$777,O$190)+'СЕТ СН'!$F$12</f>
        <v>52.944774799999998</v>
      </c>
      <c r="P197" s="37">
        <f>SUMIFS(СВЦЭМ!$F$34:$F$777,СВЦЭМ!$A$34:$A$777,$A197,СВЦЭМ!$B$34:$B$777,P$190)+'СЕТ СН'!$F$12</f>
        <v>49.443179280000003</v>
      </c>
      <c r="Q197" s="37">
        <f>SUMIFS(СВЦЭМ!$F$34:$F$777,СВЦЭМ!$A$34:$A$777,$A197,СВЦЭМ!$B$34:$B$777,Q$190)+'СЕТ СН'!$F$12</f>
        <v>49.454535669999999</v>
      </c>
      <c r="R197" s="37">
        <f>SUMIFS(СВЦЭМ!$F$34:$F$777,СВЦЭМ!$A$34:$A$777,$A197,СВЦЭМ!$B$34:$B$777,R$190)+'СЕТ СН'!$F$12</f>
        <v>49.794195770000002</v>
      </c>
      <c r="S197" s="37">
        <f>SUMIFS(СВЦЭМ!$F$34:$F$777,СВЦЭМ!$A$34:$A$777,$A197,СВЦЭМ!$B$34:$B$777,S$190)+'СЕТ СН'!$F$12</f>
        <v>49.709567280000002</v>
      </c>
      <c r="T197" s="37">
        <f>SUMIFS(СВЦЭМ!$F$34:$F$777,СВЦЭМ!$A$34:$A$777,$A197,СВЦЭМ!$B$34:$B$777,T$190)+'СЕТ СН'!$F$12</f>
        <v>47.478222889999998</v>
      </c>
      <c r="U197" s="37">
        <f>SUMIFS(СВЦЭМ!$F$34:$F$777,СВЦЭМ!$A$34:$A$777,$A197,СВЦЭМ!$B$34:$B$777,U$190)+'СЕТ СН'!$F$12</f>
        <v>45.35450479</v>
      </c>
      <c r="V197" s="37">
        <f>SUMIFS(СВЦЭМ!$F$34:$F$777,СВЦЭМ!$A$34:$A$777,$A197,СВЦЭМ!$B$34:$B$777,V$190)+'СЕТ СН'!$F$12</f>
        <v>48.127688229999997</v>
      </c>
      <c r="W197" s="37">
        <f>SUMIFS(СВЦЭМ!$F$34:$F$777,СВЦЭМ!$A$34:$A$777,$A197,СВЦЭМ!$B$34:$B$777,W$190)+'СЕТ СН'!$F$12</f>
        <v>52.249005799999999</v>
      </c>
      <c r="X197" s="37">
        <f>SUMIFS(СВЦЭМ!$F$34:$F$777,СВЦЭМ!$A$34:$A$777,$A197,СВЦЭМ!$B$34:$B$777,X$190)+'СЕТ СН'!$F$12</f>
        <v>55.077547209999999</v>
      </c>
      <c r="Y197" s="37">
        <f>SUMIFS(СВЦЭМ!$F$34:$F$777,СВЦЭМ!$A$34:$A$777,$A197,СВЦЭМ!$B$34:$B$777,Y$190)+'СЕТ СН'!$F$12</f>
        <v>63.944829800000001</v>
      </c>
    </row>
    <row r="198" spans="1:25" ht="15.75" x14ac:dyDescent="0.2">
      <c r="A198" s="36">
        <f t="shared" si="5"/>
        <v>42651</v>
      </c>
      <c r="B198" s="37">
        <f>SUMIFS(СВЦЭМ!$F$34:$F$777,СВЦЭМ!$A$34:$A$777,$A198,СВЦЭМ!$B$34:$B$777,B$190)+'СЕТ СН'!$F$12</f>
        <v>77.621315030000005</v>
      </c>
      <c r="C198" s="37">
        <f>SUMIFS(СВЦЭМ!$F$34:$F$777,СВЦЭМ!$A$34:$A$777,$A198,СВЦЭМ!$B$34:$B$777,C$190)+'СЕТ СН'!$F$12</f>
        <v>82.739787519999993</v>
      </c>
      <c r="D198" s="37">
        <f>SUMIFS(СВЦЭМ!$F$34:$F$777,СВЦЭМ!$A$34:$A$777,$A198,СВЦЭМ!$B$34:$B$777,D$190)+'СЕТ СН'!$F$12</f>
        <v>87.441023849999993</v>
      </c>
      <c r="E198" s="37">
        <f>SUMIFS(СВЦЭМ!$F$34:$F$777,СВЦЭМ!$A$34:$A$777,$A198,СВЦЭМ!$B$34:$B$777,E$190)+'СЕТ СН'!$F$12</f>
        <v>81.575588640000007</v>
      </c>
      <c r="F198" s="37">
        <f>SUMIFS(СВЦЭМ!$F$34:$F$777,СВЦЭМ!$A$34:$A$777,$A198,СВЦЭМ!$B$34:$B$777,F$190)+'СЕТ СН'!$F$12</f>
        <v>74.767934800000006</v>
      </c>
      <c r="G198" s="37">
        <f>SUMIFS(СВЦЭМ!$F$34:$F$777,СВЦЭМ!$A$34:$A$777,$A198,СВЦЭМ!$B$34:$B$777,G$190)+'СЕТ СН'!$F$12</f>
        <v>75.240722079999998</v>
      </c>
      <c r="H198" s="37">
        <f>SUMIFS(СВЦЭМ!$F$34:$F$777,СВЦЭМ!$A$34:$A$777,$A198,СВЦЭМ!$B$34:$B$777,H$190)+'СЕТ СН'!$F$12</f>
        <v>77.649526140000006</v>
      </c>
      <c r="I198" s="37">
        <f>SUMIFS(СВЦЭМ!$F$34:$F$777,СВЦЭМ!$A$34:$A$777,$A198,СВЦЭМ!$B$34:$B$777,I$190)+'СЕТ СН'!$F$12</f>
        <v>78.993722129999995</v>
      </c>
      <c r="J198" s="37">
        <f>SUMIFS(СВЦЭМ!$F$34:$F$777,СВЦЭМ!$A$34:$A$777,$A198,СВЦЭМ!$B$34:$B$777,J$190)+'СЕТ СН'!$F$12</f>
        <v>74.026994119999998</v>
      </c>
      <c r="K198" s="37">
        <f>SUMIFS(СВЦЭМ!$F$34:$F$777,СВЦЭМ!$A$34:$A$777,$A198,СВЦЭМ!$B$34:$B$777,K$190)+'СЕТ СН'!$F$12</f>
        <v>65.517542280000001</v>
      </c>
      <c r="L198" s="37">
        <f>SUMIFS(СВЦЭМ!$F$34:$F$777,СВЦЭМ!$A$34:$A$777,$A198,СВЦЭМ!$B$34:$B$777,L$190)+'СЕТ СН'!$F$12</f>
        <v>58.02204442</v>
      </c>
      <c r="M198" s="37">
        <f>SUMIFS(СВЦЭМ!$F$34:$F$777,СВЦЭМ!$A$34:$A$777,$A198,СВЦЭМ!$B$34:$B$777,M$190)+'СЕТ СН'!$F$12</f>
        <v>54.026044339999999</v>
      </c>
      <c r="N198" s="37">
        <f>SUMIFS(СВЦЭМ!$F$34:$F$777,СВЦЭМ!$A$34:$A$777,$A198,СВЦЭМ!$B$34:$B$777,N$190)+'СЕТ СН'!$F$12</f>
        <v>54.488511359999997</v>
      </c>
      <c r="O198" s="37">
        <f>SUMIFS(СВЦЭМ!$F$34:$F$777,СВЦЭМ!$A$34:$A$777,$A198,СВЦЭМ!$B$34:$B$777,O$190)+'СЕТ СН'!$F$12</f>
        <v>54.091787779999997</v>
      </c>
      <c r="P198" s="37">
        <f>SUMIFS(СВЦЭМ!$F$34:$F$777,СВЦЭМ!$A$34:$A$777,$A198,СВЦЭМ!$B$34:$B$777,P$190)+'СЕТ СН'!$F$12</f>
        <v>53.424448900000002</v>
      </c>
      <c r="Q198" s="37">
        <f>SUMIFS(СВЦЭМ!$F$34:$F$777,СВЦЭМ!$A$34:$A$777,$A198,СВЦЭМ!$B$34:$B$777,Q$190)+'СЕТ СН'!$F$12</f>
        <v>53.201391899999997</v>
      </c>
      <c r="R198" s="37">
        <f>SUMIFS(СВЦЭМ!$F$34:$F$777,СВЦЭМ!$A$34:$A$777,$A198,СВЦЭМ!$B$34:$B$777,R$190)+'СЕТ СН'!$F$12</f>
        <v>53.512644399999999</v>
      </c>
      <c r="S198" s="37">
        <f>SUMIFS(СВЦЭМ!$F$34:$F$777,СВЦЭМ!$A$34:$A$777,$A198,СВЦЭМ!$B$34:$B$777,S$190)+'СЕТ СН'!$F$12</f>
        <v>54.40447494</v>
      </c>
      <c r="T198" s="37">
        <f>SUMIFS(СВЦЭМ!$F$34:$F$777,СВЦЭМ!$A$34:$A$777,$A198,СВЦЭМ!$B$34:$B$777,T$190)+'СЕТ СН'!$F$12</f>
        <v>51.284514540000004</v>
      </c>
      <c r="U198" s="37">
        <f>SUMIFS(СВЦЭМ!$F$34:$F$777,СВЦЭМ!$A$34:$A$777,$A198,СВЦЭМ!$B$34:$B$777,U$190)+'СЕТ СН'!$F$12</f>
        <v>49.109671310000003</v>
      </c>
      <c r="V198" s="37">
        <f>SUMIFS(СВЦЭМ!$F$34:$F$777,СВЦЭМ!$A$34:$A$777,$A198,СВЦЭМ!$B$34:$B$777,V$190)+'СЕТ СН'!$F$12</f>
        <v>49.730446890000003</v>
      </c>
      <c r="W198" s="37">
        <f>SUMIFS(СВЦЭМ!$F$34:$F$777,СВЦЭМ!$A$34:$A$777,$A198,СВЦЭМ!$B$34:$B$777,W$190)+'СЕТ СН'!$F$12</f>
        <v>50.149718</v>
      </c>
      <c r="X198" s="37">
        <f>SUMIFS(СВЦЭМ!$F$34:$F$777,СВЦЭМ!$A$34:$A$777,$A198,СВЦЭМ!$B$34:$B$777,X$190)+'СЕТ СН'!$F$12</f>
        <v>56.88376641</v>
      </c>
      <c r="Y198" s="37">
        <f>SUMIFS(СВЦЭМ!$F$34:$F$777,СВЦЭМ!$A$34:$A$777,$A198,СВЦЭМ!$B$34:$B$777,Y$190)+'СЕТ СН'!$F$12</f>
        <v>67.503246689999997</v>
      </c>
    </row>
    <row r="199" spans="1:25" ht="15.75" x14ac:dyDescent="0.2">
      <c r="A199" s="36">
        <f t="shared" si="5"/>
        <v>42652</v>
      </c>
      <c r="B199" s="37">
        <f>SUMIFS(СВЦЭМ!$F$34:$F$777,СВЦЭМ!$A$34:$A$777,$A199,СВЦЭМ!$B$34:$B$777,B$190)+'СЕТ СН'!$F$12</f>
        <v>68.450874200000001</v>
      </c>
      <c r="C199" s="37">
        <f>SUMIFS(СВЦЭМ!$F$34:$F$777,СВЦЭМ!$A$34:$A$777,$A199,СВЦЭМ!$B$34:$B$777,C$190)+'СЕТ СН'!$F$12</f>
        <v>75.124737319999994</v>
      </c>
      <c r="D199" s="37">
        <f>SUMIFS(СВЦЭМ!$F$34:$F$777,СВЦЭМ!$A$34:$A$777,$A199,СВЦЭМ!$B$34:$B$777,D$190)+'СЕТ СН'!$F$12</f>
        <v>76.851660140000007</v>
      </c>
      <c r="E199" s="37">
        <f>SUMIFS(СВЦЭМ!$F$34:$F$777,СВЦЭМ!$A$34:$A$777,$A199,СВЦЭМ!$B$34:$B$777,E$190)+'СЕТ СН'!$F$12</f>
        <v>77.10329188</v>
      </c>
      <c r="F199" s="37">
        <f>SUMIFS(СВЦЭМ!$F$34:$F$777,СВЦЭМ!$A$34:$A$777,$A199,СВЦЭМ!$B$34:$B$777,F$190)+'СЕТ СН'!$F$12</f>
        <v>76.801046690000007</v>
      </c>
      <c r="G199" s="37">
        <f>SUMIFS(СВЦЭМ!$F$34:$F$777,СВЦЭМ!$A$34:$A$777,$A199,СВЦЭМ!$B$34:$B$777,G$190)+'СЕТ СН'!$F$12</f>
        <v>76.636609989999997</v>
      </c>
      <c r="H199" s="37">
        <f>SUMIFS(СВЦЭМ!$F$34:$F$777,СВЦЭМ!$A$34:$A$777,$A199,СВЦЭМ!$B$34:$B$777,H$190)+'СЕТ СН'!$F$12</f>
        <v>78.353409979999995</v>
      </c>
      <c r="I199" s="37">
        <f>SUMIFS(СВЦЭМ!$F$34:$F$777,СВЦЭМ!$A$34:$A$777,$A199,СВЦЭМ!$B$34:$B$777,I$190)+'СЕТ СН'!$F$12</f>
        <v>79.288690740000007</v>
      </c>
      <c r="J199" s="37">
        <f>SUMIFS(СВЦЭМ!$F$34:$F$777,СВЦЭМ!$A$34:$A$777,$A199,СВЦЭМ!$B$34:$B$777,J$190)+'СЕТ СН'!$F$12</f>
        <v>74.975387949999998</v>
      </c>
      <c r="K199" s="37">
        <f>SUMIFS(СВЦЭМ!$F$34:$F$777,СВЦЭМ!$A$34:$A$777,$A199,СВЦЭМ!$B$34:$B$777,K$190)+'СЕТ СН'!$F$12</f>
        <v>67.970560079999998</v>
      </c>
      <c r="L199" s="37">
        <f>SUMIFS(СВЦЭМ!$F$34:$F$777,СВЦЭМ!$A$34:$A$777,$A199,СВЦЭМ!$B$34:$B$777,L$190)+'СЕТ СН'!$F$12</f>
        <v>58.941613189999998</v>
      </c>
      <c r="M199" s="37">
        <f>SUMIFS(СВЦЭМ!$F$34:$F$777,СВЦЭМ!$A$34:$A$777,$A199,СВЦЭМ!$B$34:$B$777,M$190)+'СЕТ СН'!$F$12</f>
        <v>53.720895720000001</v>
      </c>
      <c r="N199" s="37">
        <f>SUMIFS(СВЦЭМ!$F$34:$F$777,СВЦЭМ!$A$34:$A$777,$A199,СВЦЭМ!$B$34:$B$777,N$190)+'СЕТ СН'!$F$12</f>
        <v>53.293962980000003</v>
      </c>
      <c r="O199" s="37">
        <f>SUMIFS(СВЦЭМ!$F$34:$F$777,СВЦЭМ!$A$34:$A$777,$A199,СВЦЭМ!$B$34:$B$777,O$190)+'СЕТ СН'!$F$12</f>
        <v>52.847990789999997</v>
      </c>
      <c r="P199" s="37">
        <f>SUMIFS(СВЦЭМ!$F$34:$F$777,СВЦЭМ!$A$34:$A$777,$A199,СВЦЭМ!$B$34:$B$777,P$190)+'СЕТ СН'!$F$12</f>
        <v>52.242522139999998</v>
      </c>
      <c r="Q199" s="37">
        <f>SUMIFS(СВЦЭМ!$F$34:$F$777,СВЦЭМ!$A$34:$A$777,$A199,СВЦЭМ!$B$34:$B$777,Q$190)+'СЕТ СН'!$F$12</f>
        <v>51.964669690000001</v>
      </c>
      <c r="R199" s="37">
        <f>SUMIFS(СВЦЭМ!$F$34:$F$777,СВЦЭМ!$A$34:$A$777,$A199,СВЦЭМ!$B$34:$B$777,R$190)+'СЕТ СН'!$F$12</f>
        <v>52.349055190000001</v>
      </c>
      <c r="S199" s="37">
        <f>SUMIFS(СВЦЭМ!$F$34:$F$777,СВЦЭМ!$A$34:$A$777,$A199,СВЦЭМ!$B$34:$B$777,S$190)+'СЕТ СН'!$F$12</f>
        <v>53.936781979999999</v>
      </c>
      <c r="T199" s="37">
        <f>SUMIFS(СВЦЭМ!$F$34:$F$777,СВЦЭМ!$A$34:$A$777,$A199,СВЦЭМ!$B$34:$B$777,T$190)+'СЕТ СН'!$F$12</f>
        <v>51.79551206</v>
      </c>
      <c r="U199" s="37">
        <f>SUMIFS(СВЦЭМ!$F$34:$F$777,СВЦЭМ!$A$34:$A$777,$A199,СВЦЭМ!$B$34:$B$777,U$190)+'СЕТ СН'!$F$12</f>
        <v>51.13351153</v>
      </c>
      <c r="V199" s="37">
        <f>SUMIFS(СВЦЭМ!$F$34:$F$777,СВЦЭМ!$A$34:$A$777,$A199,СВЦЭМ!$B$34:$B$777,V$190)+'СЕТ СН'!$F$12</f>
        <v>50.991030219999999</v>
      </c>
      <c r="W199" s="37">
        <f>SUMIFS(СВЦЭМ!$F$34:$F$777,СВЦЭМ!$A$34:$A$777,$A199,СВЦЭМ!$B$34:$B$777,W$190)+'СЕТ СН'!$F$12</f>
        <v>53.47385835</v>
      </c>
      <c r="X199" s="37">
        <f>SUMIFS(СВЦЭМ!$F$34:$F$777,СВЦЭМ!$A$34:$A$777,$A199,СВЦЭМ!$B$34:$B$777,X$190)+'СЕТ СН'!$F$12</f>
        <v>58.368497150000003</v>
      </c>
      <c r="Y199" s="37">
        <f>SUMIFS(СВЦЭМ!$F$34:$F$777,СВЦЭМ!$A$34:$A$777,$A199,СВЦЭМ!$B$34:$B$777,Y$190)+'СЕТ СН'!$F$12</f>
        <v>61.194803399999998</v>
      </c>
    </row>
    <row r="200" spans="1:25" ht="15.75" x14ac:dyDescent="0.2">
      <c r="A200" s="36">
        <f t="shared" si="5"/>
        <v>42653</v>
      </c>
      <c r="B200" s="37">
        <f>SUMIFS(СВЦЭМ!$F$34:$F$777,СВЦЭМ!$A$34:$A$777,$A200,СВЦЭМ!$B$34:$B$777,B$190)+'СЕТ СН'!$F$12</f>
        <v>72.417914510000003</v>
      </c>
      <c r="C200" s="37">
        <f>SUMIFS(СВЦЭМ!$F$34:$F$777,СВЦЭМ!$A$34:$A$777,$A200,СВЦЭМ!$B$34:$B$777,C$190)+'СЕТ СН'!$F$12</f>
        <v>78.040147390000001</v>
      </c>
      <c r="D200" s="37">
        <f>SUMIFS(СВЦЭМ!$F$34:$F$777,СВЦЭМ!$A$34:$A$777,$A200,СВЦЭМ!$B$34:$B$777,D$190)+'СЕТ СН'!$F$12</f>
        <v>76.706387640000003</v>
      </c>
      <c r="E200" s="37">
        <f>SUMIFS(СВЦЭМ!$F$34:$F$777,СВЦЭМ!$A$34:$A$777,$A200,СВЦЭМ!$B$34:$B$777,E$190)+'СЕТ СН'!$F$12</f>
        <v>76.072205220000001</v>
      </c>
      <c r="F200" s="37">
        <f>SUMIFS(СВЦЭМ!$F$34:$F$777,СВЦЭМ!$A$34:$A$777,$A200,СВЦЭМ!$B$34:$B$777,F$190)+'СЕТ СН'!$F$12</f>
        <v>76.160313369999997</v>
      </c>
      <c r="G200" s="37">
        <f>SUMIFS(СВЦЭМ!$F$34:$F$777,СВЦЭМ!$A$34:$A$777,$A200,СВЦЭМ!$B$34:$B$777,G$190)+'СЕТ СН'!$F$12</f>
        <v>77.439318830000005</v>
      </c>
      <c r="H200" s="37">
        <f>SUMIFS(СВЦЭМ!$F$34:$F$777,СВЦЭМ!$A$34:$A$777,$A200,СВЦЭМ!$B$34:$B$777,H$190)+'СЕТ СН'!$F$12</f>
        <v>82.71428598</v>
      </c>
      <c r="I200" s="37">
        <f>SUMIFS(СВЦЭМ!$F$34:$F$777,СВЦЭМ!$A$34:$A$777,$A200,СВЦЭМ!$B$34:$B$777,I$190)+'СЕТ СН'!$F$12</f>
        <v>82.348893059999995</v>
      </c>
      <c r="J200" s="37">
        <f>SUMIFS(СВЦЭМ!$F$34:$F$777,СВЦЭМ!$A$34:$A$777,$A200,СВЦЭМ!$B$34:$B$777,J$190)+'СЕТ СН'!$F$12</f>
        <v>71.974333740000006</v>
      </c>
      <c r="K200" s="37">
        <f>SUMIFS(СВЦЭМ!$F$34:$F$777,СВЦЭМ!$A$34:$A$777,$A200,СВЦЭМ!$B$34:$B$777,K$190)+'СЕТ СН'!$F$12</f>
        <v>63.920729649999998</v>
      </c>
      <c r="L200" s="37">
        <f>SUMIFS(СВЦЭМ!$F$34:$F$777,СВЦЭМ!$A$34:$A$777,$A200,СВЦЭМ!$B$34:$B$777,L$190)+'СЕТ СН'!$F$12</f>
        <v>56.875908870000004</v>
      </c>
      <c r="M200" s="37">
        <f>SUMIFS(СВЦЭМ!$F$34:$F$777,СВЦЭМ!$A$34:$A$777,$A200,СВЦЭМ!$B$34:$B$777,M$190)+'СЕТ СН'!$F$12</f>
        <v>54.934581989999998</v>
      </c>
      <c r="N200" s="37">
        <f>SUMIFS(СВЦЭМ!$F$34:$F$777,СВЦЭМ!$A$34:$A$777,$A200,СВЦЭМ!$B$34:$B$777,N$190)+'СЕТ СН'!$F$12</f>
        <v>55.589886460000002</v>
      </c>
      <c r="O200" s="37">
        <f>SUMIFS(СВЦЭМ!$F$34:$F$777,СВЦЭМ!$A$34:$A$777,$A200,СВЦЭМ!$B$34:$B$777,O$190)+'СЕТ СН'!$F$12</f>
        <v>55.527320119999999</v>
      </c>
      <c r="P200" s="37">
        <f>SUMIFS(СВЦЭМ!$F$34:$F$777,СВЦЭМ!$A$34:$A$777,$A200,СВЦЭМ!$B$34:$B$777,P$190)+'СЕТ СН'!$F$12</f>
        <v>55.860421479999999</v>
      </c>
      <c r="Q200" s="37">
        <f>SUMIFS(СВЦЭМ!$F$34:$F$777,СВЦЭМ!$A$34:$A$777,$A200,СВЦЭМ!$B$34:$B$777,Q$190)+'СЕТ СН'!$F$12</f>
        <v>56.127561929999999</v>
      </c>
      <c r="R200" s="37">
        <f>SUMIFS(СВЦЭМ!$F$34:$F$777,СВЦЭМ!$A$34:$A$777,$A200,СВЦЭМ!$B$34:$B$777,R$190)+'СЕТ СН'!$F$12</f>
        <v>56.08528209</v>
      </c>
      <c r="S200" s="37">
        <f>SUMIFS(СВЦЭМ!$F$34:$F$777,СВЦЭМ!$A$34:$A$777,$A200,СВЦЭМ!$B$34:$B$777,S$190)+'СЕТ СН'!$F$12</f>
        <v>55.056156780000002</v>
      </c>
      <c r="T200" s="37">
        <f>SUMIFS(СВЦЭМ!$F$34:$F$777,СВЦЭМ!$A$34:$A$777,$A200,СВЦЭМ!$B$34:$B$777,T$190)+'СЕТ СН'!$F$12</f>
        <v>54.954689889999997</v>
      </c>
      <c r="U200" s="37">
        <f>SUMIFS(СВЦЭМ!$F$34:$F$777,СВЦЭМ!$A$34:$A$777,$A200,СВЦЭМ!$B$34:$B$777,U$190)+'СЕТ СН'!$F$12</f>
        <v>58.289293720000003</v>
      </c>
      <c r="V200" s="37">
        <f>SUMIFS(СВЦЭМ!$F$34:$F$777,СВЦЭМ!$A$34:$A$777,$A200,СВЦЭМ!$B$34:$B$777,V$190)+'СЕТ СН'!$F$12</f>
        <v>59.062608840000003</v>
      </c>
      <c r="W200" s="37">
        <f>SUMIFS(СВЦЭМ!$F$34:$F$777,СВЦЭМ!$A$34:$A$777,$A200,СВЦЭМ!$B$34:$B$777,W$190)+'СЕТ СН'!$F$12</f>
        <v>56.789714600000003</v>
      </c>
      <c r="X200" s="37">
        <f>SUMIFS(СВЦЭМ!$F$34:$F$777,СВЦЭМ!$A$34:$A$777,$A200,СВЦЭМ!$B$34:$B$777,X$190)+'СЕТ СН'!$F$12</f>
        <v>55.184904410000001</v>
      </c>
      <c r="Y200" s="37">
        <f>SUMIFS(СВЦЭМ!$F$34:$F$777,СВЦЭМ!$A$34:$A$777,$A200,СВЦЭМ!$B$34:$B$777,Y$190)+'СЕТ СН'!$F$12</f>
        <v>64.735789060000002</v>
      </c>
    </row>
    <row r="201" spans="1:25" ht="15.75" x14ac:dyDescent="0.2">
      <c r="A201" s="36">
        <f t="shared" si="5"/>
        <v>42654</v>
      </c>
      <c r="B201" s="37">
        <f>SUMIFS(СВЦЭМ!$F$34:$F$777,СВЦЭМ!$A$34:$A$777,$A201,СВЦЭМ!$B$34:$B$777,B$190)+'СЕТ СН'!$F$12</f>
        <v>76.329785749999999</v>
      </c>
      <c r="C201" s="37">
        <f>SUMIFS(СВЦЭМ!$F$34:$F$777,СВЦЭМ!$A$34:$A$777,$A201,СВЦЭМ!$B$34:$B$777,C$190)+'СЕТ СН'!$F$12</f>
        <v>86.051123509999996</v>
      </c>
      <c r="D201" s="37">
        <f>SUMIFS(СВЦЭМ!$F$34:$F$777,СВЦЭМ!$A$34:$A$777,$A201,СВЦЭМ!$B$34:$B$777,D$190)+'СЕТ СН'!$F$12</f>
        <v>90.669448759999995</v>
      </c>
      <c r="E201" s="37">
        <f>SUMIFS(СВЦЭМ!$F$34:$F$777,СВЦЭМ!$A$34:$A$777,$A201,СВЦЭМ!$B$34:$B$777,E$190)+'СЕТ СН'!$F$12</f>
        <v>89.593455399999996</v>
      </c>
      <c r="F201" s="37">
        <f>SUMIFS(СВЦЭМ!$F$34:$F$777,СВЦЭМ!$A$34:$A$777,$A201,СВЦЭМ!$B$34:$B$777,F$190)+'СЕТ СН'!$F$12</f>
        <v>89.656875130000003</v>
      </c>
      <c r="G201" s="37">
        <f>SUMIFS(СВЦЭМ!$F$34:$F$777,СВЦЭМ!$A$34:$A$777,$A201,СВЦЭМ!$B$34:$B$777,G$190)+'СЕТ СН'!$F$12</f>
        <v>90.675715280000006</v>
      </c>
      <c r="H201" s="37">
        <f>SUMIFS(СВЦЭМ!$F$34:$F$777,СВЦЭМ!$A$34:$A$777,$A201,СВЦЭМ!$B$34:$B$777,H$190)+'СЕТ СН'!$F$12</f>
        <v>87.345831869999998</v>
      </c>
      <c r="I201" s="37">
        <f>SUMIFS(СВЦЭМ!$F$34:$F$777,СВЦЭМ!$A$34:$A$777,$A201,СВЦЭМ!$B$34:$B$777,I$190)+'СЕТ СН'!$F$12</f>
        <v>79.308689259999994</v>
      </c>
      <c r="J201" s="37">
        <f>SUMIFS(СВЦЭМ!$F$34:$F$777,СВЦЭМ!$A$34:$A$777,$A201,СВЦЭМ!$B$34:$B$777,J$190)+'СЕТ СН'!$F$12</f>
        <v>70.58103638</v>
      </c>
      <c r="K201" s="37">
        <f>SUMIFS(СВЦЭМ!$F$34:$F$777,СВЦЭМ!$A$34:$A$777,$A201,СВЦЭМ!$B$34:$B$777,K$190)+'СЕТ СН'!$F$12</f>
        <v>63.276843630000002</v>
      </c>
      <c r="L201" s="37">
        <f>SUMIFS(СВЦЭМ!$F$34:$F$777,СВЦЭМ!$A$34:$A$777,$A201,СВЦЭМ!$B$34:$B$777,L$190)+'СЕТ СН'!$F$12</f>
        <v>56.157654010000002</v>
      </c>
      <c r="M201" s="37">
        <f>SUMIFS(СВЦЭМ!$F$34:$F$777,СВЦЭМ!$A$34:$A$777,$A201,СВЦЭМ!$B$34:$B$777,M$190)+'СЕТ СН'!$F$12</f>
        <v>53.746167280000002</v>
      </c>
      <c r="N201" s="37">
        <f>SUMIFS(СВЦЭМ!$F$34:$F$777,СВЦЭМ!$A$34:$A$777,$A201,СВЦЭМ!$B$34:$B$777,N$190)+'СЕТ СН'!$F$12</f>
        <v>54.244229869999998</v>
      </c>
      <c r="O201" s="37">
        <f>SUMIFS(СВЦЭМ!$F$34:$F$777,СВЦЭМ!$A$34:$A$777,$A201,СВЦЭМ!$B$34:$B$777,O$190)+'СЕТ СН'!$F$12</f>
        <v>54.365752020000002</v>
      </c>
      <c r="P201" s="37">
        <f>SUMIFS(СВЦЭМ!$F$34:$F$777,СВЦЭМ!$A$34:$A$777,$A201,СВЦЭМ!$B$34:$B$777,P$190)+'СЕТ СН'!$F$12</f>
        <v>55.216644580000001</v>
      </c>
      <c r="Q201" s="37">
        <f>SUMIFS(СВЦЭМ!$F$34:$F$777,СВЦЭМ!$A$34:$A$777,$A201,СВЦЭМ!$B$34:$B$777,Q$190)+'СЕТ СН'!$F$12</f>
        <v>55.521924249999998</v>
      </c>
      <c r="R201" s="37">
        <f>SUMIFS(СВЦЭМ!$F$34:$F$777,СВЦЭМ!$A$34:$A$777,$A201,СВЦЭМ!$B$34:$B$777,R$190)+'СЕТ СН'!$F$12</f>
        <v>55.692144149999997</v>
      </c>
      <c r="S201" s="37">
        <f>SUMIFS(СВЦЭМ!$F$34:$F$777,СВЦЭМ!$A$34:$A$777,$A201,СВЦЭМ!$B$34:$B$777,S$190)+'СЕТ СН'!$F$12</f>
        <v>54.706778329999999</v>
      </c>
      <c r="T201" s="37">
        <f>SUMIFS(СВЦЭМ!$F$34:$F$777,СВЦЭМ!$A$34:$A$777,$A201,СВЦЭМ!$B$34:$B$777,T$190)+'СЕТ СН'!$F$12</f>
        <v>55.201080840000003</v>
      </c>
      <c r="U201" s="37">
        <f>SUMIFS(СВЦЭМ!$F$34:$F$777,СВЦЭМ!$A$34:$A$777,$A201,СВЦЭМ!$B$34:$B$777,U$190)+'СЕТ СН'!$F$12</f>
        <v>59.205761809999998</v>
      </c>
      <c r="V201" s="37">
        <f>SUMIFS(СВЦЭМ!$F$34:$F$777,СВЦЭМ!$A$34:$A$777,$A201,СВЦЭМ!$B$34:$B$777,V$190)+'СЕТ СН'!$F$12</f>
        <v>59.773461259999998</v>
      </c>
      <c r="W201" s="37">
        <f>SUMIFS(СВЦЭМ!$F$34:$F$777,СВЦЭМ!$A$34:$A$777,$A201,СВЦЭМ!$B$34:$B$777,W$190)+'СЕТ СН'!$F$12</f>
        <v>57.865087189999997</v>
      </c>
      <c r="X201" s="37">
        <f>SUMIFS(СВЦЭМ!$F$34:$F$777,СВЦЭМ!$A$34:$A$777,$A201,СВЦЭМ!$B$34:$B$777,X$190)+'СЕТ СН'!$F$12</f>
        <v>55.159771999999997</v>
      </c>
      <c r="Y201" s="37">
        <f>SUMIFS(СВЦЭМ!$F$34:$F$777,СВЦЭМ!$A$34:$A$777,$A201,СВЦЭМ!$B$34:$B$777,Y$190)+'СЕТ СН'!$F$12</f>
        <v>63.462165919999997</v>
      </c>
    </row>
    <row r="202" spans="1:25" ht="15.75" x14ac:dyDescent="0.2">
      <c r="A202" s="36">
        <f t="shared" si="5"/>
        <v>42655</v>
      </c>
      <c r="B202" s="37">
        <f>SUMIFS(СВЦЭМ!$F$34:$F$777,СВЦЭМ!$A$34:$A$777,$A202,СВЦЭМ!$B$34:$B$777,B$190)+'СЕТ СН'!$F$12</f>
        <v>70.401589560000005</v>
      </c>
      <c r="C202" s="37">
        <f>SUMIFS(СВЦЭМ!$F$34:$F$777,СВЦЭМ!$A$34:$A$777,$A202,СВЦЭМ!$B$34:$B$777,C$190)+'СЕТ СН'!$F$12</f>
        <v>78.779692299999994</v>
      </c>
      <c r="D202" s="37">
        <f>SUMIFS(СВЦЭМ!$F$34:$F$777,СВЦЭМ!$A$34:$A$777,$A202,СВЦЭМ!$B$34:$B$777,D$190)+'СЕТ СН'!$F$12</f>
        <v>88.594377129999998</v>
      </c>
      <c r="E202" s="37">
        <f>SUMIFS(СВЦЭМ!$F$34:$F$777,СВЦЭМ!$A$34:$A$777,$A202,СВЦЭМ!$B$34:$B$777,E$190)+'СЕТ СН'!$F$12</f>
        <v>88.665571389999997</v>
      </c>
      <c r="F202" s="37">
        <f>SUMIFS(СВЦЭМ!$F$34:$F$777,СВЦЭМ!$A$34:$A$777,$A202,СВЦЭМ!$B$34:$B$777,F$190)+'СЕТ СН'!$F$12</f>
        <v>88.419177430000005</v>
      </c>
      <c r="G202" s="37">
        <f>SUMIFS(СВЦЭМ!$F$34:$F$777,СВЦЭМ!$A$34:$A$777,$A202,СВЦЭМ!$B$34:$B$777,G$190)+'СЕТ СН'!$F$12</f>
        <v>87.064599740000006</v>
      </c>
      <c r="H202" s="37">
        <f>SUMIFS(СВЦЭМ!$F$34:$F$777,СВЦЭМ!$A$34:$A$777,$A202,СВЦЭМ!$B$34:$B$777,H$190)+'СЕТ СН'!$F$12</f>
        <v>80.566095430000004</v>
      </c>
      <c r="I202" s="37">
        <f>SUMIFS(СВЦЭМ!$F$34:$F$777,СВЦЭМ!$A$34:$A$777,$A202,СВЦЭМ!$B$34:$B$777,I$190)+'СЕТ СН'!$F$12</f>
        <v>72.395697350000006</v>
      </c>
      <c r="J202" s="37">
        <f>SUMIFS(СВЦЭМ!$F$34:$F$777,СВЦЭМ!$A$34:$A$777,$A202,СВЦЭМ!$B$34:$B$777,J$190)+'СЕТ СН'!$F$12</f>
        <v>64.746878989999999</v>
      </c>
      <c r="K202" s="37">
        <f>SUMIFS(СВЦЭМ!$F$34:$F$777,СВЦЭМ!$A$34:$A$777,$A202,СВЦЭМ!$B$34:$B$777,K$190)+'СЕТ СН'!$F$12</f>
        <v>56.863816989999997</v>
      </c>
      <c r="L202" s="37">
        <f>SUMIFS(СВЦЭМ!$F$34:$F$777,СВЦЭМ!$A$34:$A$777,$A202,СВЦЭМ!$B$34:$B$777,L$190)+'СЕТ СН'!$F$12</f>
        <v>51.081350890000003</v>
      </c>
      <c r="M202" s="37">
        <f>SUMIFS(СВЦЭМ!$F$34:$F$777,СВЦЭМ!$A$34:$A$777,$A202,СВЦЭМ!$B$34:$B$777,M$190)+'СЕТ СН'!$F$12</f>
        <v>49.42047256</v>
      </c>
      <c r="N202" s="37">
        <f>SUMIFS(СВЦЭМ!$F$34:$F$777,СВЦЭМ!$A$34:$A$777,$A202,СВЦЭМ!$B$34:$B$777,N$190)+'СЕТ СН'!$F$12</f>
        <v>50.191768410000002</v>
      </c>
      <c r="O202" s="37">
        <f>SUMIFS(СВЦЭМ!$F$34:$F$777,СВЦЭМ!$A$34:$A$777,$A202,СВЦЭМ!$B$34:$B$777,O$190)+'СЕТ СН'!$F$12</f>
        <v>50.593276580000001</v>
      </c>
      <c r="P202" s="37">
        <f>SUMIFS(СВЦЭМ!$F$34:$F$777,СВЦЭМ!$A$34:$A$777,$A202,СВЦЭМ!$B$34:$B$777,P$190)+'СЕТ СН'!$F$12</f>
        <v>51.463455770000003</v>
      </c>
      <c r="Q202" s="37">
        <f>SUMIFS(СВЦЭМ!$F$34:$F$777,СВЦЭМ!$A$34:$A$777,$A202,СВЦЭМ!$B$34:$B$777,Q$190)+'СЕТ СН'!$F$12</f>
        <v>51.951629099999998</v>
      </c>
      <c r="R202" s="37">
        <f>SUMIFS(СВЦЭМ!$F$34:$F$777,СВЦЭМ!$A$34:$A$777,$A202,СВЦЭМ!$B$34:$B$777,R$190)+'СЕТ СН'!$F$12</f>
        <v>51.854563290000002</v>
      </c>
      <c r="S202" s="37">
        <f>SUMIFS(СВЦЭМ!$F$34:$F$777,СВЦЭМ!$A$34:$A$777,$A202,СВЦЭМ!$B$34:$B$777,S$190)+'СЕТ СН'!$F$12</f>
        <v>51.298005439999997</v>
      </c>
      <c r="T202" s="37">
        <f>SUMIFS(СВЦЭМ!$F$34:$F$777,СВЦЭМ!$A$34:$A$777,$A202,СВЦЭМ!$B$34:$B$777,T$190)+'СЕТ СН'!$F$12</f>
        <v>50.37112638</v>
      </c>
      <c r="U202" s="37">
        <f>SUMIFS(СВЦЭМ!$F$34:$F$777,СВЦЭМ!$A$34:$A$777,$A202,СВЦЭМ!$B$34:$B$777,U$190)+'СЕТ СН'!$F$12</f>
        <v>54.629443500000001</v>
      </c>
      <c r="V202" s="37">
        <f>SUMIFS(СВЦЭМ!$F$34:$F$777,СВЦЭМ!$A$34:$A$777,$A202,СВЦЭМ!$B$34:$B$777,V$190)+'СЕТ СН'!$F$12</f>
        <v>55.159433049999997</v>
      </c>
      <c r="W202" s="37">
        <f>SUMIFS(СВЦЭМ!$F$34:$F$777,СВЦЭМ!$A$34:$A$777,$A202,СВЦЭМ!$B$34:$B$777,W$190)+'СЕТ СН'!$F$12</f>
        <v>53.511118539999998</v>
      </c>
      <c r="X202" s="37">
        <f>SUMIFS(СВЦЭМ!$F$34:$F$777,СВЦЭМ!$A$34:$A$777,$A202,СВЦЭМ!$B$34:$B$777,X$190)+'СЕТ СН'!$F$12</f>
        <v>51.276936910000003</v>
      </c>
      <c r="Y202" s="37">
        <f>SUMIFS(СВЦЭМ!$F$34:$F$777,СВЦЭМ!$A$34:$A$777,$A202,СВЦЭМ!$B$34:$B$777,Y$190)+'СЕТ СН'!$F$12</f>
        <v>60.43122065</v>
      </c>
    </row>
    <row r="203" spans="1:25" ht="15.75" x14ac:dyDescent="0.2">
      <c r="A203" s="36">
        <f t="shared" si="5"/>
        <v>42656</v>
      </c>
      <c r="B203" s="37">
        <f>SUMIFS(СВЦЭМ!$F$34:$F$777,СВЦЭМ!$A$34:$A$777,$A203,СВЦЭМ!$B$34:$B$777,B$190)+'СЕТ СН'!$F$12</f>
        <v>66.979826869999997</v>
      </c>
      <c r="C203" s="37">
        <f>SUMIFS(СВЦЭМ!$F$34:$F$777,СВЦЭМ!$A$34:$A$777,$A203,СВЦЭМ!$B$34:$B$777,C$190)+'СЕТ СН'!$F$12</f>
        <v>75.661947159999997</v>
      </c>
      <c r="D203" s="37">
        <f>SUMIFS(СВЦЭМ!$F$34:$F$777,СВЦЭМ!$A$34:$A$777,$A203,СВЦЭМ!$B$34:$B$777,D$190)+'СЕТ СН'!$F$12</f>
        <v>81.728490609999994</v>
      </c>
      <c r="E203" s="37">
        <f>SUMIFS(СВЦЭМ!$F$34:$F$777,СВЦЭМ!$A$34:$A$777,$A203,СВЦЭМ!$B$34:$B$777,E$190)+'СЕТ СН'!$F$12</f>
        <v>83.316192450000003</v>
      </c>
      <c r="F203" s="37">
        <f>SUMIFS(СВЦЭМ!$F$34:$F$777,СВЦЭМ!$A$34:$A$777,$A203,СВЦЭМ!$B$34:$B$777,F$190)+'СЕТ СН'!$F$12</f>
        <v>84.137894720000006</v>
      </c>
      <c r="G203" s="37">
        <f>SUMIFS(СВЦЭМ!$F$34:$F$777,СВЦЭМ!$A$34:$A$777,$A203,СВЦЭМ!$B$34:$B$777,G$190)+'СЕТ СН'!$F$12</f>
        <v>84.270305109999995</v>
      </c>
      <c r="H203" s="37">
        <f>SUMIFS(СВЦЭМ!$F$34:$F$777,СВЦЭМ!$A$34:$A$777,$A203,СВЦЭМ!$B$34:$B$777,H$190)+'СЕТ СН'!$F$12</f>
        <v>80.975594520000001</v>
      </c>
      <c r="I203" s="37">
        <f>SUMIFS(СВЦЭМ!$F$34:$F$777,СВЦЭМ!$A$34:$A$777,$A203,СВЦЭМ!$B$34:$B$777,I$190)+'СЕТ СН'!$F$12</f>
        <v>74.656677849999994</v>
      </c>
      <c r="J203" s="37">
        <f>SUMIFS(СВЦЭМ!$F$34:$F$777,СВЦЭМ!$A$34:$A$777,$A203,СВЦЭМ!$B$34:$B$777,J$190)+'СЕТ СН'!$F$12</f>
        <v>67.803385390000003</v>
      </c>
      <c r="K203" s="37">
        <f>SUMIFS(СВЦЭМ!$F$34:$F$777,СВЦЭМ!$A$34:$A$777,$A203,СВЦЭМ!$B$34:$B$777,K$190)+'СЕТ СН'!$F$12</f>
        <v>61.740035990000003</v>
      </c>
      <c r="L203" s="37">
        <f>SUMIFS(СВЦЭМ!$F$34:$F$777,СВЦЭМ!$A$34:$A$777,$A203,СВЦЭМ!$B$34:$B$777,L$190)+'СЕТ СН'!$F$12</f>
        <v>56.997108539999999</v>
      </c>
      <c r="M203" s="37">
        <f>SUMIFS(СВЦЭМ!$F$34:$F$777,СВЦЭМ!$A$34:$A$777,$A203,СВЦЭМ!$B$34:$B$777,M$190)+'СЕТ СН'!$F$12</f>
        <v>53.895456520000003</v>
      </c>
      <c r="N203" s="37">
        <f>SUMIFS(СВЦЭМ!$F$34:$F$777,СВЦЭМ!$A$34:$A$777,$A203,СВЦЭМ!$B$34:$B$777,N$190)+'СЕТ СН'!$F$12</f>
        <v>52.498535529999998</v>
      </c>
      <c r="O203" s="37">
        <f>SUMIFS(СВЦЭМ!$F$34:$F$777,СВЦЭМ!$A$34:$A$777,$A203,СВЦЭМ!$B$34:$B$777,O$190)+'СЕТ СН'!$F$12</f>
        <v>51.400017869999999</v>
      </c>
      <c r="P203" s="37">
        <f>SUMIFS(СВЦЭМ!$F$34:$F$777,СВЦЭМ!$A$34:$A$777,$A203,СВЦЭМ!$B$34:$B$777,P$190)+'СЕТ СН'!$F$12</f>
        <v>51.956434590000001</v>
      </c>
      <c r="Q203" s="37">
        <f>SUMIFS(СВЦЭМ!$F$34:$F$777,СВЦЭМ!$A$34:$A$777,$A203,СВЦЭМ!$B$34:$B$777,Q$190)+'СЕТ СН'!$F$12</f>
        <v>52.53477445</v>
      </c>
      <c r="R203" s="37">
        <f>SUMIFS(СВЦЭМ!$F$34:$F$777,СВЦЭМ!$A$34:$A$777,$A203,СВЦЭМ!$B$34:$B$777,R$190)+'СЕТ СН'!$F$12</f>
        <v>52.678373579999999</v>
      </c>
      <c r="S203" s="37">
        <f>SUMIFS(СВЦЭМ!$F$34:$F$777,СВЦЭМ!$A$34:$A$777,$A203,СВЦЭМ!$B$34:$B$777,S$190)+'СЕТ СН'!$F$12</f>
        <v>51.603101299999999</v>
      </c>
      <c r="T203" s="37">
        <f>SUMIFS(СВЦЭМ!$F$34:$F$777,СВЦЭМ!$A$34:$A$777,$A203,СВЦЭМ!$B$34:$B$777,T$190)+'СЕТ СН'!$F$12</f>
        <v>50.812505479999999</v>
      </c>
      <c r="U203" s="37">
        <f>SUMIFS(СВЦЭМ!$F$34:$F$777,СВЦЭМ!$A$34:$A$777,$A203,СВЦЭМ!$B$34:$B$777,U$190)+'СЕТ СН'!$F$12</f>
        <v>53.888313060000002</v>
      </c>
      <c r="V203" s="37">
        <f>SUMIFS(СВЦЭМ!$F$34:$F$777,СВЦЭМ!$A$34:$A$777,$A203,СВЦЭМ!$B$34:$B$777,V$190)+'СЕТ СН'!$F$12</f>
        <v>54.229048880000001</v>
      </c>
      <c r="W203" s="37">
        <f>SUMIFS(СВЦЭМ!$F$34:$F$777,СВЦЭМ!$A$34:$A$777,$A203,СВЦЭМ!$B$34:$B$777,W$190)+'СЕТ СН'!$F$12</f>
        <v>53.608566000000003</v>
      </c>
      <c r="X203" s="37">
        <f>SUMIFS(СВЦЭМ!$F$34:$F$777,СВЦЭМ!$A$34:$A$777,$A203,СВЦЭМ!$B$34:$B$777,X$190)+'СЕТ СН'!$F$12</f>
        <v>51.979426840000002</v>
      </c>
      <c r="Y203" s="37">
        <f>SUMIFS(СВЦЭМ!$F$34:$F$777,СВЦЭМ!$A$34:$A$777,$A203,СВЦЭМ!$B$34:$B$777,Y$190)+'СЕТ СН'!$F$12</f>
        <v>61.402598650000002</v>
      </c>
    </row>
    <row r="204" spans="1:25" ht="15.75" x14ac:dyDescent="0.2">
      <c r="A204" s="36">
        <f t="shared" si="5"/>
        <v>42657</v>
      </c>
      <c r="B204" s="37">
        <f>SUMIFS(СВЦЭМ!$F$34:$F$777,СВЦЭМ!$A$34:$A$777,$A204,СВЦЭМ!$B$34:$B$777,B$190)+'СЕТ СН'!$F$12</f>
        <v>67.459462979999998</v>
      </c>
      <c r="C204" s="37">
        <f>SUMIFS(СВЦЭМ!$F$34:$F$777,СВЦЭМ!$A$34:$A$777,$A204,СВЦЭМ!$B$34:$B$777,C$190)+'СЕТ СН'!$F$12</f>
        <v>79.364126729999995</v>
      </c>
      <c r="D204" s="37">
        <f>SUMIFS(СВЦЭМ!$F$34:$F$777,СВЦЭМ!$A$34:$A$777,$A204,СВЦЭМ!$B$34:$B$777,D$190)+'СЕТ СН'!$F$12</f>
        <v>84.572469839999997</v>
      </c>
      <c r="E204" s="37">
        <f>SUMIFS(СВЦЭМ!$F$34:$F$777,СВЦЭМ!$A$34:$A$777,$A204,СВЦЭМ!$B$34:$B$777,E$190)+'СЕТ СН'!$F$12</f>
        <v>83.958973940000007</v>
      </c>
      <c r="F204" s="37">
        <f>SUMIFS(СВЦЭМ!$F$34:$F$777,СВЦЭМ!$A$34:$A$777,$A204,СВЦЭМ!$B$34:$B$777,F$190)+'СЕТ СН'!$F$12</f>
        <v>83.958708490000006</v>
      </c>
      <c r="G204" s="37">
        <f>SUMIFS(СВЦЭМ!$F$34:$F$777,СВЦЭМ!$A$34:$A$777,$A204,СВЦЭМ!$B$34:$B$777,G$190)+'СЕТ СН'!$F$12</f>
        <v>85.366876360000006</v>
      </c>
      <c r="H204" s="37">
        <f>SUMIFS(СВЦЭМ!$F$34:$F$777,СВЦЭМ!$A$34:$A$777,$A204,СВЦЭМ!$B$34:$B$777,H$190)+'СЕТ СН'!$F$12</f>
        <v>79.448045739999998</v>
      </c>
      <c r="I204" s="37">
        <f>SUMIFS(СВЦЭМ!$F$34:$F$777,СВЦЭМ!$A$34:$A$777,$A204,СВЦЭМ!$B$34:$B$777,I$190)+'СЕТ СН'!$F$12</f>
        <v>70.987763659999999</v>
      </c>
      <c r="J204" s="37">
        <f>SUMIFS(СВЦЭМ!$F$34:$F$777,СВЦЭМ!$A$34:$A$777,$A204,СВЦЭМ!$B$34:$B$777,J$190)+'СЕТ СН'!$F$12</f>
        <v>66.326483089999996</v>
      </c>
      <c r="K204" s="37">
        <f>SUMIFS(СВЦЭМ!$F$34:$F$777,СВЦЭМ!$A$34:$A$777,$A204,СВЦЭМ!$B$34:$B$777,K$190)+'СЕТ СН'!$F$12</f>
        <v>58.341538919999998</v>
      </c>
      <c r="L204" s="37">
        <f>SUMIFS(СВЦЭМ!$F$34:$F$777,СВЦЭМ!$A$34:$A$777,$A204,СВЦЭМ!$B$34:$B$777,L$190)+'СЕТ СН'!$F$12</f>
        <v>53.319363600000003</v>
      </c>
      <c r="M204" s="37">
        <f>SUMIFS(СВЦЭМ!$F$34:$F$777,СВЦЭМ!$A$34:$A$777,$A204,СВЦЭМ!$B$34:$B$777,M$190)+'СЕТ СН'!$F$12</f>
        <v>53.097464209999998</v>
      </c>
      <c r="N204" s="37">
        <f>SUMIFS(СВЦЭМ!$F$34:$F$777,СВЦЭМ!$A$34:$A$777,$A204,СВЦЭМ!$B$34:$B$777,N$190)+'СЕТ СН'!$F$12</f>
        <v>51.62614568</v>
      </c>
      <c r="O204" s="37">
        <f>SUMIFS(СВЦЭМ!$F$34:$F$777,СВЦЭМ!$A$34:$A$777,$A204,СВЦЭМ!$B$34:$B$777,O$190)+'СЕТ СН'!$F$12</f>
        <v>50.989442699999998</v>
      </c>
      <c r="P204" s="37">
        <f>SUMIFS(СВЦЭМ!$F$34:$F$777,СВЦЭМ!$A$34:$A$777,$A204,СВЦЭМ!$B$34:$B$777,P$190)+'СЕТ СН'!$F$12</f>
        <v>50.674566400000003</v>
      </c>
      <c r="Q204" s="37">
        <f>SUMIFS(СВЦЭМ!$F$34:$F$777,СВЦЭМ!$A$34:$A$777,$A204,СВЦЭМ!$B$34:$B$777,Q$190)+'СЕТ СН'!$F$12</f>
        <v>51.043333580000002</v>
      </c>
      <c r="R204" s="37">
        <f>SUMIFS(СВЦЭМ!$F$34:$F$777,СВЦЭМ!$A$34:$A$777,$A204,СВЦЭМ!$B$34:$B$777,R$190)+'СЕТ СН'!$F$12</f>
        <v>51.363807860000001</v>
      </c>
      <c r="S204" s="37">
        <f>SUMIFS(СВЦЭМ!$F$34:$F$777,СВЦЭМ!$A$34:$A$777,$A204,СВЦЭМ!$B$34:$B$777,S$190)+'СЕТ СН'!$F$12</f>
        <v>51.543739330000001</v>
      </c>
      <c r="T204" s="37">
        <f>SUMIFS(СВЦЭМ!$F$34:$F$777,СВЦЭМ!$A$34:$A$777,$A204,СВЦЭМ!$B$34:$B$777,T$190)+'СЕТ СН'!$F$12</f>
        <v>50.610507069999997</v>
      </c>
      <c r="U204" s="37">
        <f>SUMIFS(СВЦЭМ!$F$34:$F$777,СВЦЭМ!$A$34:$A$777,$A204,СВЦЭМ!$B$34:$B$777,U$190)+'СЕТ СН'!$F$12</f>
        <v>53.499493710000003</v>
      </c>
      <c r="V204" s="37">
        <f>SUMIFS(СВЦЭМ!$F$34:$F$777,СВЦЭМ!$A$34:$A$777,$A204,СВЦЭМ!$B$34:$B$777,V$190)+'СЕТ СН'!$F$12</f>
        <v>53.970949939999997</v>
      </c>
      <c r="W204" s="37">
        <f>SUMIFS(СВЦЭМ!$F$34:$F$777,СВЦЭМ!$A$34:$A$777,$A204,СВЦЭМ!$B$34:$B$777,W$190)+'СЕТ СН'!$F$12</f>
        <v>53.047388189999999</v>
      </c>
      <c r="X204" s="37">
        <f>SUMIFS(СВЦЭМ!$F$34:$F$777,СВЦЭМ!$A$34:$A$777,$A204,СВЦЭМ!$B$34:$B$777,X$190)+'СЕТ СН'!$F$12</f>
        <v>51.365506189999998</v>
      </c>
      <c r="Y204" s="37">
        <f>SUMIFS(СВЦЭМ!$F$34:$F$777,СВЦЭМ!$A$34:$A$777,$A204,СВЦЭМ!$B$34:$B$777,Y$190)+'СЕТ СН'!$F$12</f>
        <v>56.584027669999998</v>
      </c>
    </row>
    <row r="205" spans="1:25" ht="15.75" x14ac:dyDescent="0.2">
      <c r="A205" s="36">
        <f t="shared" si="5"/>
        <v>42658</v>
      </c>
      <c r="B205" s="37">
        <f>SUMIFS(СВЦЭМ!$F$34:$F$777,СВЦЭМ!$A$34:$A$777,$A205,СВЦЭМ!$B$34:$B$777,B$190)+'СЕТ СН'!$F$12</f>
        <v>67.822708230000003</v>
      </c>
      <c r="C205" s="37">
        <f>SUMIFS(СВЦЭМ!$F$34:$F$777,СВЦЭМ!$A$34:$A$777,$A205,СВЦЭМ!$B$34:$B$777,C$190)+'СЕТ СН'!$F$12</f>
        <v>78.467490150000003</v>
      </c>
      <c r="D205" s="37">
        <f>SUMIFS(СВЦЭМ!$F$34:$F$777,СВЦЭМ!$A$34:$A$777,$A205,СВЦЭМ!$B$34:$B$777,D$190)+'СЕТ СН'!$F$12</f>
        <v>85.971731610000006</v>
      </c>
      <c r="E205" s="37">
        <f>SUMIFS(СВЦЭМ!$F$34:$F$777,СВЦЭМ!$A$34:$A$777,$A205,СВЦЭМ!$B$34:$B$777,E$190)+'СЕТ СН'!$F$12</f>
        <v>86.134431090000007</v>
      </c>
      <c r="F205" s="37">
        <f>SUMIFS(СВЦЭМ!$F$34:$F$777,СВЦЭМ!$A$34:$A$777,$A205,СВЦЭМ!$B$34:$B$777,F$190)+'СЕТ СН'!$F$12</f>
        <v>86.33955641</v>
      </c>
      <c r="G205" s="37">
        <f>SUMIFS(СВЦЭМ!$F$34:$F$777,СВЦЭМ!$A$34:$A$777,$A205,СВЦЭМ!$B$34:$B$777,G$190)+'СЕТ СН'!$F$12</f>
        <v>87.113834929999996</v>
      </c>
      <c r="H205" s="37">
        <f>SUMIFS(СВЦЭМ!$F$34:$F$777,СВЦЭМ!$A$34:$A$777,$A205,СВЦЭМ!$B$34:$B$777,H$190)+'СЕТ СН'!$F$12</f>
        <v>84.840756709999994</v>
      </c>
      <c r="I205" s="37">
        <f>SUMIFS(СВЦЭМ!$F$34:$F$777,СВЦЭМ!$A$34:$A$777,$A205,СВЦЭМ!$B$34:$B$777,I$190)+'СЕТ СН'!$F$12</f>
        <v>78.705003050000002</v>
      </c>
      <c r="J205" s="37">
        <f>SUMIFS(СВЦЭМ!$F$34:$F$777,СВЦЭМ!$A$34:$A$777,$A205,СВЦЭМ!$B$34:$B$777,J$190)+'СЕТ СН'!$F$12</f>
        <v>66.345586780000005</v>
      </c>
      <c r="K205" s="37">
        <f>SUMIFS(СВЦЭМ!$F$34:$F$777,СВЦЭМ!$A$34:$A$777,$A205,СВЦЭМ!$B$34:$B$777,K$190)+'СЕТ СН'!$F$12</f>
        <v>57.005446159999998</v>
      </c>
      <c r="L205" s="37">
        <f>SUMIFS(СВЦЭМ!$F$34:$F$777,СВЦЭМ!$A$34:$A$777,$A205,СВЦЭМ!$B$34:$B$777,L$190)+'СЕТ СН'!$F$12</f>
        <v>52.917083920000003</v>
      </c>
      <c r="M205" s="37">
        <f>SUMIFS(СВЦЭМ!$F$34:$F$777,СВЦЭМ!$A$34:$A$777,$A205,СВЦЭМ!$B$34:$B$777,M$190)+'СЕТ СН'!$F$12</f>
        <v>52.326805759999999</v>
      </c>
      <c r="N205" s="37">
        <f>SUMIFS(СВЦЭМ!$F$34:$F$777,СВЦЭМ!$A$34:$A$777,$A205,СВЦЭМ!$B$34:$B$777,N$190)+'СЕТ СН'!$F$12</f>
        <v>52.234457910000003</v>
      </c>
      <c r="O205" s="37">
        <f>SUMIFS(СВЦЭМ!$F$34:$F$777,СВЦЭМ!$A$34:$A$777,$A205,СВЦЭМ!$B$34:$B$777,O$190)+'СЕТ СН'!$F$12</f>
        <v>50.899593179999997</v>
      </c>
      <c r="P205" s="37">
        <f>SUMIFS(СВЦЭМ!$F$34:$F$777,СВЦЭМ!$A$34:$A$777,$A205,СВЦЭМ!$B$34:$B$777,P$190)+'СЕТ СН'!$F$12</f>
        <v>50.44427812</v>
      </c>
      <c r="Q205" s="37">
        <f>SUMIFS(СВЦЭМ!$F$34:$F$777,СВЦЭМ!$A$34:$A$777,$A205,СВЦЭМ!$B$34:$B$777,Q$190)+'СЕТ СН'!$F$12</f>
        <v>50.685338710000003</v>
      </c>
      <c r="R205" s="37">
        <f>SUMIFS(СВЦЭМ!$F$34:$F$777,СВЦЭМ!$A$34:$A$777,$A205,СВЦЭМ!$B$34:$B$777,R$190)+'СЕТ СН'!$F$12</f>
        <v>50.533272940000003</v>
      </c>
      <c r="S205" s="37">
        <f>SUMIFS(СВЦЭМ!$F$34:$F$777,СВЦЭМ!$A$34:$A$777,$A205,СВЦЭМ!$B$34:$B$777,S$190)+'СЕТ СН'!$F$12</f>
        <v>50.20482071</v>
      </c>
      <c r="T205" s="37">
        <f>SUMIFS(СВЦЭМ!$F$34:$F$777,СВЦЭМ!$A$34:$A$777,$A205,СВЦЭМ!$B$34:$B$777,T$190)+'СЕТ СН'!$F$12</f>
        <v>50.544280219999997</v>
      </c>
      <c r="U205" s="37">
        <f>SUMIFS(СВЦЭМ!$F$34:$F$777,СВЦЭМ!$A$34:$A$777,$A205,СВЦЭМ!$B$34:$B$777,U$190)+'СЕТ СН'!$F$12</f>
        <v>53.06133517</v>
      </c>
      <c r="V205" s="37">
        <f>SUMIFS(СВЦЭМ!$F$34:$F$777,СВЦЭМ!$A$34:$A$777,$A205,СВЦЭМ!$B$34:$B$777,V$190)+'СЕТ СН'!$F$12</f>
        <v>52.11424675</v>
      </c>
      <c r="W205" s="37">
        <f>SUMIFS(СВЦЭМ!$F$34:$F$777,СВЦЭМ!$A$34:$A$777,$A205,СВЦЭМ!$B$34:$B$777,W$190)+'СЕТ СН'!$F$12</f>
        <v>50.37619591</v>
      </c>
      <c r="X205" s="37">
        <f>SUMIFS(СВЦЭМ!$F$34:$F$777,СВЦЭМ!$A$34:$A$777,$A205,СВЦЭМ!$B$34:$B$777,X$190)+'СЕТ СН'!$F$12</f>
        <v>50.511741039999997</v>
      </c>
      <c r="Y205" s="37">
        <f>SUMIFS(СВЦЭМ!$F$34:$F$777,СВЦЭМ!$A$34:$A$777,$A205,СВЦЭМ!$B$34:$B$777,Y$190)+'СЕТ СН'!$F$12</f>
        <v>57.724578059999999</v>
      </c>
    </row>
    <row r="206" spans="1:25" ht="15.75" x14ac:dyDescent="0.2">
      <c r="A206" s="36">
        <f t="shared" si="5"/>
        <v>42659</v>
      </c>
      <c r="B206" s="37">
        <f>SUMIFS(СВЦЭМ!$F$34:$F$777,СВЦЭМ!$A$34:$A$777,$A206,СВЦЭМ!$B$34:$B$777,B$190)+'СЕТ СН'!$F$12</f>
        <v>65.607325180000004</v>
      </c>
      <c r="C206" s="37">
        <f>SUMIFS(СВЦЭМ!$F$34:$F$777,СВЦЭМ!$A$34:$A$777,$A206,СВЦЭМ!$B$34:$B$777,C$190)+'СЕТ СН'!$F$12</f>
        <v>74.363960019999993</v>
      </c>
      <c r="D206" s="37">
        <f>SUMIFS(СВЦЭМ!$F$34:$F$777,СВЦЭМ!$A$34:$A$777,$A206,СВЦЭМ!$B$34:$B$777,D$190)+'СЕТ СН'!$F$12</f>
        <v>81.478125270000007</v>
      </c>
      <c r="E206" s="37">
        <f>SUMIFS(СВЦЭМ!$F$34:$F$777,СВЦЭМ!$A$34:$A$777,$A206,СВЦЭМ!$B$34:$B$777,E$190)+'СЕТ СН'!$F$12</f>
        <v>81.757215400000007</v>
      </c>
      <c r="F206" s="37">
        <f>SUMIFS(СВЦЭМ!$F$34:$F$777,СВЦЭМ!$A$34:$A$777,$A206,СВЦЭМ!$B$34:$B$777,F$190)+'СЕТ СН'!$F$12</f>
        <v>81.892237719999997</v>
      </c>
      <c r="G206" s="37">
        <f>SUMIFS(СВЦЭМ!$F$34:$F$777,СВЦЭМ!$A$34:$A$777,$A206,СВЦЭМ!$B$34:$B$777,G$190)+'СЕТ СН'!$F$12</f>
        <v>82.142439999999993</v>
      </c>
      <c r="H206" s="37">
        <f>SUMIFS(СВЦЭМ!$F$34:$F$777,СВЦЭМ!$A$34:$A$777,$A206,СВЦЭМ!$B$34:$B$777,H$190)+'СЕТ СН'!$F$12</f>
        <v>80.575085290000004</v>
      </c>
      <c r="I206" s="37">
        <f>SUMIFS(СВЦЭМ!$F$34:$F$777,СВЦЭМ!$A$34:$A$777,$A206,СВЦЭМ!$B$34:$B$777,I$190)+'СЕТ СН'!$F$12</f>
        <v>75.885284369999994</v>
      </c>
      <c r="J206" s="37">
        <f>SUMIFS(СВЦЭМ!$F$34:$F$777,СВЦЭМ!$A$34:$A$777,$A206,СВЦЭМ!$B$34:$B$777,J$190)+'СЕТ СН'!$F$12</f>
        <v>68.355658770000005</v>
      </c>
      <c r="K206" s="37">
        <f>SUMIFS(СВЦЭМ!$F$34:$F$777,СВЦЭМ!$A$34:$A$777,$A206,СВЦЭМ!$B$34:$B$777,K$190)+'СЕТ СН'!$F$12</f>
        <v>62.153049080000002</v>
      </c>
      <c r="L206" s="37">
        <f>SUMIFS(СВЦЭМ!$F$34:$F$777,СВЦЭМ!$A$34:$A$777,$A206,СВЦЭМ!$B$34:$B$777,L$190)+'СЕТ СН'!$F$12</f>
        <v>52.216124610000001</v>
      </c>
      <c r="M206" s="37">
        <f>SUMIFS(СВЦЭМ!$F$34:$F$777,СВЦЭМ!$A$34:$A$777,$A206,СВЦЭМ!$B$34:$B$777,M$190)+'СЕТ СН'!$F$12</f>
        <v>51.070949710000001</v>
      </c>
      <c r="N206" s="37">
        <f>SUMIFS(СВЦЭМ!$F$34:$F$777,СВЦЭМ!$A$34:$A$777,$A206,СВЦЭМ!$B$34:$B$777,N$190)+'СЕТ СН'!$F$12</f>
        <v>51.053521840000002</v>
      </c>
      <c r="O206" s="37">
        <f>SUMIFS(СВЦЭМ!$F$34:$F$777,СВЦЭМ!$A$34:$A$777,$A206,СВЦЭМ!$B$34:$B$777,O$190)+'СЕТ СН'!$F$12</f>
        <v>48.176566809999997</v>
      </c>
      <c r="P206" s="37">
        <f>SUMIFS(СВЦЭМ!$F$34:$F$777,СВЦЭМ!$A$34:$A$777,$A206,СВЦЭМ!$B$34:$B$777,P$190)+'СЕТ СН'!$F$12</f>
        <v>49.119241879999997</v>
      </c>
      <c r="Q206" s="37">
        <f>SUMIFS(СВЦЭМ!$F$34:$F$777,СВЦЭМ!$A$34:$A$777,$A206,СВЦЭМ!$B$34:$B$777,Q$190)+'СЕТ СН'!$F$12</f>
        <v>48.445554530000003</v>
      </c>
      <c r="R206" s="37">
        <f>SUMIFS(СВЦЭМ!$F$34:$F$777,СВЦЭМ!$A$34:$A$777,$A206,СВЦЭМ!$B$34:$B$777,R$190)+'СЕТ СН'!$F$12</f>
        <v>48.985435819999999</v>
      </c>
      <c r="S206" s="37">
        <f>SUMIFS(СВЦЭМ!$F$34:$F$777,СВЦЭМ!$A$34:$A$777,$A206,СВЦЭМ!$B$34:$B$777,S$190)+'СЕТ СН'!$F$12</f>
        <v>49.446490529999998</v>
      </c>
      <c r="T206" s="37">
        <f>SUMIFS(СВЦЭМ!$F$34:$F$777,СВЦЭМ!$A$34:$A$777,$A206,СВЦЭМ!$B$34:$B$777,T$190)+'СЕТ СН'!$F$12</f>
        <v>51.123711870000001</v>
      </c>
      <c r="U206" s="37">
        <f>SUMIFS(СВЦЭМ!$F$34:$F$777,СВЦЭМ!$A$34:$A$777,$A206,СВЦЭМ!$B$34:$B$777,U$190)+'СЕТ СН'!$F$12</f>
        <v>54.348770899999998</v>
      </c>
      <c r="V206" s="37">
        <f>SUMIFS(СВЦЭМ!$F$34:$F$777,СВЦЭМ!$A$34:$A$777,$A206,СВЦЭМ!$B$34:$B$777,V$190)+'СЕТ СН'!$F$12</f>
        <v>52.952864849999997</v>
      </c>
      <c r="W206" s="37">
        <f>SUMIFS(СВЦЭМ!$F$34:$F$777,СВЦЭМ!$A$34:$A$777,$A206,СВЦЭМ!$B$34:$B$777,W$190)+'СЕТ СН'!$F$12</f>
        <v>51.134713750000003</v>
      </c>
      <c r="X206" s="37">
        <f>SUMIFS(СВЦЭМ!$F$34:$F$777,СВЦЭМ!$A$34:$A$777,$A206,СВЦЭМ!$B$34:$B$777,X$190)+'СЕТ СН'!$F$12</f>
        <v>49.983509830000003</v>
      </c>
      <c r="Y206" s="37">
        <f>SUMIFS(СВЦЭМ!$F$34:$F$777,СВЦЭМ!$A$34:$A$777,$A206,СВЦЭМ!$B$34:$B$777,Y$190)+'СЕТ СН'!$F$12</f>
        <v>54.527804949999997</v>
      </c>
    </row>
    <row r="207" spans="1:25" ht="15.75" x14ac:dyDescent="0.2">
      <c r="A207" s="36">
        <f t="shared" si="5"/>
        <v>42660</v>
      </c>
      <c r="B207" s="37">
        <f>SUMIFS(СВЦЭМ!$F$34:$F$777,СВЦЭМ!$A$34:$A$777,$A207,СВЦЭМ!$B$34:$B$777,B$190)+'СЕТ СН'!$F$12</f>
        <v>55.670006440000002</v>
      </c>
      <c r="C207" s="37">
        <f>SUMIFS(СВЦЭМ!$F$34:$F$777,СВЦЭМ!$A$34:$A$777,$A207,СВЦЭМ!$B$34:$B$777,C$190)+'СЕТ СН'!$F$12</f>
        <v>62.717892659999997</v>
      </c>
      <c r="D207" s="37">
        <f>SUMIFS(СВЦЭМ!$F$34:$F$777,СВЦЭМ!$A$34:$A$777,$A207,СВЦЭМ!$B$34:$B$777,D$190)+'СЕТ СН'!$F$12</f>
        <v>70.387940069999999</v>
      </c>
      <c r="E207" s="37">
        <f>SUMIFS(СВЦЭМ!$F$34:$F$777,СВЦЭМ!$A$34:$A$777,$A207,СВЦЭМ!$B$34:$B$777,E$190)+'СЕТ СН'!$F$12</f>
        <v>73.899885089999998</v>
      </c>
      <c r="F207" s="37">
        <f>SUMIFS(СВЦЭМ!$F$34:$F$777,СВЦЭМ!$A$34:$A$777,$A207,СВЦЭМ!$B$34:$B$777,F$190)+'СЕТ СН'!$F$12</f>
        <v>76.912872160000006</v>
      </c>
      <c r="G207" s="37">
        <f>SUMIFS(СВЦЭМ!$F$34:$F$777,СВЦЭМ!$A$34:$A$777,$A207,СВЦЭМ!$B$34:$B$777,G$190)+'СЕТ СН'!$F$12</f>
        <v>75.756476289999995</v>
      </c>
      <c r="H207" s="37">
        <f>SUMIFS(СВЦЭМ!$F$34:$F$777,СВЦЭМ!$A$34:$A$777,$A207,СВЦЭМ!$B$34:$B$777,H$190)+'СЕТ СН'!$F$12</f>
        <v>71.667733510000005</v>
      </c>
      <c r="I207" s="37">
        <f>SUMIFS(СВЦЭМ!$F$34:$F$777,СВЦЭМ!$A$34:$A$777,$A207,СВЦЭМ!$B$34:$B$777,I$190)+'СЕТ СН'!$F$12</f>
        <v>68.93416895</v>
      </c>
      <c r="J207" s="37">
        <f>SUMIFS(СВЦЭМ!$F$34:$F$777,СВЦЭМ!$A$34:$A$777,$A207,СВЦЭМ!$B$34:$B$777,J$190)+'СЕТ СН'!$F$12</f>
        <v>68.450886319999995</v>
      </c>
      <c r="K207" s="37">
        <f>SUMIFS(СВЦЭМ!$F$34:$F$777,СВЦЭМ!$A$34:$A$777,$A207,СВЦЭМ!$B$34:$B$777,K$190)+'СЕТ СН'!$F$12</f>
        <v>62.774894330000002</v>
      </c>
      <c r="L207" s="37">
        <f>SUMIFS(СВЦЭМ!$F$34:$F$777,СВЦЭМ!$A$34:$A$777,$A207,СВЦЭМ!$B$34:$B$777,L$190)+'СЕТ СН'!$F$12</f>
        <v>62.76869671</v>
      </c>
      <c r="M207" s="37">
        <f>SUMIFS(СВЦЭМ!$F$34:$F$777,СВЦЭМ!$A$34:$A$777,$A207,СВЦЭМ!$B$34:$B$777,M$190)+'СЕТ СН'!$F$12</f>
        <v>62.056580089999997</v>
      </c>
      <c r="N207" s="37">
        <f>SUMIFS(СВЦЭМ!$F$34:$F$777,СВЦЭМ!$A$34:$A$777,$A207,СВЦЭМ!$B$34:$B$777,N$190)+'СЕТ СН'!$F$12</f>
        <v>58.502396619999999</v>
      </c>
      <c r="O207" s="37">
        <f>SUMIFS(СВЦЭМ!$F$34:$F$777,СВЦЭМ!$A$34:$A$777,$A207,СВЦЭМ!$B$34:$B$777,O$190)+'СЕТ СН'!$F$12</f>
        <v>60.440728800000002</v>
      </c>
      <c r="P207" s="37">
        <f>SUMIFS(СВЦЭМ!$F$34:$F$777,СВЦЭМ!$A$34:$A$777,$A207,СВЦЭМ!$B$34:$B$777,P$190)+'СЕТ СН'!$F$12</f>
        <v>59.669906179999998</v>
      </c>
      <c r="Q207" s="37">
        <f>SUMIFS(СВЦЭМ!$F$34:$F$777,СВЦЭМ!$A$34:$A$777,$A207,СВЦЭМ!$B$34:$B$777,Q$190)+'СЕТ СН'!$F$12</f>
        <v>59.662899520000003</v>
      </c>
      <c r="R207" s="37">
        <f>SUMIFS(СВЦЭМ!$F$34:$F$777,СВЦЭМ!$A$34:$A$777,$A207,СВЦЭМ!$B$34:$B$777,R$190)+'СЕТ СН'!$F$12</f>
        <v>59.768613610000003</v>
      </c>
      <c r="S207" s="37">
        <f>SUMIFS(СВЦЭМ!$F$34:$F$777,СВЦЭМ!$A$34:$A$777,$A207,СВЦЭМ!$B$34:$B$777,S$190)+'СЕТ СН'!$F$12</f>
        <v>59.5524919</v>
      </c>
      <c r="T207" s="37">
        <f>SUMIFS(СВЦЭМ!$F$34:$F$777,СВЦЭМ!$A$34:$A$777,$A207,СВЦЭМ!$B$34:$B$777,T$190)+'СЕТ СН'!$F$12</f>
        <v>61.955848400000001</v>
      </c>
      <c r="U207" s="37">
        <f>SUMIFS(СВЦЭМ!$F$34:$F$777,СВЦЭМ!$A$34:$A$777,$A207,СВЦЭМ!$B$34:$B$777,U$190)+'СЕТ СН'!$F$12</f>
        <v>73.045249490000003</v>
      </c>
      <c r="V207" s="37">
        <f>SUMIFS(СВЦЭМ!$F$34:$F$777,СВЦЭМ!$A$34:$A$777,$A207,СВЦЭМ!$B$34:$B$777,V$190)+'СЕТ СН'!$F$12</f>
        <v>69.699953870000002</v>
      </c>
      <c r="W207" s="37">
        <f>SUMIFS(СВЦЭМ!$F$34:$F$777,СВЦЭМ!$A$34:$A$777,$A207,СВЦЭМ!$B$34:$B$777,W$190)+'СЕТ СН'!$F$12</f>
        <v>67.218411340000003</v>
      </c>
      <c r="X207" s="37">
        <f>SUMIFS(СВЦЭМ!$F$34:$F$777,СВЦЭМ!$A$34:$A$777,$A207,СВЦЭМ!$B$34:$B$777,X$190)+'СЕТ СН'!$F$12</f>
        <v>59.814766570000003</v>
      </c>
      <c r="Y207" s="37">
        <f>SUMIFS(СВЦЭМ!$F$34:$F$777,СВЦЭМ!$A$34:$A$777,$A207,СВЦЭМ!$B$34:$B$777,Y$190)+'СЕТ СН'!$F$12</f>
        <v>58.198786149999997</v>
      </c>
    </row>
    <row r="208" spans="1:25" ht="15.75" x14ac:dyDescent="0.2">
      <c r="A208" s="36">
        <f t="shared" si="5"/>
        <v>42661</v>
      </c>
      <c r="B208" s="37">
        <f>SUMIFS(СВЦЭМ!$F$34:$F$777,СВЦЭМ!$A$34:$A$777,$A208,СВЦЭМ!$B$34:$B$777,B$190)+'СЕТ СН'!$F$12</f>
        <v>78.655607709999998</v>
      </c>
      <c r="C208" s="37">
        <f>SUMIFS(СВЦЭМ!$F$34:$F$777,СВЦЭМ!$A$34:$A$777,$A208,СВЦЭМ!$B$34:$B$777,C$190)+'СЕТ СН'!$F$12</f>
        <v>92.411308070000004</v>
      </c>
      <c r="D208" s="37">
        <f>SUMIFS(СВЦЭМ!$F$34:$F$777,СВЦЭМ!$A$34:$A$777,$A208,СВЦЭМ!$B$34:$B$777,D$190)+'СЕТ СН'!$F$12</f>
        <v>100.11023742</v>
      </c>
      <c r="E208" s="37">
        <f>SUMIFS(СВЦЭМ!$F$34:$F$777,СВЦЭМ!$A$34:$A$777,$A208,СВЦЭМ!$B$34:$B$777,E$190)+'СЕТ СН'!$F$12</f>
        <v>99.321407010000001</v>
      </c>
      <c r="F208" s="37">
        <f>SUMIFS(СВЦЭМ!$F$34:$F$777,СВЦЭМ!$A$34:$A$777,$A208,СВЦЭМ!$B$34:$B$777,F$190)+'СЕТ СН'!$F$12</f>
        <v>99.360115570000005</v>
      </c>
      <c r="G208" s="37">
        <f>SUMIFS(СВЦЭМ!$F$34:$F$777,СВЦЭМ!$A$34:$A$777,$A208,СВЦЭМ!$B$34:$B$777,G$190)+'СЕТ СН'!$F$12</f>
        <v>99.570291499999996</v>
      </c>
      <c r="H208" s="37">
        <f>SUMIFS(СВЦЭМ!$F$34:$F$777,СВЦЭМ!$A$34:$A$777,$A208,СВЦЭМ!$B$34:$B$777,H$190)+'СЕТ СН'!$F$12</f>
        <v>92.97572692</v>
      </c>
      <c r="I208" s="37">
        <f>SUMIFS(СВЦЭМ!$F$34:$F$777,СВЦЭМ!$A$34:$A$777,$A208,СВЦЭМ!$B$34:$B$777,I$190)+'СЕТ СН'!$F$12</f>
        <v>84.523828620000003</v>
      </c>
      <c r="J208" s="37">
        <f>SUMIFS(СВЦЭМ!$F$34:$F$777,СВЦЭМ!$A$34:$A$777,$A208,СВЦЭМ!$B$34:$B$777,J$190)+'СЕТ СН'!$F$12</f>
        <v>78.174180430000007</v>
      </c>
      <c r="K208" s="37">
        <f>SUMIFS(СВЦЭМ!$F$34:$F$777,СВЦЭМ!$A$34:$A$777,$A208,СВЦЭМ!$B$34:$B$777,K$190)+'СЕТ СН'!$F$12</f>
        <v>69.909142299999999</v>
      </c>
      <c r="L208" s="37">
        <f>SUMIFS(СВЦЭМ!$F$34:$F$777,СВЦЭМ!$A$34:$A$777,$A208,СВЦЭМ!$B$34:$B$777,L$190)+'СЕТ СН'!$F$12</f>
        <v>63.520018640000004</v>
      </c>
      <c r="M208" s="37">
        <f>SUMIFS(СВЦЭМ!$F$34:$F$777,СВЦЭМ!$A$34:$A$777,$A208,СВЦЭМ!$B$34:$B$777,M$190)+'СЕТ СН'!$F$12</f>
        <v>60.622064350000002</v>
      </c>
      <c r="N208" s="37">
        <f>SUMIFS(СВЦЭМ!$F$34:$F$777,СВЦЭМ!$A$34:$A$777,$A208,СВЦЭМ!$B$34:$B$777,N$190)+'СЕТ СН'!$F$12</f>
        <v>58.946659680000003</v>
      </c>
      <c r="O208" s="37">
        <f>SUMIFS(СВЦЭМ!$F$34:$F$777,СВЦЭМ!$A$34:$A$777,$A208,СВЦЭМ!$B$34:$B$777,O$190)+'СЕТ СН'!$F$12</f>
        <v>58.948352679999999</v>
      </c>
      <c r="P208" s="37">
        <f>SUMIFS(СВЦЭМ!$F$34:$F$777,СВЦЭМ!$A$34:$A$777,$A208,СВЦЭМ!$B$34:$B$777,P$190)+'СЕТ СН'!$F$12</f>
        <v>58.887751510000001</v>
      </c>
      <c r="Q208" s="37">
        <f>SUMIFS(СВЦЭМ!$F$34:$F$777,СВЦЭМ!$A$34:$A$777,$A208,СВЦЭМ!$B$34:$B$777,Q$190)+'СЕТ СН'!$F$12</f>
        <v>59.082341249999999</v>
      </c>
      <c r="R208" s="37">
        <f>SUMIFS(СВЦЭМ!$F$34:$F$777,СВЦЭМ!$A$34:$A$777,$A208,СВЦЭМ!$B$34:$B$777,R$190)+'СЕТ СН'!$F$12</f>
        <v>59.036428389999998</v>
      </c>
      <c r="S208" s="37">
        <f>SUMIFS(СВЦЭМ!$F$34:$F$777,СВЦЭМ!$A$34:$A$777,$A208,СВЦЭМ!$B$34:$B$777,S$190)+'СЕТ СН'!$F$12</f>
        <v>58.604329960000001</v>
      </c>
      <c r="T208" s="37">
        <f>SUMIFS(СВЦЭМ!$F$34:$F$777,СВЦЭМ!$A$34:$A$777,$A208,СВЦЭМ!$B$34:$B$777,T$190)+'СЕТ СН'!$F$12</f>
        <v>60.239471989999998</v>
      </c>
      <c r="U208" s="37">
        <f>SUMIFS(СВЦЭМ!$F$34:$F$777,СВЦЭМ!$A$34:$A$777,$A208,СВЦЭМ!$B$34:$B$777,U$190)+'СЕТ СН'!$F$12</f>
        <v>62.66951633</v>
      </c>
      <c r="V208" s="37">
        <f>SUMIFS(СВЦЭМ!$F$34:$F$777,СВЦЭМ!$A$34:$A$777,$A208,СВЦЭМ!$B$34:$B$777,V$190)+'СЕТ СН'!$F$12</f>
        <v>62.477575340000001</v>
      </c>
      <c r="W208" s="37">
        <f>SUMIFS(СВЦЭМ!$F$34:$F$777,СВЦЭМ!$A$34:$A$777,$A208,СВЦЭМ!$B$34:$B$777,W$190)+'СЕТ СН'!$F$12</f>
        <v>62.553262609999997</v>
      </c>
      <c r="X208" s="37">
        <f>SUMIFS(СВЦЭМ!$F$34:$F$777,СВЦЭМ!$A$34:$A$777,$A208,СВЦЭМ!$B$34:$B$777,X$190)+'СЕТ СН'!$F$12</f>
        <v>63.768720999999999</v>
      </c>
      <c r="Y208" s="37">
        <f>SUMIFS(СВЦЭМ!$F$34:$F$777,СВЦЭМ!$A$34:$A$777,$A208,СВЦЭМ!$B$34:$B$777,Y$190)+'СЕТ СН'!$F$12</f>
        <v>66.709434810000005</v>
      </c>
    </row>
    <row r="209" spans="1:25" ht="15.75" x14ac:dyDescent="0.2">
      <c r="A209" s="36">
        <f t="shared" si="5"/>
        <v>42662</v>
      </c>
      <c r="B209" s="37">
        <f>SUMIFS(СВЦЭМ!$F$34:$F$777,СВЦЭМ!$A$34:$A$777,$A209,СВЦЭМ!$B$34:$B$777,B$190)+'СЕТ СН'!$F$12</f>
        <v>70.871280389999995</v>
      </c>
      <c r="C209" s="37">
        <f>SUMIFS(СВЦЭМ!$F$34:$F$777,СВЦЭМ!$A$34:$A$777,$A209,СВЦЭМ!$B$34:$B$777,C$190)+'СЕТ СН'!$F$12</f>
        <v>82.566717780000005</v>
      </c>
      <c r="D209" s="37">
        <f>SUMIFS(СВЦЭМ!$F$34:$F$777,СВЦЭМ!$A$34:$A$777,$A209,СВЦЭМ!$B$34:$B$777,D$190)+'СЕТ СН'!$F$12</f>
        <v>90.954673400000004</v>
      </c>
      <c r="E209" s="37">
        <f>SUMIFS(СВЦЭМ!$F$34:$F$777,СВЦЭМ!$A$34:$A$777,$A209,СВЦЭМ!$B$34:$B$777,E$190)+'СЕТ СН'!$F$12</f>
        <v>91.237302209999996</v>
      </c>
      <c r="F209" s="37">
        <f>SUMIFS(СВЦЭМ!$F$34:$F$777,СВЦЭМ!$A$34:$A$777,$A209,СВЦЭМ!$B$34:$B$777,F$190)+'СЕТ СН'!$F$12</f>
        <v>91.044195389999999</v>
      </c>
      <c r="G209" s="37">
        <f>SUMIFS(СВЦЭМ!$F$34:$F$777,СВЦЭМ!$A$34:$A$777,$A209,СВЦЭМ!$B$34:$B$777,G$190)+'СЕТ СН'!$F$12</f>
        <v>89.110495450000002</v>
      </c>
      <c r="H209" s="37">
        <f>SUMIFS(СВЦЭМ!$F$34:$F$777,СВЦЭМ!$A$34:$A$777,$A209,СВЦЭМ!$B$34:$B$777,H$190)+'СЕТ СН'!$F$12</f>
        <v>83.028799250000006</v>
      </c>
      <c r="I209" s="37">
        <f>SUMIFS(СВЦЭМ!$F$34:$F$777,СВЦЭМ!$A$34:$A$777,$A209,СВЦЭМ!$B$34:$B$777,I$190)+'СЕТ СН'!$F$12</f>
        <v>76.588827510000002</v>
      </c>
      <c r="J209" s="37">
        <f>SUMIFS(СВЦЭМ!$F$34:$F$777,СВЦЭМ!$A$34:$A$777,$A209,СВЦЭМ!$B$34:$B$777,J$190)+'СЕТ СН'!$F$12</f>
        <v>71.812707489999994</v>
      </c>
      <c r="K209" s="37">
        <f>SUMIFS(СВЦЭМ!$F$34:$F$777,СВЦЭМ!$A$34:$A$777,$A209,СВЦЭМ!$B$34:$B$777,K$190)+'СЕТ СН'!$F$12</f>
        <v>64.336591650000003</v>
      </c>
      <c r="L209" s="37">
        <f>SUMIFS(СВЦЭМ!$F$34:$F$777,СВЦЭМ!$A$34:$A$777,$A209,СВЦЭМ!$B$34:$B$777,L$190)+'СЕТ СН'!$F$12</f>
        <v>57.785083659999998</v>
      </c>
      <c r="M209" s="37">
        <f>SUMIFS(СВЦЭМ!$F$34:$F$777,СВЦЭМ!$A$34:$A$777,$A209,СВЦЭМ!$B$34:$B$777,M$190)+'СЕТ СН'!$F$12</f>
        <v>54.939186669999998</v>
      </c>
      <c r="N209" s="37">
        <f>SUMIFS(СВЦЭМ!$F$34:$F$777,СВЦЭМ!$A$34:$A$777,$A209,СВЦЭМ!$B$34:$B$777,N$190)+'СЕТ СН'!$F$12</f>
        <v>54.698377540000003</v>
      </c>
      <c r="O209" s="37">
        <f>SUMIFS(СВЦЭМ!$F$34:$F$777,СВЦЭМ!$A$34:$A$777,$A209,СВЦЭМ!$B$34:$B$777,O$190)+'СЕТ СН'!$F$12</f>
        <v>53.963887319999998</v>
      </c>
      <c r="P209" s="37">
        <f>SUMIFS(СВЦЭМ!$F$34:$F$777,СВЦЭМ!$A$34:$A$777,$A209,СВЦЭМ!$B$34:$B$777,P$190)+'СЕТ СН'!$F$12</f>
        <v>53.428675480000003</v>
      </c>
      <c r="Q209" s="37">
        <f>SUMIFS(СВЦЭМ!$F$34:$F$777,СВЦЭМ!$A$34:$A$777,$A209,СВЦЭМ!$B$34:$B$777,Q$190)+'СЕТ СН'!$F$12</f>
        <v>54.154152670000002</v>
      </c>
      <c r="R209" s="37">
        <f>SUMIFS(СВЦЭМ!$F$34:$F$777,СВЦЭМ!$A$34:$A$777,$A209,СВЦЭМ!$B$34:$B$777,R$190)+'СЕТ СН'!$F$12</f>
        <v>54.38330886</v>
      </c>
      <c r="S209" s="37">
        <f>SUMIFS(СВЦЭМ!$F$34:$F$777,СВЦЭМ!$A$34:$A$777,$A209,СВЦЭМ!$B$34:$B$777,S$190)+'СЕТ СН'!$F$12</f>
        <v>54.360313660000003</v>
      </c>
      <c r="T209" s="37">
        <f>SUMIFS(СВЦЭМ!$F$34:$F$777,СВЦЭМ!$A$34:$A$777,$A209,СВЦЭМ!$B$34:$B$777,T$190)+'СЕТ СН'!$F$12</f>
        <v>57.201915710000002</v>
      </c>
      <c r="U209" s="37">
        <f>SUMIFS(СВЦЭМ!$F$34:$F$777,СВЦЭМ!$A$34:$A$777,$A209,СВЦЭМ!$B$34:$B$777,U$190)+'СЕТ СН'!$F$12</f>
        <v>61.185303650000002</v>
      </c>
      <c r="V209" s="37">
        <f>SUMIFS(СВЦЭМ!$F$34:$F$777,СВЦЭМ!$A$34:$A$777,$A209,СВЦЭМ!$B$34:$B$777,V$190)+'СЕТ СН'!$F$12</f>
        <v>57.657687330000002</v>
      </c>
      <c r="W209" s="37">
        <f>SUMIFS(СВЦЭМ!$F$34:$F$777,СВЦЭМ!$A$34:$A$777,$A209,СВЦЭМ!$B$34:$B$777,W$190)+'СЕТ СН'!$F$12</f>
        <v>53.895655069999997</v>
      </c>
      <c r="X209" s="37">
        <f>SUMIFS(СВЦЭМ!$F$34:$F$777,СВЦЭМ!$A$34:$A$777,$A209,СВЦЭМ!$B$34:$B$777,X$190)+'СЕТ СН'!$F$12</f>
        <v>52.448689450000003</v>
      </c>
      <c r="Y209" s="37">
        <f>SUMIFS(СВЦЭМ!$F$34:$F$777,СВЦЭМ!$A$34:$A$777,$A209,СВЦЭМ!$B$34:$B$777,Y$190)+'СЕТ СН'!$F$12</f>
        <v>59.335284809999997</v>
      </c>
    </row>
    <row r="210" spans="1:25" ht="15.75" x14ac:dyDescent="0.2">
      <c r="A210" s="36">
        <f t="shared" si="5"/>
        <v>42663</v>
      </c>
      <c r="B210" s="37">
        <f>SUMIFS(СВЦЭМ!$F$34:$F$777,СВЦЭМ!$A$34:$A$777,$A210,СВЦЭМ!$B$34:$B$777,B$190)+'СЕТ СН'!$F$12</f>
        <v>68.921231919999997</v>
      </c>
      <c r="C210" s="37">
        <f>SUMIFS(СВЦЭМ!$F$34:$F$777,СВЦЭМ!$A$34:$A$777,$A210,СВЦЭМ!$B$34:$B$777,C$190)+'СЕТ СН'!$F$12</f>
        <v>79.946610370000002</v>
      </c>
      <c r="D210" s="37">
        <f>SUMIFS(СВЦЭМ!$F$34:$F$777,СВЦЭМ!$A$34:$A$777,$A210,СВЦЭМ!$B$34:$B$777,D$190)+'СЕТ СН'!$F$12</f>
        <v>87.528044230000006</v>
      </c>
      <c r="E210" s="37">
        <f>SUMIFS(СВЦЭМ!$F$34:$F$777,СВЦЭМ!$A$34:$A$777,$A210,СВЦЭМ!$B$34:$B$777,E$190)+'СЕТ СН'!$F$12</f>
        <v>87.674332829999997</v>
      </c>
      <c r="F210" s="37">
        <f>SUMIFS(СВЦЭМ!$F$34:$F$777,СВЦЭМ!$A$34:$A$777,$A210,СВЦЭМ!$B$34:$B$777,F$190)+'СЕТ СН'!$F$12</f>
        <v>87.487868340000006</v>
      </c>
      <c r="G210" s="37">
        <f>SUMIFS(СВЦЭМ!$F$34:$F$777,СВЦЭМ!$A$34:$A$777,$A210,СВЦЭМ!$B$34:$B$777,G$190)+'СЕТ СН'!$F$12</f>
        <v>86.031292019999995</v>
      </c>
      <c r="H210" s="37">
        <f>SUMIFS(СВЦЭМ!$F$34:$F$777,СВЦЭМ!$A$34:$A$777,$A210,СВЦЭМ!$B$34:$B$777,H$190)+'СЕТ СН'!$F$12</f>
        <v>80.090666870000007</v>
      </c>
      <c r="I210" s="37">
        <f>SUMIFS(СВЦЭМ!$F$34:$F$777,СВЦЭМ!$A$34:$A$777,$A210,СВЦЭМ!$B$34:$B$777,I$190)+'СЕТ СН'!$F$12</f>
        <v>71.833359569999999</v>
      </c>
      <c r="J210" s="37">
        <f>SUMIFS(СВЦЭМ!$F$34:$F$777,СВЦЭМ!$A$34:$A$777,$A210,СВЦЭМ!$B$34:$B$777,J$190)+'СЕТ СН'!$F$12</f>
        <v>66.027514479999994</v>
      </c>
      <c r="K210" s="37">
        <f>SUMIFS(СВЦЭМ!$F$34:$F$777,СВЦЭМ!$A$34:$A$777,$A210,СВЦЭМ!$B$34:$B$777,K$190)+'СЕТ СН'!$F$12</f>
        <v>65.761887740000006</v>
      </c>
      <c r="L210" s="37">
        <f>SUMIFS(СВЦЭМ!$F$34:$F$777,СВЦЭМ!$A$34:$A$777,$A210,СВЦЭМ!$B$34:$B$777,L$190)+'СЕТ СН'!$F$12</f>
        <v>66.720027930000001</v>
      </c>
      <c r="M210" s="37">
        <f>SUMIFS(СВЦЭМ!$F$34:$F$777,СВЦЭМ!$A$34:$A$777,$A210,СВЦЭМ!$B$34:$B$777,M$190)+'СЕТ СН'!$F$12</f>
        <v>67.83158865</v>
      </c>
      <c r="N210" s="37">
        <f>SUMIFS(СВЦЭМ!$F$34:$F$777,СВЦЭМ!$A$34:$A$777,$A210,СВЦЭМ!$B$34:$B$777,N$190)+'СЕТ СН'!$F$12</f>
        <v>69.295879650000003</v>
      </c>
      <c r="O210" s="37">
        <f>SUMIFS(СВЦЭМ!$F$34:$F$777,СВЦЭМ!$A$34:$A$777,$A210,СВЦЭМ!$B$34:$B$777,O$190)+'СЕТ СН'!$F$12</f>
        <v>69.475864529999996</v>
      </c>
      <c r="P210" s="37">
        <f>SUMIFS(СВЦЭМ!$F$34:$F$777,СВЦЭМ!$A$34:$A$777,$A210,СВЦЭМ!$B$34:$B$777,P$190)+'СЕТ СН'!$F$12</f>
        <v>70.089898509999998</v>
      </c>
      <c r="Q210" s="37">
        <f>SUMIFS(СВЦЭМ!$F$34:$F$777,СВЦЭМ!$A$34:$A$777,$A210,СВЦЭМ!$B$34:$B$777,Q$190)+'СЕТ СН'!$F$12</f>
        <v>70.427081700000002</v>
      </c>
      <c r="R210" s="37">
        <f>SUMIFS(СВЦЭМ!$F$34:$F$777,СВЦЭМ!$A$34:$A$777,$A210,СВЦЭМ!$B$34:$B$777,R$190)+'СЕТ СН'!$F$12</f>
        <v>70.174484109999995</v>
      </c>
      <c r="S210" s="37">
        <f>SUMIFS(СВЦЭМ!$F$34:$F$777,СВЦЭМ!$A$34:$A$777,$A210,СВЦЭМ!$B$34:$B$777,S$190)+'СЕТ СН'!$F$12</f>
        <v>68.997320930000001</v>
      </c>
      <c r="T210" s="37">
        <f>SUMIFS(СВЦЭМ!$F$34:$F$777,СВЦЭМ!$A$34:$A$777,$A210,СВЦЭМ!$B$34:$B$777,T$190)+'СЕТ СН'!$F$12</f>
        <v>65.303063640000005</v>
      </c>
      <c r="U210" s="37">
        <f>SUMIFS(СВЦЭМ!$F$34:$F$777,СВЦЭМ!$A$34:$A$777,$A210,СВЦЭМ!$B$34:$B$777,U$190)+'СЕТ СН'!$F$12</f>
        <v>60.51978123</v>
      </c>
      <c r="V210" s="37">
        <f>SUMIFS(СВЦЭМ!$F$34:$F$777,СВЦЭМ!$A$34:$A$777,$A210,СВЦЭМ!$B$34:$B$777,V$190)+'СЕТ СН'!$F$12</f>
        <v>57.052113869999999</v>
      </c>
      <c r="W210" s="37">
        <f>SUMIFS(СВЦЭМ!$F$34:$F$777,СВЦЭМ!$A$34:$A$777,$A210,СВЦЭМ!$B$34:$B$777,W$190)+'СЕТ СН'!$F$12</f>
        <v>56.902016830000001</v>
      </c>
      <c r="X210" s="37">
        <f>SUMIFS(СВЦЭМ!$F$34:$F$777,СВЦЭМ!$A$34:$A$777,$A210,СВЦЭМ!$B$34:$B$777,X$190)+'СЕТ СН'!$F$12</f>
        <v>59.687083999999999</v>
      </c>
      <c r="Y210" s="37">
        <f>SUMIFS(СВЦЭМ!$F$34:$F$777,СВЦЭМ!$A$34:$A$777,$A210,СВЦЭМ!$B$34:$B$777,Y$190)+'СЕТ СН'!$F$12</f>
        <v>62.829253690000002</v>
      </c>
    </row>
    <row r="211" spans="1:25" ht="15.75" x14ac:dyDescent="0.2">
      <c r="A211" s="36">
        <f t="shared" si="5"/>
        <v>42664</v>
      </c>
      <c r="B211" s="37">
        <f>SUMIFS(СВЦЭМ!$F$34:$F$777,СВЦЭМ!$A$34:$A$777,$A211,СВЦЭМ!$B$34:$B$777,B$190)+'СЕТ СН'!$F$12</f>
        <v>67.569593670000003</v>
      </c>
      <c r="C211" s="37">
        <f>SUMIFS(СВЦЭМ!$F$34:$F$777,СВЦЭМ!$A$34:$A$777,$A211,СВЦЭМ!$B$34:$B$777,C$190)+'СЕТ СН'!$F$12</f>
        <v>79.126891920000006</v>
      </c>
      <c r="D211" s="37">
        <f>SUMIFS(СВЦЭМ!$F$34:$F$777,СВЦЭМ!$A$34:$A$777,$A211,СВЦЭМ!$B$34:$B$777,D$190)+'СЕТ СН'!$F$12</f>
        <v>86.444000599999995</v>
      </c>
      <c r="E211" s="37">
        <f>SUMIFS(СВЦЭМ!$F$34:$F$777,СВЦЭМ!$A$34:$A$777,$A211,СВЦЭМ!$B$34:$B$777,E$190)+'СЕТ СН'!$F$12</f>
        <v>86.462338079999995</v>
      </c>
      <c r="F211" s="37">
        <f>SUMIFS(СВЦЭМ!$F$34:$F$777,СВЦЭМ!$A$34:$A$777,$A211,СВЦЭМ!$B$34:$B$777,F$190)+'СЕТ СН'!$F$12</f>
        <v>86.685266060000004</v>
      </c>
      <c r="G211" s="37">
        <f>SUMIFS(СВЦЭМ!$F$34:$F$777,СВЦЭМ!$A$34:$A$777,$A211,СВЦЭМ!$B$34:$B$777,G$190)+'СЕТ СН'!$F$12</f>
        <v>85.045112610000004</v>
      </c>
      <c r="H211" s="37">
        <f>SUMIFS(СВЦЭМ!$F$34:$F$777,СВЦЭМ!$A$34:$A$777,$A211,СВЦЭМ!$B$34:$B$777,H$190)+'СЕТ СН'!$F$12</f>
        <v>79.194523219999994</v>
      </c>
      <c r="I211" s="37">
        <f>SUMIFS(СВЦЭМ!$F$34:$F$777,СВЦЭМ!$A$34:$A$777,$A211,СВЦЭМ!$B$34:$B$777,I$190)+'СЕТ СН'!$F$12</f>
        <v>73.726549739999996</v>
      </c>
      <c r="J211" s="37">
        <f>SUMIFS(СВЦЭМ!$F$34:$F$777,СВЦЭМ!$A$34:$A$777,$A211,СВЦЭМ!$B$34:$B$777,J$190)+'СЕТ СН'!$F$12</f>
        <v>67.570973809999998</v>
      </c>
      <c r="K211" s="37">
        <f>SUMIFS(СВЦЭМ!$F$34:$F$777,СВЦЭМ!$A$34:$A$777,$A211,СВЦЭМ!$B$34:$B$777,K$190)+'СЕТ СН'!$F$12</f>
        <v>61.202639849999997</v>
      </c>
      <c r="L211" s="37">
        <f>SUMIFS(СВЦЭМ!$F$34:$F$777,СВЦЭМ!$A$34:$A$777,$A211,СВЦЭМ!$B$34:$B$777,L$190)+'СЕТ СН'!$F$12</f>
        <v>55.15274685</v>
      </c>
      <c r="M211" s="37">
        <f>SUMIFS(СВЦЭМ!$F$34:$F$777,СВЦЭМ!$A$34:$A$777,$A211,СВЦЭМ!$B$34:$B$777,M$190)+'СЕТ СН'!$F$12</f>
        <v>54.090961679999999</v>
      </c>
      <c r="N211" s="37">
        <f>SUMIFS(СВЦЭМ!$F$34:$F$777,СВЦЭМ!$A$34:$A$777,$A211,СВЦЭМ!$B$34:$B$777,N$190)+'СЕТ СН'!$F$12</f>
        <v>54.219085200000002</v>
      </c>
      <c r="O211" s="37">
        <f>SUMIFS(СВЦЭМ!$F$34:$F$777,СВЦЭМ!$A$34:$A$777,$A211,СВЦЭМ!$B$34:$B$777,O$190)+'СЕТ СН'!$F$12</f>
        <v>54.360113239999997</v>
      </c>
      <c r="P211" s="37">
        <f>SUMIFS(СВЦЭМ!$F$34:$F$777,СВЦЭМ!$A$34:$A$777,$A211,СВЦЭМ!$B$34:$B$777,P$190)+'СЕТ СН'!$F$12</f>
        <v>54.082114169999997</v>
      </c>
      <c r="Q211" s="37">
        <f>SUMIFS(СВЦЭМ!$F$34:$F$777,СВЦЭМ!$A$34:$A$777,$A211,СВЦЭМ!$B$34:$B$777,Q$190)+'СЕТ СН'!$F$12</f>
        <v>53.860995500000001</v>
      </c>
      <c r="R211" s="37">
        <f>SUMIFS(СВЦЭМ!$F$34:$F$777,СВЦЭМ!$A$34:$A$777,$A211,СВЦЭМ!$B$34:$B$777,R$190)+'СЕТ СН'!$F$12</f>
        <v>54.052497940000002</v>
      </c>
      <c r="S211" s="37">
        <f>SUMIFS(СВЦЭМ!$F$34:$F$777,СВЦЭМ!$A$34:$A$777,$A211,СВЦЭМ!$B$34:$B$777,S$190)+'СЕТ СН'!$F$12</f>
        <v>54.624373230000003</v>
      </c>
      <c r="T211" s="37">
        <f>SUMIFS(СВЦЭМ!$F$34:$F$777,СВЦЭМ!$A$34:$A$777,$A211,СВЦЭМ!$B$34:$B$777,T$190)+'СЕТ СН'!$F$12</f>
        <v>55.410919079999999</v>
      </c>
      <c r="U211" s="37">
        <f>SUMIFS(СВЦЭМ!$F$34:$F$777,СВЦЭМ!$A$34:$A$777,$A211,СВЦЭМ!$B$34:$B$777,U$190)+'СЕТ СН'!$F$12</f>
        <v>57.655955149999997</v>
      </c>
      <c r="V211" s="37">
        <f>SUMIFS(СВЦЭМ!$F$34:$F$777,СВЦЭМ!$A$34:$A$777,$A211,СВЦЭМ!$B$34:$B$777,V$190)+'СЕТ СН'!$F$12</f>
        <v>57.106821500000002</v>
      </c>
      <c r="W211" s="37">
        <f>SUMIFS(СВЦЭМ!$F$34:$F$777,СВЦЭМ!$A$34:$A$777,$A211,СВЦЭМ!$B$34:$B$777,W$190)+'СЕТ СН'!$F$12</f>
        <v>55.434089579999998</v>
      </c>
      <c r="X211" s="37">
        <f>SUMIFS(СВЦЭМ!$F$34:$F$777,СВЦЭМ!$A$34:$A$777,$A211,СВЦЭМ!$B$34:$B$777,X$190)+'СЕТ СН'!$F$12</f>
        <v>55.367035780000002</v>
      </c>
      <c r="Y211" s="37">
        <f>SUMIFS(СВЦЭМ!$F$34:$F$777,СВЦЭМ!$A$34:$A$777,$A211,СВЦЭМ!$B$34:$B$777,Y$190)+'СЕТ СН'!$F$12</f>
        <v>61.369205379999997</v>
      </c>
    </row>
    <row r="212" spans="1:25" ht="15.75" x14ac:dyDescent="0.2">
      <c r="A212" s="36">
        <f t="shared" si="5"/>
        <v>42665</v>
      </c>
      <c r="B212" s="37">
        <f>SUMIFS(СВЦЭМ!$F$34:$F$777,СВЦЭМ!$A$34:$A$777,$A212,СВЦЭМ!$B$34:$B$777,B$190)+'СЕТ СН'!$F$12</f>
        <v>65.11591018</v>
      </c>
      <c r="C212" s="37">
        <f>SUMIFS(СВЦЭМ!$F$34:$F$777,СВЦЭМ!$A$34:$A$777,$A212,СВЦЭМ!$B$34:$B$777,C$190)+'СЕТ СН'!$F$12</f>
        <v>75.393194399999999</v>
      </c>
      <c r="D212" s="37">
        <f>SUMIFS(СВЦЭМ!$F$34:$F$777,СВЦЭМ!$A$34:$A$777,$A212,СВЦЭМ!$B$34:$B$777,D$190)+'СЕТ СН'!$F$12</f>
        <v>83.341017530000002</v>
      </c>
      <c r="E212" s="37">
        <f>SUMIFS(СВЦЭМ!$F$34:$F$777,СВЦЭМ!$A$34:$A$777,$A212,СВЦЭМ!$B$34:$B$777,E$190)+'СЕТ СН'!$F$12</f>
        <v>85.338187079999997</v>
      </c>
      <c r="F212" s="37">
        <f>SUMIFS(СВЦЭМ!$F$34:$F$777,СВЦЭМ!$A$34:$A$777,$A212,СВЦЭМ!$B$34:$B$777,F$190)+'СЕТ СН'!$F$12</f>
        <v>87.256470829999998</v>
      </c>
      <c r="G212" s="37">
        <f>SUMIFS(СВЦЭМ!$F$34:$F$777,СВЦЭМ!$A$34:$A$777,$A212,СВЦЭМ!$B$34:$B$777,G$190)+'СЕТ СН'!$F$12</f>
        <v>89.017105819999998</v>
      </c>
      <c r="H212" s="37">
        <f>SUMIFS(СВЦЭМ!$F$34:$F$777,СВЦЭМ!$A$34:$A$777,$A212,СВЦЭМ!$B$34:$B$777,H$190)+'СЕТ СН'!$F$12</f>
        <v>87.038064820000002</v>
      </c>
      <c r="I212" s="37">
        <f>SUMIFS(СВЦЭМ!$F$34:$F$777,СВЦЭМ!$A$34:$A$777,$A212,СВЦЭМ!$B$34:$B$777,I$190)+'СЕТ СН'!$F$12</f>
        <v>82.264920219999993</v>
      </c>
      <c r="J212" s="37">
        <f>SUMIFS(СВЦЭМ!$F$34:$F$777,СВЦЭМ!$A$34:$A$777,$A212,СВЦЭМ!$B$34:$B$777,J$190)+'СЕТ СН'!$F$12</f>
        <v>74.038182890000002</v>
      </c>
      <c r="K212" s="37">
        <f>SUMIFS(СВЦЭМ!$F$34:$F$777,СВЦЭМ!$A$34:$A$777,$A212,СВЦЭМ!$B$34:$B$777,K$190)+'СЕТ СН'!$F$12</f>
        <v>67.235478409999999</v>
      </c>
      <c r="L212" s="37">
        <f>SUMIFS(СВЦЭМ!$F$34:$F$777,СВЦЭМ!$A$34:$A$777,$A212,СВЦЭМ!$B$34:$B$777,L$190)+'СЕТ СН'!$F$12</f>
        <v>61.825909449999997</v>
      </c>
      <c r="M212" s="37">
        <f>SUMIFS(СВЦЭМ!$F$34:$F$777,СВЦЭМ!$A$34:$A$777,$A212,СВЦЭМ!$B$34:$B$777,M$190)+'СЕТ СН'!$F$12</f>
        <v>58.484558970000002</v>
      </c>
      <c r="N212" s="37">
        <f>SUMIFS(СВЦЭМ!$F$34:$F$777,СВЦЭМ!$A$34:$A$777,$A212,СВЦЭМ!$B$34:$B$777,N$190)+'СЕТ СН'!$F$12</f>
        <v>57.896308769999997</v>
      </c>
      <c r="O212" s="37">
        <f>SUMIFS(СВЦЭМ!$F$34:$F$777,СВЦЭМ!$A$34:$A$777,$A212,СВЦЭМ!$B$34:$B$777,O$190)+'СЕТ СН'!$F$12</f>
        <v>58.512400970000002</v>
      </c>
      <c r="P212" s="37">
        <f>SUMIFS(СВЦЭМ!$F$34:$F$777,СВЦЭМ!$A$34:$A$777,$A212,СВЦЭМ!$B$34:$B$777,P$190)+'СЕТ СН'!$F$12</f>
        <v>59.539208500000001</v>
      </c>
      <c r="Q212" s="37">
        <f>SUMIFS(СВЦЭМ!$F$34:$F$777,СВЦЭМ!$A$34:$A$777,$A212,СВЦЭМ!$B$34:$B$777,Q$190)+'СЕТ СН'!$F$12</f>
        <v>60.005651780000001</v>
      </c>
      <c r="R212" s="37">
        <f>SUMIFS(СВЦЭМ!$F$34:$F$777,СВЦЭМ!$A$34:$A$777,$A212,СВЦЭМ!$B$34:$B$777,R$190)+'СЕТ СН'!$F$12</f>
        <v>59.68470224</v>
      </c>
      <c r="S212" s="37">
        <f>SUMIFS(СВЦЭМ!$F$34:$F$777,СВЦЭМ!$A$34:$A$777,$A212,СВЦЭМ!$B$34:$B$777,S$190)+'СЕТ СН'!$F$12</f>
        <v>58.558421860000003</v>
      </c>
      <c r="T212" s="37">
        <f>SUMIFS(СВЦЭМ!$F$34:$F$777,СВЦЭМ!$A$34:$A$777,$A212,СВЦЭМ!$B$34:$B$777,T$190)+'СЕТ СН'!$F$12</f>
        <v>56.629670769999997</v>
      </c>
      <c r="U212" s="37">
        <f>SUMIFS(СВЦЭМ!$F$34:$F$777,СВЦЭМ!$A$34:$A$777,$A212,СВЦЭМ!$B$34:$B$777,U$190)+'СЕТ СН'!$F$12</f>
        <v>57.122620210000001</v>
      </c>
      <c r="V212" s="37">
        <f>SUMIFS(СВЦЭМ!$F$34:$F$777,СВЦЭМ!$A$34:$A$777,$A212,СВЦЭМ!$B$34:$B$777,V$190)+'СЕТ СН'!$F$12</f>
        <v>56.01078717</v>
      </c>
      <c r="W212" s="37">
        <f>SUMIFS(СВЦЭМ!$F$34:$F$777,СВЦЭМ!$A$34:$A$777,$A212,СВЦЭМ!$B$34:$B$777,W$190)+'СЕТ СН'!$F$12</f>
        <v>54.40735626</v>
      </c>
      <c r="X212" s="37">
        <f>SUMIFS(СВЦЭМ!$F$34:$F$777,СВЦЭМ!$A$34:$A$777,$A212,СВЦЭМ!$B$34:$B$777,X$190)+'СЕТ СН'!$F$12</f>
        <v>54.049393999999999</v>
      </c>
      <c r="Y212" s="37">
        <f>SUMIFS(СВЦЭМ!$F$34:$F$777,СВЦЭМ!$A$34:$A$777,$A212,СВЦЭМ!$B$34:$B$777,Y$190)+'СЕТ СН'!$F$12</f>
        <v>61.728737090000003</v>
      </c>
    </row>
    <row r="213" spans="1:25" ht="15.75" x14ac:dyDescent="0.2">
      <c r="A213" s="36">
        <f t="shared" si="5"/>
        <v>42666</v>
      </c>
      <c r="B213" s="37">
        <f>SUMIFS(СВЦЭМ!$F$34:$F$777,СВЦЭМ!$A$34:$A$777,$A213,СВЦЭМ!$B$34:$B$777,B$190)+'СЕТ СН'!$F$12</f>
        <v>72.07730239</v>
      </c>
      <c r="C213" s="37">
        <f>SUMIFS(СВЦЭМ!$F$34:$F$777,СВЦЭМ!$A$34:$A$777,$A213,СВЦЭМ!$B$34:$B$777,C$190)+'СЕТ СН'!$F$12</f>
        <v>83.337240480000006</v>
      </c>
      <c r="D213" s="37">
        <f>SUMIFS(СВЦЭМ!$F$34:$F$777,СВЦЭМ!$A$34:$A$777,$A213,СВЦЭМ!$B$34:$B$777,D$190)+'СЕТ СН'!$F$12</f>
        <v>91.834095550000001</v>
      </c>
      <c r="E213" s="37">
        <f>SUMIFS(СВЦЭМ!$F$34:$F$777,СВЦЭМ!$A$34:$A$777,$A213,СВЦЭМ!$B$34:$B$777,E$190)+'СЕТ СН'!$F$12</f>
        <v>92.416415819999997</v>
      </c>
      <c r="F213" s="37">
        <f>SUMIFS(СВЦЭМ!$F$34:$F$777,СВЦЭМ!$A$34:$A$777,$A213,СВЦЭМ!$B$34:$B$777,F$190)+'СЕТ СН'!$F$12</f>
        <v>92.228651420000006</v>
      </c>
      <c r="G213" s="37">
        <f>SUMIFS(СВЦЭМ!$F$34:$F$777,СВЦЭМ!$A$34:$A$777,$A213,СВЦЭМ!$B$34:$B$777,G$190)+'СЕТ СН'!$F$12</f>
        <v>92.13225722</v>
      </c>
      <c r="H213" s="37">
        <f>SUMIFS(СВЦЭМ!$F$34:$F$777,СВЦЭМ!$A$34:$A$777,$A213,СВЦЭМ!$B$34:$B$777,H$190)+'СЕТ СН'!$F$12</f>
        <v>88.678992519999994</v>
      </c>
      <c r="I213" s="37">
        <f>SUMIFS(СВЦЭМ!$F$34:$F$777,СВЦЭМ!$A$34:$A$777,$A213,СВЦЭМ!$B$34:$B$777,I$190)+'СЕТ СН'!$F$12</f>
        <v>81.622348299999999</v>
      </c>
      <c r="J213" s="37">
        <f>SUMIFS(СВЦЭМ!$F$34:$F$777,СВЦЭМ!$A$34:$A$777,$A213,СВЦЭМ!$B$34:$B$777,J$190)+'СЕТ СН'!$F$12</f>
        <v>71.434596209999995</v>
      </c>
      <c r="K213" s="37">
        <f>SUMIFS(СВЦЭМ!$F$34:$F$777,СВЦЭМ!$A$34:$A$777,$A213,СВЦЭМ!$B$34:$B$777,K$190)+'СЕТ СН'!$F$12</f>
        <v>62.332855760000001</v>
      </c>
      <c r="L213" s="37">
        <f>SUMIFS(СВЦЭМ!$F$34:$F$777,СВЦЭМ!$A$34:$A$777,$A213,СВЦЭМ!$B$34:$B$777,L$190)+'СЕТ СН'!$F$12</f>
        <v>58.427702490000001</v>
      </c>
      <c r="M213" s="37">
        <f>SUMIFS(СВЦЭМ!$F$34:$F$777,СВЦЭМ!$A$34:$A$777,$A213,СВЦЭМ!$B$34:$B$777,M$190)+'СЕТ СН'!$F$12</f>
        <v>58.554066040000002</v>
      </c>
      <c r="N213" s="37">
        <f>SUMIFS(СВЦЭМ!$F$34:$F$777,СВЦЭМ!$A$34:$A$777,$A213,СВЦЭМ!$B$34:$B$777,N$190)+'СЕТ СН'!$F$12</f>
        <v>57.401048410000001</v>
      </c>
      <c r="O213" s="37">
        <f>SUMIFS(СВЦЭМ!$F$34:$F$777,СВЦЭМ!$A$34:$A$777,$A213,СВЦЭМ!$B$34:$B$777,O$190)+'СЕТ СН'!$F$12</f>
        <v>56.398076330000002</v>
      </c>
      <c r="P213" s="37">
        <f>SUMIFS(СВЦЭМ!$F$34:$F$777,СВЦЭМ!$A$34:$A$777,$A213,СВЦЭМ!$B$34:$B$777,P$190)+'СЕТ СН'!$F$12</f>
        <v>55.938524909999998</v>
      </c>
      <c r="Q213" s="37">
        <f>SUMIFS(СВЦЭМ!$F$34:$F$777,СВЦЭМ!$A$34:$A$777,$A213,СВЦЭМ!$B$34:$B$777,Q$190)+'СЕТ СН'!$F$12</f>
        <v>55.928727870000003</v>
      </c>
      <c r="R213" s="37">
        <f>SUMIFS(СВЦЭМ!$F$34:$F$777,СВЦЭМ!$A$34:$A$777,$A213,СВЦЭМ!$B$34:$B$777,R$190)+'СЕТ СН'!$F$12</f>
        <v>58.411911949999997</v>
      </c>
      <c r="S213" s="37">
        <f>SUMIFS(СВЦЭМ!$F$34:$F$777,СВЦЭМ!$A$34:$A$777,$A213,СВЦЭМ!$B$34:$B$777,S$190)+'СЕТ СН'!$F$12</f>
        <v>70.376038730000005</v>
      </c>
      <c r="T213" s="37">
        <f>SUMIFS(СВЦЭМ!$F$34:$F$777,СВЦЭМ!$A$34:$A$777,$A213,СВЦЭМ!$B$34:$B$777,T$190)+'СЕТ СН'!$F$12</f>
        <v>73.146021829999995</v>
      </c>
      <c r="U213" s="37">
        <f>SUMIFS(СВЦЭМ!$F$34:$F$777,СВЦЭМ!$A$34:$A$777,$A213,СВЦЭМ!$B$34:$B$777,U$190)+'СЕТ СН'!$F$12</f>
        <v>64.002867559999999</v>
      </c>
      <c r="V213" s="37">
        <f>SUMIFS(СВЦЭМ!$F$34:$F$777,СВЦЭМ!$A$34:$A$777,$A213,СВЦЭМ!$B$34:$B$777,V$190)+'СЕТ СН'!$F$12</f>
        <v>57.362112940000003</v>
      </c>
      <c r="W213" s="37">
        <f>SUMIFS(СВЦЭМ!$F$34:$F$777,СВЦЭМ!$A$34:$A$777,$A213,СВЦЭМ!$B$34:$B$777,W$190)+'СЕТ СН'!$F$12</f>
        <v>57.383234039999998</v>
      </c>
      <c r="X213" s="37">
        <f>SUMIFS(СВЦЭМ!$F$34:$F$777,СВЦЭМ!$A$34:$A$777,$A213,СВЦЭМ!$B$34:$B$777,X$190)+'СЕТ СН'!$F$12</f>
        <v>56.798544390000004</v>
      </c>
      <c r="Y213" s="37">
        <f>SUMIFS(СВЦЭМ!$F$34:$F$777,СВЦЭМ!$A$34:$A$777,$A213,СВЦЭМ!$B$34:$B$777,Y$190)+'СЕТ СН'!$F$12</f>
        <v>63.066558970000003</v>
      </c>
    </row>
    <row r="214" spans="1:25" ht="15.75" x14ac:dyDescent="0.2">
      <c r="A214" s="36">
        <f t="shared" si="5"/>
        <v>42667</v>
      </c>
      <c r="B214" s="37">
        <f>SUMIFS(СВЦЭМ!$F$34:$F$777,СВЦЭМ!$A$34:$A$777,$A214,СВЦЭМ!$B$34:$B$777,B$190)+'СЕТ СН'!$F$12</f>
        <v>73.224999699999998</v>
      </c>
      <c r="C214" s="37">
        <f>SUMIFS(СВЦЭМ!$F$34:$F$777,СВЦЭМ!$A$34:$A$777,$A214,СВЦЭМ!$B$34:$B$777,C$190)+'СЕТ СН'!$F$12</f>
        <v>83.524469069999995</v>
      </c>
      <c r="D214" s="37">
        <f>SUMIFS(СВЦЭМ!$F$34:$F$777,СВЦЭМ!$A$34:$A$777,$A214,СВЦЭМ!$B$34:$B$777,D$190)+'СЕТ СН'!$F$12</f>
        <v>90.457938530000007</v>
      </c>
      <c r="E214" s="37">
        <f>SUMIFS(СВЦЭМ!$F$34:$F$777,СВЦЭМ!$A$34:$A$777,$A214,СВЦЭМ!$B$34:$B$777,E$190)+'СЕТ СН'!$F$12</f>
        <v>90.897415690000003</v>
      </c>
      <c r="F214" s="37">
        <f>SUMIFS(СВЦЭМ!$F$34:$F$777,СВЦЭМ!$A$34:$A$777,$A214,СВЦЭМ!$B$34:$B$777,F$190)+'СЕТ СН'!$F$12</f>
        <v>90.232655809999997</v>
      </c>
      <c r="G214" s="37">
        <f>SUMIFS(СВЦЭМ!$F$34:$F$777,СВЦЭМ!$A$34:$A$777,$A214,СВЦЭМ!$B$34:$B$777,G$190)+'СЕТ СН'!$F$12</f>
        <v>88.949632039999997</v>
      </c>
      <c r="H214" s="37">
        <f>SUMIFS(СВЦЭМ!$F$34:$F$777,СВЦЭМ!$A$34:$A$777,$A214,СВЦЭМ!$B$34:$B$777,H$190)+'СЕТ СН'!$F$12</f>
        <v>83.683718970000001</v>
      </c>
      <c r="I214" s="37">
        <f>SUMIFS(СВЦЭМ!$F$34:$F$777,СВЦЭМ!$A$34:$A$777,$A214,СВЦЭМ!$B$34:$B$777,I$190)+'СЕТ СН'!$F$12</f>
        <v>81.125669779999996</v>
      </c>
      <c r="J214" s="37">
        <f>SUMIFS(СВЦЭМ!$F$34:$F$777,СВЦЭМ!$A$34:$A$777,$A214,СВЦЭМ!$B$34:$B$777,J$190)+'СЕТ СН'!$F$12</f>
        <v>75.959408710000005</v>
      </c>
      <c r="K214" s="37">
        <f>SUMIFS(СВЦЭМ!$F$34:$F$777,СВЦЭМ!$A$34:$A$777,$A214,СВЦЭМ!$B$34:$B$777,K$190)+'СЕТ СН'!$F$12</f>
        <v>68.007431600000004</v>
      </c>
      <c r="L214" s="37">
        <f>SUMIFS(СВЦЭМ!$F$34:$F$777,СВЦЭМ!$A$34:$A$777,$A214,СВЦЭМ!$B$34:$B$777,L$190)+'СЕТ СН'!$F$12</f>
        <v>61.659811310000002</v>
      </c>
      <c r="M214" s="37">
        <f>SUMIFS(СВЦЭМ!$F$34:$F$777,СВЦЭМ!$A$34:$A$777,$A214,СВЦЭМ!$B$34:$B$777,M$190)+'СЕТ СН'!$F$12</f>
        <v>58.257785769999998</v>
      </c>
      <c r="N214" s="37">
        <f>SUMIFS(СВЦЭМ!$F$34:$F$777,СВЦЭМ!$A$34:$A$777,$A214,СВЦЭМ!$B$34:$B$777,N$190)+'СЕТ СН'!$F$12</f>
        <v>57.38336297</v>
      </c>
      <c r="O214" s="37">
        <f>SUMIFS(СВЦЭМ!$F$34:$F$777,СВЦЭМ!$A$34:$A$777,$A214,СВЦЭМ!$B$34:$B$777,O$190)+'СЕТ СН'!$F$12</f>
        <v>58.231974520000001</v>
      </c>
      <c r="P214" s="37">
        <f>SUMIFS(СВЦЭМ!$F$34:$F$777,СВЦЭМ!$A$34:$A$777,$A214,СВЦЭМ!$B$34:$B$777,P$190)+'СЕТ СН'!$F$12</f>
        <v>58.55506106</v>
      </c>
      <c r="Q214" s="37">
        <f>SUMIFS(СВЦЭМ!$F$34:$F$777,СВЦЭМ!$A$34:$A$777,$A214,СВЦЭМ!$B$34:$B$777,Q$190)+'СЕТ СН'!$F$12</f>
        <v>58.58120933</v>
      </c>
      <c r="R214" s="37">
        <f>SUMIFS(СВЦЭМ!$F$34:$F$777,СВЦЭМ!$A$34:$A$777,$A214,СВЦЭМ!$B$34:$B$777,R$190)+'СЕТ СН'!$F$12</f>
        <v>58.722606239999998</v>
      </c>
      <c r="S214" s="37">
        <f>SUMIFS(СВЦЭМ!$F$34:$F$777,СВЦЭМ!$A$34:$A$777,$A214,СВЦЭМ!$B$34:$B$777,S$190)+'СЕТ СН'!$F$12</f>
        <v>56.986819650000001</v>
      </c>
      <c r="T214" s="37">
        <f>SUMIFS(СВЦЭМ!$F$34:$F$777,СВЦЭМ!$A$34:$A$777,$A214,СВЦЭМ!$B$34:$B$777,T$190)+'СЕТ СН'!$F$12</f>
        <v>58.768317940000003</v>
      </c>
      <c r="U214" s="37">
        <f>SUMIFS(СВЦЭМ!$F$34:$F$777,СВЦЭМ!$A$34:$A$777,$A214,СВЦЭМ!$B$34:$B$777,U$190)+'СЕТ СН'!$F$12</f>
        <v>61.438448479999998</v>
      </c>
      <c r="V214" s="37">
        <f>SUMIFS(СВЦЭМ!$F$34:$F$777,СВЦЭМ!$A$34:$A$777,$A214,СВЦЭМ!$B$34:$B$777,V$190)+'СЕТ СН'!$F$12</f>
        <v>61.526994119999998</v>
      </c>
      <c r="W214" s="37">
        <f>SUMIFS(СВЦЭМ!$F$34:$F$777,СВЦЭМ!$A$34:$A$777,$A214,СВЦЭМ!$B$34:$B$777,W$190)+'СЕТ СН'!$F$12</f>
        <v>59.372484380000003</v>
      </c>
      <c r="X214" s="37">
        <f>SUMIFS(СВЦЭМ!$F$34:$F$777,СВЦЭМ!$A$34:$A$777,$A214,СВЦЭМ!$B$34:$B$777,X$190)+'СЕТ СН'!$F$12</f>
        <v>57.597605999999999</v>
      </c>
      <c r="Y214" s="37">
        <f>SUMIFS(СВЦЭМ!$F$34:$F$777,СВЦЭМ!$A$34:$A$777,$A214,СВЦЭМ!$B$34:$B$777,Y$190)+'СЕТ СН'!$F$12</f>
        <v>64.858390830000005</v>
      </c>
    </row>
    <row r="215" spans="1:25" ht="15.75" x14ac:dyDescent="0.2">
      <c r="A215" s="36">
        <f t="shared" si="5"/>
        <v>42668</v>
      </c>
      <c r="B215" s="37">
        <f>SUMIFS(СВЦЭМ!$F$34:$F$777,СВЦЭМ!$A$34:$A$777,$A215,СВЦЭМ!$B$34:$B$777,B$190)+'СЕТ СН'!$F$12</f>
        <v>73.908008019999997</v>
      </c>
      <c r="C215" s="37">
        <f>SUMIFS(СВЦЭМ!$F$34:$F$777,СВЦЭМ!$A$34:$A$777,$A215,СВЦЭМ!$B$34:$B$777,C$190)+'СЕТ СН'!$F$12</f>
        <v>84.985041890000005</v>
      </c>
      <c r="D215" s="37">
        <f>SUMIFS(СВЦЭМ!$F$34:$F$777,СВЦЭМ!$A$34:$A$777,$A215,СВЦЭМ!$B$34:$B$777,D$190)+'СЕТ СН'!$F$12</f>
        <v>93.821343380000002</v>
      </c>
      <c r="E215" s="37">
        <f>SUMIFS(СВЦЭМ!$F$34:$F$777,СВЦЭМ!$A$34:$A$777,$A215,СВЦЭМ!$B$34:$B$777,E$190)+'СЕТ СН'!$F$12</f>
        <v>94.313880409999996</v>
      </c>
      <c r="F215" s="37">
        <f>SUMIFS(СВЦЭМ!$F$34:$F$777,СВЦЭМ!$A$34:$A$777,$A215,СВЦЭМ!$B$34:$B$777,F$190)+'СЕТ СН'!$F$12</f>
        <v>94.509425280000002</v>
      </c>
      <c r="G215" s="37">
        <f>SUMIFS(СВЦЭМ!$F$34:$F$777,СВЦЭМ!$A$34:$A$777,$A215,СВЦЭМ!$B$34:$B$777,G$190)+'СЕТ СН'!$F$12</f>
        <v>92.462187999999998</v>
      </c>
      <c r="H215" s="37">
        <f>SUMIFS(СВЦЭМ!$F$34:$F$777,СВЦЭМ!$A$34:$A$777,$A215,СВЦЭМ!$B$34:$B$777,H$190)+'СЕТ СН'!$F$12</f>
        <v>86.232406850000004</v>
      </c>
      <c r="I215" s="37">
        <f>SUMIFS(СВЦЭМ!$F$34:$F$777,СВЦЭМ!$A$34:$A$777,$A215,СВЦЭМ!$B$34:$B$777,I$190)+'СЕТ СН'!$F$12</f>
        <v>84.136828629999997</v>
      </c>
      <c r="J215" s="37">
        <f>SUMIFS(СВЦЭМ!$F$34:$F$777,СВЦЭМ!$A$34:$A$777,$A215,СВЦЭМ!$B$34:$B$777,J$190)+'СЕТ СН'!$F$12</f>
        <v>77.219634810000002</v>
      </c>
      <c r="K215" s="37">
        <f>SUMIFS(СВЦЭМ!$F$34:$F$777,СВЦЭМ!$A$34:$A$777,$A215,СВЦЭМ!$B$34:$B$777,K$190)+'СЕТ СН'!$F$12</f>
        <v>69.176509490000001</v>
      </c>
      <c r="L215" s="37">
        <f>SUMIFS(СВЦЭМ!$F$34:$F$777,СВЦЭМ!$A$34:$A$777,$A215,СВЦЭМ!$B$34:$B$777,L$190)+'СЕТ СН'!$F$12</f>
        <v>61.904410159999998</v>
      </c>
      <c r="M215" s="37">
        <f>SUMIFS(СВЦЭМ!$F$34:$F$777,СВЦЭМ!$A$34:$A$777,$A215,СВЦЭМ!$B$34:$B$777,M$190)+'СЕТ СН'!$F$12</f>
        <v>58.965557230000002</v>
      </c>
      <c r="N215" s="37">
        <f>SUMIFS(СВЦЭМ!$F$34:$F$777,СВЦЭМ!$A$34:$A$777,$A215,СВЦЭМ!$B$34:$B$777,N$190)+'СЕТ СН'!$F$12</f>
        <v>59.30355453</v>
      </c>
      <c r="O215" s="37">
        <f>SUMIFS(СВЦЭМ!$F$34:$F$777,СВЦЭМ!$A$34:$A$777,$A215,СВЦЭМ!$B$34:$B$777,O$190)+'СЕТ СН'!$F$12</f>
        <v>59.649547259999999</v>
      </c>
      <c r="P215" s="37">
        <f>SUMIFS(СВЦЭМ!$F$34:$F$777,СВЦЭМ!$A$34:$A$777,$A215,СВЦЭМ!$B$34:$B$777,P$190)+'СЕТ СН'!$F$12</f>
        <v>59.594974129999997</v>
      </c>
      <c r="Q215" s="37">
        <f>SUMIFS(СВЦЭМ!$F$34:$F$777,СВЦЭМ!$A$34:$A$777,$A215,СВЦЭМ!$B$34:$B$777,Q$190)+'СЕТ СН'!$F$12</f>
        <v>59.802333470000001</v>
      </c>
      <c r="R215" s="37">
        <f>SUMIFS(СВЦЭМ!$F$34:$F$777,СВЦЭМ!$A$34:$A$777,$A215,СВЦЭМ!$B$34:$B$777,R$190)+'СЕТ СН'!$F$12</f>
        <v>60.032653340000003</v>
      </c>
      <c r="S215" s="37">
        <f>SUMIFS(СВЦЭМ!$F$34:$F$777,СВЦЭМ!$A$34:$A$777,$A215,СВЦЭМ!$B$34:$B$777,S$190)+'СЕТ СН'!$F$12</f>
        <v>60.46073105</v>
      </c>
      <c r="T215" s="37">
        <f>SUMIFS(СВЦЭМ!$F$34:$F$777,СВЦЭМ!$A$34:$A$777,$A215,СВЦЭМ!$B$34:$B$777,T$190)+'СЕТ СН'!$F$12</f>
        <v>61.475253479999999</v>
      </c>
      <c r="U215" s="37">
        <f>SUMIFS(СВЦЭМ!$F$34:$F$777,СВЦЭМ!$A$34:$A$777,$A215,СВЦЭМ!$B$34:$B$777,U$190)+'СЕТ СН'!$F$12</f>
        <v>62.180511520000003</v>
      </c>
      <c r="V215" s="37">
        <f>SUMIFS(СВЦЭМ!$F$34:$F$777,СВЦЭМ!$A$34:$A$777,$A215,СВЦЭМ!$B$34:$B$777,V$190)+'СЕТ СН'!$F$12</f>
        <v>61.90111856</v>
      </c>
      <c r="W215" s="37">
        <f>SUMIFS(СВЦЭМ!$F$34:$F$777,СВЦЭМ!$A$34:$A$777,$A215,СВЦЭМ!$B$34:$B$777,W$190)+'СЕТ СН'!$F$12</f>
        <v>61.953061599999998</v>
      </c>
      <c r="X215" s="37">
        <f>SUMIFS(СВЦЭМ!$F$34:$F$777,СВЦЭМ!$A$34:$A$777,$A215,СВЦЭМ!$B$34:$B$777,X$190)+'СЕТ СН'!$F$12</f>
        <v>63.393555059999997</v>
      </c>
      <c r="Y215" s="37">
        <f>SUMIFS(СВЦЭМ!$F$34:$F$777,СВЦЭМ!$A$34:$A$777,$A215,СВЦЭМ!$B$34:$B$777,Y$190)+'СЕТ СН'!$F$12</f>
        <v>70.716061330000002</v>
      </c>
    </row>
    <row r="216" spans="1:25" ht="15.75" x14ac:dyDescent="0.2">
      <c r="A216" s="36">
        <f t="shared" si="5"/>
        <v>42669</v>
      </c>
      <c r="B216" s="37">
        <f>SUMIFS(СВЦЭМ!$F$34:$F$777,СВЦЭМ!$A$34:$A$777,$A216,СВЦЭМ!$B$34:$B$777,B$190)+'СЕТ СН'!$F$12</f>
        <v>75.320862820000002</v>
      </c>
      <c r="C216" s="37">
        <f>SUMIFS(СВЦЭМ!$F$34:$F$777,СВЦЭМ!$A$34:$A$777,$A216,СВЦЭМ!$B$34:$B$777,C$190)+'СЕТ СН'!$F$12</f>
        <v>87.499782339999996</v>
      </c>
      <c r="D216" s="37">
        <f>SUMIFS(СВЦЭМ!$F$34:$F$777,СВЦЭМ!$A$34:$A$777,$A216,СВЦЭМ!$B$34:$B$777,D$190)+'СЕТ СН'!$F$12</f>
        <v>95.557702399999997</v>
      </c>
      <c r="E216" s="37">
        <f>SUMIFS(СВЦЭМ!$F$34:$F$777,СВЦЭМ!$A$34:$A$777,$A216,СВЦЭМ!$B$34:$B$777,E$190)+'СЕТ СН'!$F$12</f>
        <v>96.168995499999994</v>
      </c>
      <c r="F216" s="37">
        <f>SUMIFS(СВЦЭМ!$F$34:$F$777,СВЦЭМ!$A$34:$A$777,$A216,СВЦЭМ!$B$34:$B$777,F$190)+'СЕТ СН'!$F$12</f>
        <v>96.047407329999999</v>
      </c>
      <c r="G216" s="37">
        <f>SUMIFS(СВЦЭМ!$F$34:$F$777,СВЦЭМ!$A$34:$A$777,$A216,СВЦЭМ!$B$34:$B$777,G$190)+'СЕТ СН'!$F$12</f>
        <v>95.504441369999995</v>
      </c>
      <c r="H216" s="37">
        <f>SUMIFS(СВЦЭМ!$F$34:$F$777,СВЦЭМ!$A$34:$A$777,$A216,СВЦЭМ!$B$34:$B$777,H$190)+'СЕТ СН'!$F$12</f>
        <v>90.708725920000006</v>
      </c>
      <c r="I216" s="37">
        <f>SUMIFS(СВЦЭМ!$F$34:$F$777,СВЦЭМ!$A$34:$A$777,$A216,СВЦЭМ!$B$34:$B$777,I$190)+'СЕТ СН'!$F$12</f>
        <v>84.965293810000006</v>
      </c>
      <c r="J216" s="37">
        <f>SUMIFS(СВЦЭМ!$F$34:$F$777,СВЦЭМ!$A$34:$A$777,$A216,СВЦЭМ!$B$34:$B$777,J$190)+'СЕТ СН'!$F$12</f>
        <v>78.190249100000003</v>
      </c>
      <c r="K216" s="37">
        <f>SUMIFS(СВЦЭМ!$F$34:$F$777,СВЦЭМ!$A$34:$A$777,$A216,СВЦЭМ!$B$34:$B$777,K$190)+'СЕТ СН'!$F$12</f>
        <v>70.363297329999995</v>
      </c>
      <c r="L216" s="37">
        <f>SUMIFS(СВЦЭМ!$F$34:$F$777,СВЦЭМ!$A$34:$A$777,$A216,СВЦЭМ!$B$34:$B$777,L$190)+'СЕТ СН'!$F$12</f>
        <v>63.234485599999999</v>
      </c>
      <c r="M216" s="37">
        <f>SUMIFS(СВЦЭМ!$F$34:$F$777,СВЦЭМ!$A$34:$A$777,$A216,СВЦЭМ!$B$34:$B$777,M$190)+'СЕТ СН'!$F$12</f>
        <v>60.156880540000003</v>
      </c>
      <c r="N216" s="37">
        <f>SUMIFS(СВЦЭМ!$F$34:$F$777,СВЦЭМ!$A$34:$A$777,$A216,СВЦЭМ!$B$34:$B$777,N$190)+'СЕТ СН'!$F$12</f>
        <v>60.463861110000003</v>
      </c>
      <c r="O216" s="37">
        <f>SUMIFS(СВЦЭМ!$F$34:$F$777,СВЦЭМ!$A$34:$A$777,$A216,СВЦЭМ!$B$34:$B$777,O$190)+'СЕТ СН'!$F$12</f>
        <v>61.233786209999998</v>
      </c>
      <c r="P216" s="37">
        <f>SUMIFS(СВЦЭМ!$F$34:$F$777,СВЦЭМ!$A$34:$A$777,$A216,СВЦЭМ!$B$34:$B$777,P$190)+'СЕТ СН'!$F$12</f>
        <v>60.642637469999997</v>
      </c>
      <c r="Q216" s="37">
        <f>SUMIFS(СВЦЭМ!$F$34:$F$777,СВЦЭМ!$A$34:$A$777,$A216,СВЦЭМ!$B$34:$B$777,Q$190)+'СЕТ СН'!$F$12</f>
        <v>60.214074680000003</v>
      </c>
      <c r="R216" s="37">
        <f>SUMIFS(СВЦЭМ!$F$34:$F$777,СВЦЭМ!$A$34:$A$777,$A216,СВЦЭМ!$B$34:$B$777,R$190)+'СЕТ СН'!$F$12</f>
        <v>60.409743149999997</v>
      </c>
      <c r="S216" s="37">
        <f>SUMIFS(СВЦЭМ!$F$34:$F$777,СВЦЭМ!$A$34:$A$777,$A216,СВЦЭМ!$B$34:$B$777,S$190)+'СЕТ СН'!$F$12</f>
        <v>61.066681279999997</v>
      </c>
      <c r="T216" s="37">
        <f>SUMIFS(СВЦЭМ!$F$34:$F$777,СВЦЭМ!$A$34:$A$777,$A216,СВЦЭМ!$B$34:$B$777,T$190)+'СЕТ СН'!$F$12</f>
        <v>61.47276987</v>
      </c>
      <c r="U216" s="37">
        <f>SUMIFS(СВЦЭМ!$F$34:$F$777,СВЦЭМ!$A$34:$A$777,$A216,СВЦЭМ!$B$34:$B$777,U$190)+'СЕТ СН'!$F$12</f>
        <v>63.292179240000003</v>
      </c>
      <c r="V216" s="37">
        <f>SUMIFS(СВЦЭМ!$F$34:$F$777,СВЦЭМ!$A$34:$A$777,$A216,СВЦЭМ!$B$34:$B$777,V$190)+'СЕТ СН'!$F$12</f>
        <v>62.997369880000001</v>
      </c>
      <c r="W216" s="37">
        <f>SUMIFS(СВЦЭМ!$F$34:$F$777,СВЦЭМ!$A$34:$A$777,$A216,СВЦЭМ!$B$34:$B$777,W$190)+'СЕТ СН'!$F$12</f>
        <v>62.813965590000002</v>
      </c>
      <c r="X216" s="37">
        <f>SUMIFS(СВЦЭМ!$F$34:$F$777,СВЦЭМ!$A$34:$A$777,$A216,СВЦЭМ!$B$34:$B$777,X$190)+'СЕТ СН'!$F$12</f>
        <v>64.04467133</v>
      </c>
      <c r="Y216" s="37">
        <f>SUMIFS(СВЦЭМ!$F$34:$F$777,СВЦЭМ!$A$34:$A$777,$A216,СВЦЭМ!$B$34:$B$777,Y$190)+'СЕТ СН'!$F$12</f>
        <v>71.764419259999997</v>
      </c>
    </row>
    <row r="217" spans="1:25" ht="15.75" x14ac:dyDescent="0.2">
      <c r="A217" s="36">
        <f t="shared" si="5"/>
        <v>42670</v>
      </c>
      <c r="B217" s="37">
        <f>SUMIFS(СВЦЭМ!$F$34:$F$777,СВЦЭМ!$A$34:$A$777,$A217,СВЦЭМ!$B$34:$B$777,B$190)+'СЕТ СН'!$F$12</f>
        <v>82.012790980000005</v>
      </c>
      <c r="C217" s="37">
        <f>SUMIFS(СВЦЭМ!$F$34:$F$777,СВЦЭМ!$A$34:$A$777,$A217,СВЦЭМ!$B$34:$B$777,C$190)+'СЕТ СН'!$F$12</f>
        <v>91.560709869999997</v>
      </c>
      <c r="D217" s="37">
        <f>SUMIFS(СВЦЭМ!$F$34:$F$777,СВЦЭМ!$A$34:$A$777,$A217,СВЦЭМ!$B$34:$B$777,D$190)+'СЕТ СН'!$F$12</f>
        <v>98.168885660000001</v>
      </c>
      <c r="E217" s="37">
        <f>SUMIFS(СВЦЭМ!$F$34:$F$777,СВЦЭМ!$A$34:$A$777,$A217,СВЦЭМ!$B$34:$B$777,E$190)+'СЕТ СН'!$F$12</f>
        <v>98.535562010000007</v>
      </c>
      <c r="F217" s="37">
        <f>SUMIFS(СВЦЭМ!$F$34:$F$777,СВЦЭМ!$A$34:$A$777,$A217,СВЦЭМ!$B$34:$B$777,F$190)+'СЕТ СН'!$F$12</f>
        <v>98.356146319999993</v>
      </c>
      <c r="G217" s="37">
        <f>SUMIFS(СВЦЭМ!$F$34:$F$777,СВЦЭМ!$A$34:$A$777,$A217,СВЦЭМ!$B$34:$B$777,G$190)+'СЕТ СН'!$F$12</f>
        <v>97.916690889999998</v>
      </c>
      <c r="H217" s="37">
        <f>SUMIFS(СВЦЭМ!$F$34:$F$777,СВЦЭМ!$A$34:$A$777,$A217,СВЦЭМ!$B$34:$B$777,H$190)+'СЕТ СН'!$F$12</f>
        <v>90.6373569</v>
      </c>
      <c r="I217" s="37">
        <f>SUMIFS(СВЦЭМ!$F$34:$F$777,СВЦЭМ!$A$34:$A$777,$A217,СВЦЭМ!$B$34:$B$777,I$190)+'СЕТ СН'!$F$12</f>
        <v>88.304691500000004</v>
      </c>
      <c r="J217" s="37">
        <f>SUMIFS(СВЦЭМ!$F$34:$F$777,СВЦЭМ!$A$34:$A$777,$A217,СВЦЭМ!$B$34:$B$777,J$190)+'СЕТ СН'!$F$12</f>
        <v>81.716353690000005</v>
      </c>
      <c r="K217" s="37">
        <f>SUMIFS(СВЦЭМ!$F$34:$F$777,СВЦЭМ!$A$34:$A$777,$A217,СВЦЭМ!$B$34:$B$777,K$190)+'СЕТ СН'!$F$12</f>
        <v>73.967561200000006</v>
      </c>
      <c r="L217" s="37">
        <f>SUMIFS(СВЦЭМ!$F$34:$F$777,СВЦЭМ!$A$34:$A$777,$A217,СВЦЭМ!$B$34:$B$777,L$190)+'СЕТ СН'!$F$12</f>
        <v>66.948733669999996</v>
      </c>
      <c r="M217" s="37">
        <f>SUMIFS(СВЦЭМ!$F$34:$F$777,СВЦЭМ!$A$34:$A$777,$A217,СВЦЭМ!$B$34:$B$777,M$190)+'СЕТ СН'!$F$12</f>
        <v>63.712249659999998</v>
      </c>
      <c r="N217" s="37">
        <f>SUMIFS(СВЦЭМ!$F$34:$F$777,СВЦЭМ!$A$34:$A$777,$A217,СВЦЭМ!$B$34:$B$777,N$190)+'СЕТ СН'!$F$12</f>
        <v>64.193613619999994</v>
      </c>
      <c r="O217" s="37">
        <f>SUMIFS(СВЦЭМ!$F$34:$F$777,СВЦЭМ!$A$34:$A$777,$A217,СВЦЭМ!$B$34:$B$777,O$190)+'СЕТ СН'!$F$12</f>
        <v>64.264644140000001</v>
      </c>
      <c r="P217" s="37">
        <f>SUMIFS(СВЦЭМ!$F$34:$F$777,СВЦЭМ!$A$34:$A$777,$A217,СВЦЭМ!$B$34:$B$777,P$190)+'СЕТ СН'!$F$12</f>
        <v>63.619254580000003</v>
      </c>
      <c r="Q217" s="37">
        <f>SUMIFS(СВЦЭМ!$F$34:$F$777,СВЦЭМ!$A$34:$A$777,$A217,СВЦЭМ!$B$34:$B$777,Q$190)+'СЕТ СН'!$F$12</f>
        <v>63.15828526</v>
      </c>
      <c r="R217" s="37">
        <f>SUMIFS(СВЦЭМ!$F$34:$F$777,СВЦЭМ!$A$34:$A$777,$A217,СВЦЭМ!$B$34:$B$777,R$190)+'СЕТ СН'!$F$12</f>
        <v>63.479996880000002</v>
      </c>
      <c r="S217" s="37">
        <f>SUMIFS(СВЦЭМ!$F$34:$F$777,СВЦЭМ!$A$34:$A$777,$A217,СВЦЭМ!$B$34:$B$777,S$190)+'СЕТ СН'!$F$12</f>
        <v>64.316935689999994</v>
      </c>
      <c r="T217" s="37">
        <f>SUMIFS(СВЦЭМ!$F$34:$F$777,СВЦЭМ!$A$34:$A$777,$A217,СВЦЭМ!$B$34:$B$777,T$190)+'СЕТ СН'!$F$12</f>
        <v>65.135614079999996</v>
      </c>
      <c r="U217" s="37">
        <f>SUMIFS(СВЦЭМ!$F$34:$F$777,СВЦЭМ!$A$34:$A$777,$A217,СВЦЭМ!$B$34:$B$777,U$190)+'СЕТ СН'!$F$12</f>
        <v>66.195602089999994</v>
      </c>
      <c r="V217" s="37">
        <f>SUMIFS(СВЦЭМ!$F$34:$F$777,СВЦЭМ!$A$34:$A$777,$A217,СВЦЭМ!$B$34:$B$777,V$190)+'СЕТ СН'!$F$12</f>
        <v>65.96712866</v>
      </c>
      <c r="W217" s="37">
        <f>SUMIFS(СВЦЭМ!$F$34:$F$777,СВЦЭМ!$A$34:$A$777,$A217,СВЦЭМ!$B$34:$B$777,W$190)+'СЕТ СН'!$F$12</f>
        <v>65.793064979999997</v>
      </c>
      <c r="X217" s="37">
        <f>SUMIFS(СВЦЭМ!$F$34:$F$777,СВЦЭМ!$A$34:$A$777,$A217,СВЦЭМ!$B$34:$B$777,X$190)+'СЕТ СН'!$F$12</f>
        <v>66.981562879999998</v>
      </c>
      <c r="Y217" s="37">
        <f>SUMIFS(СВЦЭМ!$F$34:$F$777,СВЦЭМ!$A$34:$A$777,$A217,СВЦЭМ!$B$34:$B$777,Y$190)+'СЕТ СН'!$F$12</f>
        <v>74.284266200000005</v>
      </c>
    </row>
    <row r="218" spans="1:25" ht="15.75" x14ac:dyDescent="0.2">
      <c r="A218" s="36">
        <f t="shared" si="5"/>
        <v>42671</v>
      </c>
      <c r="B218" s="37">
        <f>SUMIFS(СВЦЭМ!$F$34:$F$777,СВЦЭМ!$A$34:$A$777,$A218,СВЦЭМ!$B$34:$B$777,B$190)+'СЕТ СН'!$F$12</f>
        <v>69.524419679999994</v>
      </c>
      <c r="C218" s="37">
        <f>SUMIFS(СВЦЭМ!$F$34:$F$777,СВЦЭМ!$A$34:$A$777,$A218,СВЦЭМ!$B$34:$B$777,C$190)+'СЕТ СН'!$F$12</f>
        <v>80.522130309999994</v>
      </c>
      <c r="D218" s="37">
        <f>SUMIFS(СВЦЭМ!$F$34:$F$777,СВЦЭМ!$A$34:$A$777,$A218,СВЦЭМ!$B$34:$B$777,D$190)+'СЕТ СН'!$F$12</f>
        <v>90.835267669999993</v>
      </c>
      <c r="E218" s="37">
        <f>SUMIFS(СВЦЭМ!$F$34:$F$777,СВЦЭМ!$A$34:$A$777,$A218,СВЦЭМ!$B$34:$B$777,E$190)+'СЕТ СН'!$F$12</f>
        <v>91.454144690000007</v>
      </c>
      <c r="F218" s="37">
        <f>SUMIFS(СВЦЭМ!$F$34:$F$777,СВЦЭМ!$A$34:$A$777,$A218,СВЦЭМ!$B$34:$B$777,F$190)+'СЕТ СН'!$F$12</f>
        <v>89.668646170000002</v>
      </c>
      <c r="G218" s="37">
        <f>SUMIFS(СВЦЭМ!$F$34:$F$777,СВЦЭМ!$A$34:$A$777,$A218,СВЦЭМ!$B$34:$B$777,G$190)+'СЕТ СН'!$F$12</f>
        <v>91.105065999999994</v>
      </c>
      <c r="H218" s="37">
        <f>SUMIFS(СВЦЭМ!$F$34:$F$777,СВЦЭМ!$A$34:$A$777,$A218,СВЦЭМ!$B$34:$B$777,H$190)+'СЕТ СН'!$F$12</f>
        <v>86.558990350000002</v>
      </c>
      <c r="I218" s="37">
        <f>SUMIFS(СВЦЭМ!$F$34:$F$777,СВЦЭМ!$A$34:$A$777,$A218,СВЦЭМ!$B$34:$B$777,I$190)+'СЕТ СН'!$F$12</f>
        <v>93.785885410000006</v>
      </c>
      <c r="J218" s="37">
        <f>SUMIFS(СВЦЭМ!$F$34:$F$777,СВЦЭМ!$A$34:$A$777,$A218,СВЦЭМ!$B$34:$B$777,J$190)+'СЕТ СН'!$F$12</f>
        <v>99.460701450000002</v>
      </c>
      <c r="K218" s="37">
        <f>SUMIFS(СВЦЭМ!$F$34:$F$777,СВЦЭМ!$A$34:$A$777,$A218,СВЦЭМ!$B$34:$B$777,K$190)+'СЕТ СН'!$F$12</f>
        <v>91.382138420000004</v>
      </c>
      <c r="L218" s="37">
        <f>SUMIFS(СВЦЭМ!$F$34:$F$777,СВЦЭМ!$A$34:$A$777,$A218,СВЦЭМ!$B$34:$B$777,L$190)+'СЕТ СН'!$F$12</f>
        <v>83.474100219999997</v>
      </c>
      <c r="M218" s="37">
        <f>SUMIFS(СВЦЭМ!$F$34:$F$777,СВЦЭМ!$A$34:$A$777,$A218,СВЦЭМ!$B$34:$B$777,M$190)+'СЕТ СН'!$F$12</f>
        <v>79.978928510000003</v>
      </c>
      <c r="N218" s="37">
        <f>SUMIFS(СВЦЭМ!$F$34:$F$777,СВЦЭМ!$A$34:$A$777,$A218,СВЦЭМ!$B$34:$B$777,N$190)+'СЕТ СН'!$F$12</f>
        <v>78.928350730000005</v>
      </c>
      <c r="O218" s="37">
        <f>SUMIFS(СВЦЭМ!$F$34:$F$777,СВЦЭМ!$A$34:$A$777,$A218,СВЦЭМ!$B$34:$B$777,O$190)+'СЕТ СН'!$F$12</f>
        <v>78.281733750000001</v>
      </c>
      <c r="P218" s="37">
        <f>SUMIFS(СВЦЭМ!$F$34:$F$777,СВЦЭМ!$A$34:$A$777,$A218,СВЦЭМ!$B$34:$B$777,P$190)+'СЕТ СН'!$F$12</f>
        <v>78.425751480000002</v>
      </c>
      <c r="Q218" s="37">
        <f>SUMIFS(СВЦЭМ!$F$34:$F$777,СВЦЭМ!$A$34:$A$777,$A218,СВЦЭМ!$B$34:$B$777,Q$190)+'СЕТ СН'!$F$12</f>
        <v>78.654751239999996</v>
      </c>
      <c r="R218" s="37">
        <f>SUMIFS(СВЦЭМ!$F$34:$F$777,СВЦЭМ!$A$34:$A$777,$A218,СВЦЭМ!$B$34:$B$777,R$190)+'СЕТ СН'!$F$12</f>
        <v>78.615786869999994</v>
      </c>
      <c r="S218" s="37">
        <f>SUMIFS(СВЦЭМ!$F$34:$F$777,СВЦЭМ!$A$34:$A$777,$A218,СВЦЭМ!$B$34:$B$777,S$190)+'СЕТ СН'!$F$12</f>
        <v>79.177536930000002</v>
      </c>
      <c r="T218" s="37">
        <f>SUMIFS(СВЦЭМ!$F$34:$F$777,СВЦЭМ!$A$34:$A$777,$A218,СВЦЭМ!$B$34:$B$777,T$190)+'СЕТ СН'!$F$12</f>
        <v>82.262519670000003</v>
      </c>
      <c r="U218" s="37">
        <f>SUMIFS(СВЦЭМ!$F$34:$F$777,СВЦЭМ!$A$34:$A$777,$A218,СВЦЭМ!$B$34:$B$777,U$190)+'СЕТ СН'!$F$12</f>
        <v>83.576335689999993</v>
      </c>
      <c r="V218" s="37">
        <f>SUMIFS(СВЦЭМ!$F$34:$F$777,СВЦЭМ!$A$34:$A$777,$A218,СВЦЭМ!$B$34:$B$777,V$190)+'СЕТ СН'!$F$12</f>
        <v>83.005944110000002</v>
      </c>
      <c r="W218" s="37">
        <f>SUMIFS(СВЦЭМ!$F$34:$F$777,СВЦЭМ!$A$34:$A$777,$A218,СВЦЭМ!$B$34:$B$777,W$190)+'СЕТ СН'!$F$12</f>
        <v>78.589216260000001</v>
      </c>
      <c r="X218" s="37">
        <f>SUMIFS(СВЦЭМ!$F$34:$F$777,СВЦЭМ!$A$34:$A$777,$A218,СВЦЭМ!$B$34:$B$777,X$190)+'СЕТ СН'!$F$12</f>
        <v>70.209627920000003</v>
      </c>
      <c r="Y218" s="37">
        <f>SUMIFS(СВЦЭМ!$F$34:$F$777,СВЦЭМ!$A$34:$A$777,$A218,СВЦЭМ!$B$34:$B$777,Y$190)+'СЕТ СН'!$F$12</f>
        <v>70.183262020000001</v>
      </c>
    </row>
    <row r="219" spans="1:25" ht="15.75" x14ac:dyDescent="0.2">
      <c r="A219" s="36">
        <f t="shared" si="5"/>
        <v>42672</v>
      </c>
      <c r="B219" s="37">
        <f>SUMIFS(СВЦЭМ!$F$34:$F$777,СВЦЭМ!$A$34:$A$777,$A219,СВЦЭМ!$B$34:$B$777,B$190)+'СЕТ СН'!$F$12</f>
        <v>75.335327359999994</v>
      </c>
      <c r="C219" s="37">
        <f>SUMIFS(СВЦЭМ!$F$34:$F$777,СВЦЭМ!$A$34:$A$777,$A219,СВЦЭМ!$B$34:$B$777,C$190)+'СЕТ СН'!$F$12</f>
        <v>83.380997480000005</v>
      </c>
      <c r="D219" s="37">
        <f>SUMIFS(СВЦЭМ!$F$34:$F$777,СВЦЭМ!$A$34:$A$777,$A219,СВЦЭМ!$B$34:$B$777,D$190)+'СЕТ СН'!$F$12</f>
        <v>92.951883019999997</v>
      </c>
      <c r="E219" s="37">
        <f>SUMIFS(СВЦЭМ!$F$34:$F$777,СВЦЭМ!$A$34:$A$777,$A219,СВЦЭМ!$B$34:$B$777,E$190)+'СЕТ СН'!$F$12</f>
        <v>93.389124140000007</v>
      </c>
      <c r="F219" s="37">
        <f>SUMIFS(СВЦЭМ!$F$34:$F$777,СВЦЭМ!$A$34:$A$777,$A219,СВЦЭМ!$B$34:$B$777,F$190)+'СЕТ СН'!$F$12</f>
        <v>93.123474729999998</v>
      </c>
      <c r="G219" s="37">
        <f>SUMIFS(СВЦЭМ!$F$34:$F$777,СВЦЭМ!$A$34:$A$777,$A219,СВЦЭМ!$B$34:$B$777,G$190)+'СЕТ СН'!$F$12</f>
        <v>93.257858220000003</v>
      </c>
      <c r="H219" s="37">
        <f>SUMIFS(СВЦЭМ!$F$34:$F$777,СВЦЭМ!$A$34:$A$777,$A219,СВЦЭМ!$B$34:$B$777,H$190)+'СЕТ СН'!$F$12</f>
        <v>89.642852199999993</v>
      </c>
      <c r="I219" s="37">
        <f>SUMIFS(СВЦЭМ!$F$34:$F$777,СВЦЭМ!$A$34:$A$777,$A219,СВЦЭМ!$B$34:$B$777,I$190)+'СЕТ СН'!$F$12</f>
        <v>85.128520429999995</v>
      </c>
      <c r="J219" s="37">
        <f>SUMIFS(СВЦЭМ!$F$34:$F$777,СВЦЭМ!$A$34:$A$777,$A219,СВЦЭМ!$B$34:$B$777,J$190)+'СЕТ СН'!$F$12</f>
        <v>80.14835866</v>
      </c>
      <c r="K219" s="37">
        <f>SUMIFS(СВЦЭМ!$F$34:$F$777,СВЦЭМ!$A$34:$A$777,$A219,СВЦЭМ!$B$34:$B$777,K$190)+'СЕТ СН'!$F$12</f>
        <v>74.104110890000001</v>
      </c>
      <c r="L219" s="37">
        <f>SUMIFS(СВЦЭМ!$F$34:$F$777,СВЦЭМ!$A$34:$A$777,$A219,СВЦЭМ!$B$34:$B$777,L$190)+'СЕТ СН'!$F$12</f>
        <v>67.252369349999995</v>
      </c>
      <c r="M219" s="37">
        <f>SUMIFS(СВЦЭМ!$F$34:$F$777,СВЦЭМ!$A$34:$A$777,$A219,СВЦЭМ!$B$34:$B$777,M$190)+'СЕТ СН'!$F$12</f>
        <v>64.100431940000007</v>
      </c>
      <c r="N219" s="37">
        <f>SUMIFS(СВЦЭМ!$F$34:$F$777,СВЦЭМ!$A$34:$A$777,$A219,СВЦЭМ!$B$34:$B$777,N$190)+'СЕТ СН'!$F$12</f>
        <v>63.204683369999998</v>
      </c>
      <c r="O219" s="37">
        <f>SUMIFS(СВЦЭМ!$F$34:$F$777,СВЦЭМ!$A$34:$A$777,$A219,СВЦЭМ!$B$34:$B$777,O$190)+'СЕТ СН'!$F$12</f>
        <v>62.803679070000001</v>
      </c>
      <c r="P219" s="37">
        <f>SUMIFS(СВЦЭМ!$F$34:$F$777,СВЦЭМ!$A$34:$A$777,$A219,СВЦЭМ!$B$34:$B$777,P$190)+'СЕТ СН'!$F$12</f>
        <v>62.485626369999999</v>
      </c>
      <c r="Q219" s="37">
        <f>SUMIFS(СВЦЭМ!$F$34:$F$777,СВЦЭМ!$A$34:$A$777,$A219,СВЦЭМ!$B$34:$B$777,Q$190)+'СЕТ СН'!$F$12</f>
        <v>62.27046919</v>
      </c>
      <c r="R219" s="37">
        <f>SUMIFS(СВЦЭМ!$F$34:$F$777,СВЦЭМ!$A$34:$A$777,$A219,СВЦЭМ!$B$34:$B$777,R$190)+'СЕТ СН'!$F$12</f>
        <v>62.15612952</v>
      </c>
      <c r="S219" s="37">
        <f>SUMIFS(СВЦЭМ!$F$34:$F$777,СВЦЭМ!$A$34:$A$777,$A219,СВЦЭМ!$B$34:$B$777,S$190)+'СЕТ СН'!$F$12</f>
        <v>62.710822810000003</v>
      </c>
      <c r="T219" s="37">
        <f>SUMIFS(СВЦЭМ!$F$34:$F$777,СВЦЭМ!$A$34:$A$777,$A219,СВЦЭМ!$B$34:$B$777,T$190)+'СЕТ СН'!$F$12</f>
        <v>64.738655809999997</v>
      </c>
      <c r="U219" s="37">
        <f>SUMIFS(СВЦЭМ!$F$34:$F$777,СВЦЭМ!$A$34:$A$777,$A219,СВЦЭМ!$B$34:$B$777,U$190)+'СЕТ СН'!$F$12</f>
        <v>65.743422710000004</v>
      </c>
      <c r="V219" s="37">
        <f>SUMIFS(СВЦЭМ!$F$34:$F$777,СВЦЭМ!$A$34:$A$777,$A219,СВЦЭМ!$B$34:$B$777,V$190)+'СЕТ СН'!$F$12</f>
        <v>64.955520030000002</v>
      </c>
      <c r="W219" s="37">
        <f>SUMIFS(СВЦЭМ!$F$34:$F$777,СВЦЭМ!$A$34:$A$777,$A219,СВЦЭМ!$B$34:$B$777,W$190)+'СЕТ СН'!$F$12</f>
        <v>64.268738670000005</v>
      </c>
      <c r="X219" s="37">
        <f>SUMIFS(СВЦЭМ!$F$34:$F$777,СВЦЭМ!$A$34:$A$777,$A219,СВЦЭМ!$B$34:$B$777,X$190)+'СЕТ СН'!$F$12</f>
        <v>63.696669069999999</v>
      </c>
      <c r="Y219" s="37">
        <f>SUMIFS(СВЦЭМ!$F$34:$F$777,СВЦЭМ!$A$34:$A$777,$A219,СВЦЭМ!$B$34:$B$777,Y$190)+'СЕТ СН'!$F$12</f>
        <v>67.274363359999995</v>
      </c>
    </row>
    <row r="220" spans="1:25" ht="15.75" x14ac:dyDescent="0.2">
      <c r="A220" s="36">
        <f t="shared" si="5"/>
        <v>42673</v>
      </c>
      <c r="B220" s="37">
        <f>SUMIFS(СВЦЭМ!$F$34:$F$777,СВЦЭМ!$A$34:$A$777,$A220,СВЦЭМ!$B$34:$B$777,B$190)+'СЕТ СН'!$F$12</f>
        <v>73.317673580000005</v>
      </c>
      <c r="C220" s="37">
        <f>SUMIFS(СВЦЭМ!$F$34:$F$777,СВЦЭМ!$A$34:$A$777,$A220,СВЦЭМ!$B$34:$B$777,C$190)+'СЕТ СН'!$F$12</f>
        <v>84.167207189999999</v>
      </c>
      <c r="D220" s="37">
        <f>SUMIFS(СВЦЭМ!$F$34:$F$777,СВЦЭМ!$A$34:$A$777,$A220,СВЦЭМ!$B$34:$B$777,D$190)+'СЕТ СН'!$F$12</f>
        <v>92.644893699999997</v>
      </c>
      <c r="E220" s="37">
        <f>SUMIFS(СВЦЭМ!$F$34:$F$777,СВЦЭМ!$A$34:$A$777,$A220,СВЦЭМ!$B$34:$B$777,E$190)+'СЕТ СН'!$F$12</f>
        <v>93.808994330000004</v>
      </c>
      <c r="F220" s="37">
        <f>SUMIFS(СВЦЭМ!$F$34:$F$777,СВЦЭМ!$A$34:$A$777,$A220,СВЦЭМ!$B$34:$B$777,F$190)+'СЕТ СН'!$F$12</f>
        <v>94.477571470000001</v>
      </c>
      <c r="G220" s="37">
        <f>SUMIFS(СВЦЭМ!$F$34:$F$777,СВЦЭМ!$A$34:$A$777,$A220,СВЦЭМ!$B$34:$B$777,G$190)+'СЕТ СН'!$F$12</f>
        <v>94.384074549999994</v>
      </c>
      <c r="H220" s="37">
        <f>SUMIFS(СВЦЭМ!$F$34:$F$777,СВЦЭМ!$A$34:$A$777,$A220,СВЦЭМ!$B$34:$B$777,H$190)+'СЕТ СН'!$F$12</f>
        <v>91.419623529999996</v>
      </c>
      <c r="I220" s="37">
        <f>SUMIFS(СВЦЭМ!$F$34:$F$777,СВЦЭМ!$A$34:$A$777,$A220,СВЦЭМ!$B$34:$B$777,I$190)+'СЕТ СН'!$F$12</f>
        <v>88.322951209999999</v>
      </c>
      <c r="J220" s="37">
        <f>SUMIFS(СВЦЭМ!$F$34:$F$777,СВЦЭМ!$A$34:$A$777,$A220,СВЦЭМ!$B$34:$B$777,J$190)+'СЕТ СН'!$F$12</f>
        <v>77.653369409999996</v>
      </c>
      <c r="K220" s="37">
        <f>SUMIFS(СВЦЭМ!$F$34:$F$777,СВЦЭМ!$A$34:$A$777,$A220,СВЦЭМ!$B$34:$B$777,K$190)+'СЕТ СН'!$F$12</f>
        <v>66.763211209999994</v>
      </c>
      <c r="L220" s="37">
        <f>SUMIFS(СВЦЭМ!$F$34:$F$777,СВЦЭМ!$A$34:$A$777,$A220,СВЦЭМ!$B$34:$B$777,L$190)+'СЕТ СН'!$F$12</f>
        <v>60.10638256</v>
      </c>
      <c r="M220" s="37">
        <f>SUMIFS(СВЦЭМ!$F$34:$F$777,СВЦЭМ!$A$34:$A$777,$A220,СВЦЭМ!$B$34:$B$777,M$190)+'СЕТ СН'!$F$12</f>
        <v>57.448047760000001</v>
      </c>
      <c r="N220" s="37">
        <f>SUMIFS(СВЦЭМ!$F$34:$F$777,СВЦЭМ!$A$34:$A$777,$A220,СВЦЭМ!$B$34:$B$777,N$190)+'СЕТ СН'!$F$12</f>
        <v>56.796492110000003</v>
      </c>
      <c r="O220" s="37">
        <f>SUMIFS(СВЦЭМ!$F$34:$F$777,СВЦЭМ!$A$34:$A$777,$A220,СВЦЭМ!$B$34:$B$777,O$190)+'СЕТ СН'!$F$12</f>
        <v>57.447928539999999</v>
      </c>
      <c r="P220" s="37">
        <f>SUMIFS(СВЦЭМ!$F$34:$F$777,СВЦЭМ!$A$34:$A$777,$A220,СВЦЭМ!$B$34:$B$777,P$190)+'СЕТ СН'!$F$12</f>
        <v>58.525095499999999</v>
      </c>
      <c r="Q220" s="37">
        <f>SUMIFS(СВЦЭМ!$F$34:$F$777,СВЦЭМ!$A$34:$A$777,$A220,СВЦЭМ!$B$34:$B$777,Q$190)+'СЕТ СН'!$F$12</f>
        <v>59.168747619999998</v>
      </c>
      <c r="R220" s="37">
        <f>SUMIFS(СВЦЭМ!$F$34:$F$777,СВЦЭМ!$A$34:$A$777,$A220,СВЦЭМ!$B$34:$B$777,R$190)+'СЕТ СН'!$F$12</f>
        <v>58.747968200000003</v>
      </c>
      <c r="S220" s="37">
        <f>SUMIFS(СВЦЭМ!$F$34:$F$777,СВЦЭМ!$A$34:$A$777,$A220,СВЦЭМ!$B$34:$B$777,S$190)+'СЕТ СН'!$F$12</f>
        <v>57.302042360000002</v>
      </c>
      <c r="T220" s="37">
        <f>SUMIFS(СВЦЭМ!$F$34:$F$777,СВЦЭМ!$A$34:$A$777,$A220,СВЦЭМ!$B$34:$B$777,T$190)+'СЕТ СН'!$F$12</f>
        <v>59.739605879999999</v>
      </c>
      <c r="U220" s="37">
        <f>SUMIFS(СВЦЭМ!$F$34:$F$777,СВЦЭМ!$A$34:$A$777,$A220,СВЦЭМ!$B$34:$B$777,U$190)+'СЕТ СН'!$F$12</f>
        <v>61.746164649999997</v>
      </c>
      <c r="V220" s="37">
        <f>SUMIFS(СВЦЭМ!$F$34:$F$777,СВЦЭМ!$A$34:$A$777,$A220,СВЦЭМ!$B$34:$B$777,V$190)+'СЕТ СН'!$F$12</f>
        <v>61.767699090000001</v>
      </c>
      <c r="W220" s="37">
        <f>SUMIFS(СВЦЭМ!$F$34:$F$777,СВЦЭМ!$A$34:$A$777,$A220,СВЦЭМ!$B$34:$B$777,W$190)+'СЕТ СН'!$F$12</f>
        <v>60.226592500000002</v>
      </c>
      <c r="X220" s="37">
        <f>SUMIFS(СВЦЭМ!$F$34:$F$777,СВЦЭМ!$A$34:$A$777,$A220,СВЦЭМ!$B$34:$B$777,X$190)+'СЕТ СН'!$F$12</f>
        <v>57.977799609999998</v>
      </c>
      <c r="Y220" s="37">
        <f>SUMIFS(СВЦЭМ!$F$34:$F$777,СВЦЭМ!$A$34:$A$777,$A220,СВЦЭМ!$B$34:$B$777,Y$190)+'СЕТ СН'!$F$12</f>
        <v>63.703436000000004</v>
      </c>
    </row>
    <row r="221" spans="1:25" ht="15.75" x14ac:dyDescent="0.2">
      <c r="A221" s="36">
        <f t="shared" si="5"/>
        <v>42674</v>
      </c>
      <c r="B221" s="37">
        <f>SUMIFS(СВЦЭМ!$F$34:$F$777,СВЦЭМ!$A$34:$A$777,$A221,СВЦЭМ!$B$34:$B$777,B$190)+'СЕТ СН'!$F$12</f>
        <v>74.591392580000004</v>
      </c>
      <c r="C221" s="37">
        <f>SUMIFS(СВЦЭМ!$F$34:$F$777,СВЦЭМ!$A$34:$A$777,$A221,СВЦЭМ!$B$34:$B$777,C$190)+'СЕТ СН'!$F$12</f>
        <v>85.924391729999996</v>
      </c>
      <c r="D221" s="37">
        <f>SUMIFS(СВЦЭМ!$F$34:$F$777,СВЦЭМ!$A$34:$A$777,$A221,СВЦЭМ!$B$34:$B$777,D$190)+'СЕТ СН'!$F$12</f>
        <v>94.106916589999997</v>
      </c>
      <c r="E221" s="37">
        <f>SUMIFS(СВЦЭМ!$F$34:$F$777,СВЦЭМ!$A$34:$A$777,$A221,СВЦЭМ!$B$34:$B$777,E$190)+'СЕТ СН'!$F$12</f>
        <v>94.277629480000002</v>
      </c>
      <c r="F221" s="37">
        <f>SUMIFS(СВЦЭМ!$F$34:$F$777,СВЦЭМ!$A$34:$A$777,$A221,СВЦЭМ!$B$34:$B$777,F$190)+'СЕТ СН'!$F$12</f>
        <v>94.444666799999993</v>
      </c>
      <c r="G221" s="37">
        <f>SUMIFS(СВЦЭМ!$F$34:$F$777,СВЦЭМ!$A$34:$A$777,$A221,СВЦЭМ!$B$34:$B$777,G$190)+'СЕТ СН'!$F$12</f>
        <v>94.244690550000001</v>
      </c>
      <c r="H221" s="37">
        <f>SUMIFS(СВЦЭМ!$F$34:$F$777,СВЦЭМ!$A$34:$A$777,$A221,СВЦЭМ!$B$34:$B$777,H$190)+'СЕТ СН'!$F$12</f>
        <v>92.086104280000001</v>
      </c>
      <c r="I221" s="37">
        <f>SUMIFS(СВЦЭМ!$F$34:$F$777,СВЦЭМ!$A$34:$A$777,$A221,СВЦЭМ!$B$34:$B$777,I$190)+'СЕТ СН'!$F$12</f>
        <v>86.305197539999995</v>
      </c>
      <c r="J221" s="37">
        <f>SUMIFS(СВЦЭМ!$F$34:$F$777,СВЦЭМ!$A$34:$A$777,$A221,СВЦЭМ!$B$34:$B$777,J$190)+'СЕТ СН'!$F$12</f>
        <v>80.083747239999994</v>
      </c>
      <c r="K221" s="37">
        <f>SUMIFS(СВЦЭМ!$F$34:$F$777,СВЦЭМ!$A$34:$A$777,$A221,СВЦЭМ!$B$34:$B$777,K$190)+'СЕТ СН'!$F$12</f>
        <v>73.262010149999995</v>
      </c>
      <c r="L221" s="37">
        <f>SUMIFS(СВЦЭМ!$F$34:$F$777,СВЦЭМ!$A$34:$A$777,$A221,СВЦЭМ!$B$34:$B$777,L$190)+'СЕТ СН'!$F$12</f>
        <v>66.715851580000006</v>
      </c>
      <c r="M221" s="37">
        <f>SUMIFS(СВЦЭМ!$F$34:$F$777,СВЦЭМ!$A$34:$A$777,$A221,СВЦЭМ!$B$34:$B$777,M$190)+'СЕТ СН'!$F$12</f>
        <v>65.066928820000001</v>
      </c>
      <c r="N221" s="37">
        <f>SUMIFS(СВЦЭМ!$F$34:$F$777,СВЦЭМ!$A$34:$A$777,$A221,СВЦЭМ!$B$34:$B$777,N$190)+'СЕТ СН'!$F$12</f>
        <v>65.085132430000002</v>
      </c>
      <c r="O221" s="37">
        <f>SUMIFS(СВЦЭМ!$F$34:$F$777,СВЦЭМ!$A$34:$A$777,$A221,СВЦЭМ!$B$34:$B$777,O$190)+'СЕТ СН'!$F$12</f>
        <v>65.454501489999998</v>
      </c>
      <c r="P221" s="37">
        <f>SUMIFS(СВЦЭМ!$F$34:$F$777,СВЦЭМ!$A$34:$A$777,$A221,СВЦЭМ!$B$34:$B$777,P$190)+'СЕТ СН'!$F$12</f>
        <v>66.01666797</v>
      </c>
      <c r="Q221" s="37">
        <f>SUMIFS(СВЦЭМ!$F$34:$F$777,СВЦЭМ!$A$34:$A$777,$A221,СВЦЭМ!$B$34:$B$777,Q$190)+'СЕТ СН'!$F$12</f>
        <v>66.432549089999995</v>
      </c>
      <c r="R221" s="37">
        <f>SUMIFS(СВЦЭМ!$F$34:$F$777,СВЦЭМ!$A$34:$A$777,$A221,СВЦЭМ!$B$34:$B$777,R$190)+'СЕТ СН'!$F$12</f>
        <v>66.326873219999996</v>
      </c>
      <c r="S221" s="37">
        <f>SUMIFS(СВЦЭМ!$F$34:$F$777,СВЦЭМ!$A$34:$A$777,$A221,СВЦЭМ!$B$34:$B$777,S$190)+'СЕТ СН'!$F$12</f>
        <v>65.577599219999996</v>
      </c>
      <c r="T221" s="37">
        <f>SUMIFS(СВЦЭМ!$F$34:$F$777,СВЦЭМ!$A$34:$A$777,$A221,СВЦЭМ!$B$34:$B$777,T$190)+'СЕТ СН'!$F$12</f>
        <v>65.414674579999996</v>
      </c>
      <c r="U221" s="37">
        <f>SUMIFS(СВЦЭМ!$F$34:$F$777,СВЦЭМ!$A$34:$A$777,$A221,СВЦЭМ!$B$34:$B$777,U$190)+'СЕТ СН'!$F$12</f>
        <v>66.586310130000001</v>
      </c>
      <c r="V221" s="37">
        <f>SUMIFS(СВЦЭМ!$F$34:$F$777,СВЦЭМ!$A$34:$A$777,$A221,СВЦЭМ!$B$34:$B$777,V$190)+'СЕТ СН'!$F$12</f>
        <v>66.276021819999997</v>
      </c>
      <c r="W221" s="37">
        <f>SUMIFS(СВЦЭМ!$F$34:$F$777,СВЦЭМ!$A$34:$A$777,$A221,СВЦЭМ!$B$34:$B$777,W$190)+'СЕТ СН'!$F$12</f>
        <v>65.738502909999994</v>
      </c>
      <c r="X221" s="37">
        <f>SUMIFS(СВЦЭМ!$F$34:$F$777,СВЦЭМ!$A$34:$A$777,$A221,СВЦЭМ!$B$34:$B$777,X$190)+'СЕТ СН'!$F$12</f>
        <v>64.695021819999994</v>
      </c>
      <c r="Y221" s="37">
        <f>SUMIFS(СВЦЭМ!$F$34:$F$777,СВЦЭМ!$A$34:$A$777,$A221,СВЦЭМ!$B$34:$B$777,Y$190)+'СЕТ СН'!$F$12</f>
        <v>72.002574240000001</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9" t="s">
        <v>7</v>
      </c>
      <c r="B223" s="113" t="s">
        <v>130</v>
      </c>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5"/>
    </row>
    <row r="224" spans="1:25" ht="12.75" customHeight="1" x14ac:dyDescent="0.2">
      <c r="A224" s="120"/>
      <c r="B224" s="116"/>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8"/>
    </row>
    <row r="225" spans="1:27" s="47" customFormat="1" ht="12.75" customHeight="1" x14ac:dyDescent="0.2">
      <c r="A225" s="121"/>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01.10.2016</v>
      </c>
      <c r="B226" s="37">
        <f>SUMIFS(СВЦЭМ!$G$34:$G$777,СВЦЭМ!$A$34:$A$777,$A226,СВЦЭМ!$B$34:$B$777,B$225)+'СЕТ СН'!$F$12</f>
        <v>145.51054164999999</v>
      </c>
      <c r="C226" s="37">
        <f>SUMIFS(СВЦЭМ!$G$34:$G$777,СВЦЭМ!$A$34:$A$777,$A226,СВЦЭМ!$B$34:$B$777,C$225)+'СЕТ СН'!$F$12</f>
        <v>173.52203993000001</v>
      </c>
      <c r="D226" s="37">
        <f>SUMIFS(СВЦЭМ!$G$34:$G$777,СВЦЭМ!$A$34:$A$777,$A226,СВЦЭМ!$B$34:$B$777,D$225)+'СЕТ СН'!$F$12</f>
        <v>193.73080988000001</v>
      </c>
      <c r="E226" s="37">
        <f>SUMIFS(СВЦЭМ!$G$34:$G$777,СВЦЭМ!$A$34:$A$777,$A226,СВЦЭМ!$B$34:$B$777,E$225)+'СЕТ СН'!$F$12</f>
        <v>196.47970520000001</v>
      </c>
      <c r="F226" s="37">
        <f>SUMIFS(СВЦЭМ!$G$34:$G$777,СВЦЭМ!$A$34:$A$777,$A226,СВЦЭМ!$B$34:$B$777,F$225)+'СЕТ СН'!$F$12</f>
        <v>196.18345375999999</v>
      </c>
      <c r="G226" s="37">
        <f>SUMIFS(СВЦЭМ!$G$34:$G$777,СВЦЭМ!$A$34:$A$777,$A226,СВЦЭМ!$B$34:$B$777,G$225)+'СЕТ СН'!$F$12</f>
        <v>195.19569293000001</v>
      </c>
      <c r="H226" s="37">
        <f>SUMIFS(СВЦЭМ!$G$34:$G$777,СВЦЭМ!$A$34:$A$777,$A226,СВЦЭМ!$B$34:$B$777,H$225)+'СЕТ СН'!$F$12</f>
        <v>191.32981869</v>
      </c>
      <c r="I226" s="37">
        <f>SUMIFS(СВЦЭМ!$G$34:$G$777,СВЦЭМ!$A$34:$A$777,$A226,СВЦЭМ!$B$34:$B$777,I$225)+'СЕТ СН'!$F$12</f>
        <v>184.77807655000001</v>
      </c>
      <c r="J226" s="37">
        <f>SUMIFS(СВЦЭМ!$G$34:$G$777,СВЦЭМ!$A$34:$A$777,$A226,СВЦЭМ!$B$34:$B$777,J$225)+'СЕТ СН'!$F$12</f>
        <v>158.80387467</v>
      </c>
      <c r="K226" s="37">
        <f>SUMIFS(СВЦЭМ!$G$34:$G$777,СВЦЭМ!$A$34:$A$777,$A226,СВЦЭМ!$B$34:$B$777,K$225)+'СЕТ СН'!$F$12</f>
        <v>134.04386661999999</v>
      </c>
      <c r="L226" s="37">
        <f>SUMIFS(СВЦЭМ!$G$34:$G$777,СВЦЭМ!$A$34:$A$777,$A226,СВЦЭМ!$B$34:$B$777,L$225)+'СЕТ СН'!$F$12</f>
        <v>111.12108846</v>
      </c>
      <c r="M226" s="37">
        <f>SUMIFS(СВЦЭМ!$G$34:$G$777,СВЦЭМ!$A$34:$A$777,$A226,СВЦЭМ!$B$34:$B$777,M$225)+'СЕТ СН'!$F$12</f>
        <v>103.20827967</v>
      </c>
      <c r="N226" s="37">
        <f>SUMIFS(СВЦЭМ!$G$34:$G$777,СВЦЭМ!$A$34:$A$777,$A226,СВЦЭМ!$B$34:$B$777,N$225)+'СЕТ СН'!$F$12</f>
        <v>103.51633446</v>
      </c>
      <c r="O226" s="37">
        <f>SUMIFS(СВЦЭМ!$G$34:$G$777,СВЦЭМ!$A$34:$A$777,$A226,СВЦЭМ!$B$34:$B$777,O$225)+'СЕТ СН'!$F$12</f>
        <v>104.44247613</v>
      </c>
      <c r="P226" s="37">
        <f>SUMIFS(СВЦЭМ!$G$34:$G$777,СВЦЭМ!$A$34:$A$777,$A226,СВЦЭМ!$B$34:$B$777,P$225)+'СЕТ СН'!$F$12</f>
        <v>105.93185701</v>
      </c>
      <c r="Q226" s="37">
        <f>SUMIFS(СВЦЭМ!$G$34:$G$777,СВЦЭМ!$A$34:$A$777,$A226,СВЦЭМ!$B$34:$B$777,Q$225)+'СЕТ СН'!$F$12</f>
        <v>107.66758824</v>
      </c>
      <c r="R226" s="37">
        <f>SUMIFS(СВЦЭМ!$G$34:$G$777,СВЦЭМ!$A$34:$A$777,$A226,СВЦЭМ!$B$34:$B$777,R$225)+'СЕТ СН'!$F$12</f>
        <v>109.03214804</v>
      </c>
      <c r="S226" s="37">
        <f>SUMIFS(СВЦЭМ!$G$34:$G$777,СВЦЭМ!$A$34:$A$777,$A226,СВЦЭМ!$B$34:$B$777,S$225)+'СЕТ СН'!$F$12</f>
        <v>108.64814531</v>
      </c>
      <c r="T226" s="37">
        <f>SUMIFS(СВЦЭМ!$G$34:$G$777,СВЦЭМ!$A$34:$A$777,$A226,СВЦЭМ!$B$34:$B$777,T$225)+'СЕТ СН'!$F$12</f>
        <v>107.36418766</v>
      </c>
      <c r="U226" s="37">
        <f>SUMIFS(СВЦЭМ!$G$34:$G$777,СВЦЭМ!$A$34:$A$777,$A226,СВЦЭМ!$B$34:$B$777,U$225)+'СЕТ СН'!$F$12</f>
        <v>98.705083079999994</v>
      </c>
      <c r="V226" s="37">
        <f>SUMIFS(СВЦЭМ!$G$34:$G$777,СВЦЭМ!$A$34:$A$777,$A226,СВЦЭМ!$B$34:$B$777,V$225)+'СЕТ СН'!$F$12</f>
        <v>97.651298659999995</v>
      </c>
      <c r="W226" s="37">
        <f>SUMIFS(СВЦЭМ!$G$34:$G$777,СВЦЭМ!$A$34:$A$777,$A226,СВЦЭМ!$B$34:$B$777,W$225)+'СЕТ СН'!$F$12</f>
        <v>98.781687239999997</v>
      </c>
      <c r="X226" s="37">
        <f>SUMIFS(СВЦЭМ!$G$34:$G$777,СВЦЭМ!$A$34:$A$777,$A226,СВЦЭМ!$B$34:$B$777,X$225)+'СЕТ СН'!$F$12</f>
        <v>110.35064353</v>
      </c>
      <c r="Y226" s="37">
        <f>SUMIFS(СВЦЭМ!$G$34:$G$777,СВЦЭМ!$A$34:$A$777,$A226,СВЦЭМ!$B$34:$B$777,Y$225)+'СЕТ СН'!$F$12</f>
        <v>128.33807686</v>
      </c>
      <c r="AA226" s="46"/>
    </row>
    <row r="227" spans="1:27" ht="15.75" x14ac:dyDescent="0.2">
      <c r="A227" s="36">
        <f>A226+1</f>
        <v>42645</v>
      </c>
      <c r="B227" s="37">
        <f>SUMIFS(СВЦЭМ!$G$34:$G$777,СВЦЭМ!$A$34:$A$777,$A227,СВЦЭМ!$B$34:$B$777,B$225)+'СЕТ СН'!$F$12</f>
        <v>132.88026109</v>
      </c>
      <c r="C227" s="37">
        <f>SUMIFS(СВЦЭМ!$G$34:$G$777,СВЦЭМ!$A$34:$A$777,$A227,СВЦЭМ!$B$34:$B$777,C$225)+'СЕТ СН'!$F$12</f>
        <v>156.54243661000001</v>
      </c>
      <c r="D227" s="37">
        <f>SUMIFS(СВЦЭМ!$G$34:$G$777,СВЦЭМ!$A$34:$A$777,$A227,СВЦЭМ!$B$34:$B$777,D$225)+'СЕТ СН'!$F$12</f>
        <v>174.79022705</v>
      </c>
      <c r="E227" s="37">
        <f>SUMIFS(СВЦЭМ!$G$34:$G$777,СВЦЭМ!$A$34:$A$777,$A227,СВЦЭМ!$B$34:$B$777,E$225)+'СЕТ СН'!$F$12</f>
        <v>176.52628584999999</v>
      </c>
      <c r="F227" s="37">
        <f>SUMIFS(СВЦЭМ!$G$34:$G$777,СВЦЭМ!$A$34:$A$777,$A227,СВЦЭМ!$B$34:$B$777,F$225)+'СЕТ СН'!$F$12</f>
        <v>176.84477853999999</v>
      </c>
      <c r="G227" s="37">
        <f>SUMIFS(СВЦЭМ!$G$34:$G$777,СВЦЭМ!$A$34:$A$777,$A227,СВЦЭМ!$B$34:$B$777,G$225)+'СЕТ СН'!$F$12</f>
        <v>181.04178311999999</v>
      </c>
      <c r="H227" s="37">
        <f>SUMIFS(СВЦЭМ!$G$34:$G$777,СВЦЭМ!$A$34:$A$777,$A227,СВЦЭМ!$B$34:$B$777,H$225)+'СЕТ СН'!$F$12</f>
        <v>176.78909024000001</v>
      </c>
      <c r="I227" s="37">
        <f>SUMIFS(СВЦЭМ!$G$34:$G$777,СВЦЭМ!$A$34:$A$777,$A227,СВЦЭМ!$B$34:$B$777,I$225)+'СЕТ СН'!$F$12</f>
        <v>169.24901589000001</v>
      </c>
      <c r="J227" s="37">
        <f>SUMIFS(СВЦЭМ!$G$34:$G$777,СВЦЭМ!$A$34:$A$777,$A227,СВЦЭМ!$B$34:$B$777,J$225)+'СЕТ СН'!$F$12</f>
        <v>145.42876785999999</v>
      </c>
      <c r="K227" s="37">
        <f>SUMIFS(СВЦЭМ!$G$34:$G$777,СВЦЭМ!$A$34:$A$777,$A227,СВЦЭМ!$B$34:$B$777,K$225)+'СЕТ СН'!$F$12</f>
        <v>127.60199042000001</v>
      </c>
      <c r="L227" s="37">
        <f>SUMIFS(СВЦЭМ!$G$34:$G$777,СВЦЭМ!$A$34:$A$777,$A227,СВЦЭМ!$B$34:$B$777,L$225)+'СЕТ СН'!$F$12</f>
        <v>106.16266107</v>
      </c>
      <c r="M227" s="37">
        <f>SUMIFS(СВЦЭМ!$G$34:$G$777,СВЦЭМ!$A$34:$A$777,$A227,СВЦЭМ!$B$34:$B$777,M$225)+'СЕТ СН'!$F$12</f>
        <v>100.78996261</v>
      </c>
      <c r="N227" s="37">
        <f>SUMIFS(СВЦЭМ!$G$34:$G$777,СВЦЭМ!$A$34:$A$777,$A227,СВЦЭМ!$B$34:$B$777,N$225)+'СЕТ СН'!$F$12</f>
        <v>102.65095672</v>
      </c>
      <c r="O227" s="37">
        <f>SUMIFS(СВЦЭМ!$G$34:$G$777,СВЦЭМ!$A$34:$A$777,$A227,СВЦЭМ!$B$34:$B$777,O$225)+'СЕТ СН'!$F$12</f>
        <v>102.50929696999999</v>
      </c>
      <c r="P227" s="37">
        <f>SUMIFS(СВЦЭМ!$G$34:$G$777,СВЦЭМ!$A$34:$A$777,$A227,СВЦЭМ!$B$34:$B$777,P$225)+'СЕТ СН'!$F$12</f>
        <v>103.3750725</v>
      </c>
      <c r="Q227" s="37">
        <f>SUMIFS(СВЦЭМ!$G$34:$G$777,СВЦЭМ!$A$34:$A$777,$A227,СВЦЭМ!$B$34:$B$777,Q$225)+'СЕТ СН'!$F$12</f>
        <v>103.29640216999999</v>
      </c>
      <c r="R227" s="37">
        <f>SUMIFS(СВЦЭМ!$G$34:$G$777,СВЦЭМ!$A$34:$A$777,$A227,СВЦЭМ!$B$34:$B$777,R$225)+'СЕТ СН'!$F$12</f>
        <v>103.9973169</v>
      </c>
      <c r="S227" s="37">
        <f>SUMIFS(СВЦЭМ!$G$34:$G$777,СВЦЭМ!$A$34:$A$777,$A227,СВЦЭМ!$B$34:$B$777,S$225)+'СЕТ СН'!$F$12</f>
        <v>101.81984511</v>
      </c>
      <c r="T227" s="37">
        <f>SUMIFS(СВЦЭМ!$G$34:$G$777,СВЦЭМ!$A$34:$A$777,$A227,СВЦЭМ!$B$34:$B$777,T$225)+'СЕТ СН'!$F$12</f>
        <v>105.18027626999999</v>
      </c>
      <c r="U227" s="37">
        <f>SUMIFS(СВЦЭМ!$G$34:$G$777,СВЦЭМ!$A$34:$A$777,$A227,СВЦЭМ!$B$34:$B$777,U$225)+'СЕТ СН'!$F$12</f>
        <v>93.253482700000006</v>
      </c>
      <c r="V227" s="37">
        <f>SUMIFS(СВЦЭМ!$G$34:$G$777,СВЦЭМ!$A$34:$A$777,$A227,СВЦЭМ!$B$34:$B$777,V$225)+'СЕТ СН'!$F$12</f>
        <v>96.139965489999994</v>
      </c>
      <c r="W227" s="37">
        <f>SUMIFS(СВЦЭМ!$G$34:$G$777,СВЦЭМ!$A$34:$A$777,$A227,СВЦЭМ!$B$34:$B$777,W$225)+'СЕТ СН'!$F$12</f>
        <v>96.513240089999996</v>
      </c>
      <c r="X227" s="37">
        <f>SUMIFS(СВЦЭМ!$G$34:$G$777,СВЦЭМ!$A$34:$A$777,$A227,СВЦЭМ!$B$34:$B$777,X$225)+'СЕТ СН'!$F$12</f>
        <v>106.00274616999999</v>
      </c>
      <c r="Y227" s="37">
        <f>SUMIFS(СВЦЭМ!$G$34:$G$777,СВЦЭМ!$A$34:$A$777,$A227,СВЦЭМ!$B$34:$B$777,Y$225)+'СЕТ СН'!$F$12</f>
        <v>121.22883054</v>
      </c>
    </row>
    <row r="228" spans="1:27" ht="15.75" x14ac:dyDescent="0.2">
      <c r="A228" s="36">
        <f t="shared" ref="A228:A256" si="6">A227+1</f>
        <v>42646</v>
      </c>
      <c r="B228" s="37">
        <f>SUMIFS(СВЦЭМ!$G$34:$G$777,СВЦЭМ!$A$34:$A$777,$A228,СВЦЭМ!$B$34:$B$777,B$225)+'СЕТ СН'!$F$12</f>
        <v>150.32128528999999</v>
      </c>
      <c r="C228" s="37">
        <f>SUMIFS(СВЦЭМ!$G$34:$G$777,СВЦЭМ!$A$34:$A$777,$A228,СВЦЭМ!$B$34:$B$777,C$225)+'СЕТ СН'!$F$12</f>
        <v>178.59570837000001</v>
      </c>
      <c r="D228" s="37">
        <f>SUMIFS(СВЦЭМ!$G$34:$G$777,СВЦЭМ!$A$34:$A$777,$A228,СВЦЭМ!$B$34:$B$777,D$225)+'СЕТ СН'!$F$12</f>
        <v>193.66065205999999</v>
      </c>
      <c r="E228" s="37">
        <f>SUMIFS(СВЦЭМ!$G$34:$G$777,СВЦЭМ!$A$34:$A$777,$A228,СВЦЭМ!$B$34:$B$777,E$225)+'СЕТ СН'!$F$12</f>
        <v>198.06388393</v>
      </c>
      <c r="F228" s="37">
        <f>SUMIFS(СВЦЭМ!$G$34:$G$777,СВЦЭМ!$A$34:$A$777,$A228,СВЦЭМ!$B$34:$B$777,F$225)+'СЕТ СН'!$F$12</f>
        <v>189.42792363000001</v>
      </c>
      <c r="G228" s="37">
        <f>SUMIFS(СВЦЭМ!$G$34:$G$777,СВЦЭМ!$A$34:$A$777,$A228,СВЦЭМ!$B$34:$B$777,G$225)+'СЕТ СН'!$F$12</f>
        <v>197.43286768999999</v>
      </c>
      <c r="H228" s="37">
        <f>SUMIFS(СВЦЭМ!$G$34:$G$777,СВЦЭМ!$A$34:$A$777,$A228,СВЦЭМ!$B$34:$B$777,H$225)+'СЕТ СН'!$F$12</f>
        <v>177.20584596</v>
      </c>
      <c r="I228" s="37">
        <f>SUMIFS(СВЦЭМ!$G$34:$G$777,СВЦЭМ!$A$34:$A$777,$A228,СВЦЭМ!$B$34:$B$777,I$225)+'СЕТ СН'!$F$12</f>
        <v>175.32199732000001</v>
      </c>
      <c r="J228" s="37">
        <f>SUMIFS(СВЦЭМ!$G$34:$G$777,СВЦЭМ!$A$34:$A$777,$A228,СВЦЭМ!$B$34:$B$777,J$225)+'СЕТ СН'!$F$12</f>
        <v>164.68255855000001</v>
      </c>
      <c r="K228" s="37">
        <f>SUMIFS(СВЦЭМ!$G$34:$G$777,СВЦЭМ!$A$34:$A$777,$A228,СВЦЭМ!$B$34:$B$777,K$225)+'СЕТ СН'!$F$12</f>
        <v>145.90346636000001</v>
      </c>
      <c r="L228" s="37">
        <f>SUMIFS(СВЦЭМ!$G$34:$G$777,СВЦЭМ!$A$34:$A$777,$A228,СВЦЭМ!$B$34:$B$777,L$225)+'СЕТ СН'!$F$12</f>
        <v>133.23254021</v>
      </c>
      <c r="M228" s="37">
        <f>SUMIFS(СВЦЭМ!$G$34:$G$777,СВЦЭМ!$A$34:$A$777,$A228,СВЦЭМ!$B$34:$B$777,M$225)+'СЕТ СН'!$F$12</f>
        <v>120.77078311</v>
      </c>
      <c r="N228" s="37">
        <f>SUMIFS(СВЦЭМ!$G$34:$G$777,СВЦЭМ!$A$34:$A$777,$A228,СВЦЭМ!$B$34:$B$777,N$225)+'СЕТ СН'!$F$12</f>
        <v>121.11153281</v>
      </c>
      <c r="O228" s="37">
        <f>SUMIFS(СВЦЭМ!$G$34:$G$777,СВЦЭМ!$A$34:$A$777,$A228,СВЦЭМ!$B$34:$B$777,O$225)+'СЕТ СН'!$F$12</f>
        <v>123.06631987</v>
      </c>
      <c r="P228" s="37">
        <f>SUMIFS(СВЦЭМ!$G$34:$G$777,СВЦЭМ!$A$34:$A$777,$A228,СВЦЭМ!$B$34:$B$777,P$225)+'СЕТ СН'!$F$12</f>
        <v>121.49048669</v>
      </c>
      <c r="Q228" s="37">
        <f>SUMIFS(СВЦЭМ!$G$34:$G$777,СВЦЭМ!$A$34:$A$777,$A228,СВЦЭМ!$B$34:$B$777,Q$225)+'СЕТ СН'!$F$12</f>
        <v>118.02458018</v>
      </c>
      <c r="R228" s="37">
        <f>SUMIFS(СВЦЭМ!$G$34:$G$777,СВЦЭМ!$A$34:$A$777,$A228,СВЦЭМ!$B$34:$B$777,R$225)+'СЕТ СН'!$F$12</f>
        <v>118.82320433</v>
      </c>
      <c r="S228" s="37">
        <f>SUMIFS(СВЦЭМ!$G$34:$G$777,СВЦЭМ!$A$34:$A$777,$A228,СВЦЭМ!$B$34:$B$777,S$225)+'СЕТ СН'!$F$12</f>
        <v>116.71147577000001</v>
      </c>
      <c r="T228" s="37">
        <f>SUMIFS(СВЦЭМ!$G$34:$G$777,СВЦЭМ!$A$34:$A$777,$A228,СВЦЭМ!$B$34:$B$777,T$225)+'СЕТ СН'!$F$12</f>
        <v>115.80178889</v>
      </c>
      <c r="U228" s="37">
        <f>SUMIFS(СВЦЭМ!$G$34:$G$777,СВЦЭМ!$A$34:$A$777,$A228,СВЦЭМ!$B$34:$B$777,U$225)+'СЕТ СН'!$F$12</f>
        <v>115.78969887</v>
      </c>
      <c r="V228" s="37">
        <f>SUMIFS(СВЦЭМ!$G$34:$G$777,СВЦЭМ!$A$34:$A$777,$A228,СВЦЭМ!$B$34:$B$777,V$225)+'СЕТ СН'!$F$12</f>
        <v>120.95044291000001</v>
      </c>
      <c r="W228" s="37">
        <f>SUMIFS(СВЦЭМ!$G$34:$G$777,СВЦЭМ!$A$34:$A$777,$A228,СВЦЭМ!$B$34:$B$777,W$225)+'СЕТ СН'!$F$12</f>
        <v>121.09611337</v>
      </c>
      <c r="X228" s="37">
        <f>SUMIFS(СВЦЭМ!$G$34:$G$777,СВЦЭМ!$A$34:$A$777,$A228,СВЦЭМ!$B$34:$B$777,X$225)+'СЕТ СН'!$F$12</f>
        <v>135.13982149</v>
      </c>
      <c r="Y228" s="37">
        <f>SUMIFS(СВЦЭМ!$G$34:$G$777,СВЦЭМ!$A$34:$A$777,$A228,СВЦЭМ!$B$34:$B$777,Y$225)+'СЕТ СН'!$F$12</f>
        <v>158.69842349000001</v>
      </c>
    </row>
    <row r="229" spans="1:27" ht="15.75" x14ac:dyDescent="0.2">
      <c r="A229" s="36">
        <f t="shared" si="6"/>
        <v>42647</v>
      </c>
      <c r="B229" s="37">
        <f>SUMIFS(СВЦЭМ!$G$34:$G$777,СВЦЭМ!$A$34:$A$777,$A229,СВЦЭМ!$B$34:$B$777,B$225)+'СЕТ СН'!$F$12</f>
        <v>176.42351110000001</v>
      </c>
      <c r="C229" s="37">
        <f>SUMIFS(СВЦЭМ!$G$34:$G$777,СВЦЭМ!$A$34:$A$777,$A229,СВЦЭМ!$B$34:$B$777,C$225)+'СЕТ СН'!$F$12</f>
        <v>179.24457853999999</v>
      </c>
      <c r="D229" s="37">
        <f>SUMIFS(СВЦЭМ!$G$34:$G$777,СВЦЭМ!$A$34:$A$777,$A229,СВЦЭМ!$B$34:$B$777,D$225)+'СЕТ СН'!$F$12</f>
        <v>174.58363577</v>
      </c>
      <c r="E229" s="37">
        <f>SUMIFS(СВЦЭМ!$G$34:$G$777,СВЦЭМ!$A$34:$A$777,$A229,СВЦЭМ!$B$34:$B$777,E$225)+'СЕТ СН'!$F$12</f>
        <v>174.53927519999999</v>
      </c>
      <c r="F229" s="37">
        <f>SUMIFS(СВЦЭМ!$G$34:$G$777,СВЦЭМ!$A$34:$A$777,$A229,СВЦЭМ!$B$34:$B$777,F$225)+'СЕТ СН'!$F$12</f>
        <v>175.11173818</v>
      </c>
      <c r="G229" s="37">
        <f>SUMIFS(СВЦЭМ!$G$34:$G$777,СВЦЭМ!$A$34:$A$777,$A229,СВЦЭМ!$B$34:$B$777,G$225)+'СЕТ СН'!$F$12</f>
        <v>178.35868707</v>
      </c>
      <c r="H229" s="37">
        <f>SUMIFS(СВЦЭМ!$G$34:$G$777,СВЦЭМ!$A$34:$A$777,$A229,СВЦЭМ!$B$34:$B$777,H$225)+'СЕТ СН'!$F$12</f>
        <v>185.84485791</v>
      </c>
      <c r="I229" s="37">
        <f>SUMIFS(СВЦЭМ!$G$34:$G$777,СВЦЭМ!$A$34:$A$777,$A229,СВЦЭМ!$B$34:$B$777,I$225)+'СЕТ СН'!$F$12</f>
        <v>171.61897081000001</v>
      </c>
      <c r="J229" s="37">
        <f>SUMIFS(СВЦЭМ!$G$34:$G$777,СВЦЭМ!$A$34:$A$777,$A229,СВЦЭМ!$B$34:$B$777,J$225)+'СЕТ СН'!$F$12</f>
        <v>161.30114179</v>
      </c>
      <c r="K229" s="37">
        <f>SUMIFS(СВЦЭМ!$G$34:$G$777,СВЦЭМ!$A$34:$A$777,$A229,СВЦЭМ!$B$34:$B$777,K$225)+'СЕТ СН'!$F$12</f>
        <v>144.95238993000001</v>
      </c>
      <c r="L229" s="37">
        <f>SUMIFS(СВЦЭМ!$G$34:$G$777,СВЦЭМ!$A$34:$A$777,$A229,СВЦЭМ!$B$34:$B$777,L$225)+'СЕТ СН'!$F$12</f>
        <v>134.83044586</v>
      </c>
      <c r="M229" s="37">
        <f>SUMIFS(СВЦЭМ!$G$34:$G$777,СВЦЭМ!$A$34:$A$777,$A229,СВЦЭМ!$B$34:$B$777,M$225)+'СЕТ СН'!$F$12</f>
        <v>115.93892987</v>
      </c>
      <c r="N229" s="37">
        <f>SUMIFS(СВЦЭМ!$G$34:$G$777,СВЦЭМ!$A$34:$A$777,$A229,СВЦЭМ!$B$34:$B$777,N$225)+'СЕТ СН'!$F$12</f>
        <v>119.22044694</v>
      </c>
      <c r="O229" s="37">
        <f>SUMIFS(СВЦЭМ!$G$34:$G$777,СВЦЭМ!$A$34:$A$777,$A229,СВЦЭМ!$B$34:$B$777,O$225)+'СЕТ СН'!$F$12</f>
        <v>116.46035177</v>
      </c>
      <c r="P229" s="37">
        <f>SUMIFS(СВЦЭМ!$G$34:$G$777,СВЦЭМ!$A$34:$A$777,$A229,СВЦЭМ!$B$34:$B$777,P$225)+'СЕТ СН'!$F$12</f>
        <v>122.81349728000001</v>
      </c>
      <c r="Q229" s="37">
        <f>SUMIFS(СВЦЭМ!$G$34:$G$777,СВЦЭМ!$A$34:$A$777,$A229,СВЦЭМ!$B$34:$B$777,Q$225)+'СЕТ СН'!$F$12</f>
        <v>126.19540546</v>
      </c>
      <c r="R229" s="37">
        <f>SUMIFS(СВЦЭМ!$G$34:$G$777,СВЦЭМ!$A$34:$A$777,$A229,СВЦЭМ!$B$34:$B$777,R$225)+'СЕТ СН'!$F$12</f>
        <v>127.05732596999999</v>
      </c>
      <c r="S229" s="37">
        <f>SUMIFS(СВЦЭМ!$G$34:$G$777,СВЦЭМ!$A$34:$A$777,$A229,СВЦЭМ!$B$34:$B$777,S$225)+'СЕТ СН'!$F$12</f>
        <v>127.57475021</v>
      </c>
      <c r="T229" s="37">
        <f>SUMIFS(СВЦЭМ!$G$34:$G$777,СВЦЭМ!$A$34:$A$777,$A229,СВЦЭМ!$B$34:$B$777,T$225)+'СЕТ СН'!$F$12</f>
        <v>120.87807976000001</v>
      </c>
      <c r="U229" s="37">
        <f>SUMIFS(СВЦЭМ!$G$34:$G$777,СВЦЭМ!$A$34:$A$777,$A229,СВЦЭМ!$B$34:$B$777,U$225)+'СЕТ СН'!$F$12</f>
        <v>112.15396516</v>
      </c>
      <c r="V229" s="37">
        <f>SUMIFS(СВЦЭМ!$G$34:$G$777,СВЦЭМ!$A$34:$A$777,$A229,СВЦЭМ!$B$34:$B$777,V$225)+'СЕТ СН'!$F$12</f>
        <v>108.65849993</v>
      </c>
      <c r="W229" s="37">
        <f>SUMIFS(СВЦЭМ!$G$34:$G$777,СВЦЭМ!$A$34:$A$777,$A229,СВЦЭМ!$B$34:$B$777,W$225)+'СЕТ СН'!$F$12</f>
        <v>113.48516454999999</v>
      </c>
      <c r="X229" s="37">
        <f>SUMIFS(СВЦЭМ!$G$34:$G$777,СВЦЭМ!$A$34:$A$777,$A229,СВЦЭМ!$B$34:$B$777,X$225)+'СЕТ СН'!$F$12</f>
        <v>131.22991732</v>
      </c>
      <c r="Y229" s="37">
        <f>SUMIFS(СВЦЭМ!$G$34:$G$777,СВЦЭМ!$A$34:$A$777,$A229,СВЦЭМ!$B$34:$B$777,Y$225)+'СЕТ СН'!$F$12</f>
        <v>153.31051073</v>
      </c>
    </row>
    <row r="230" spans="1:27" ht="15.75" x14ac:dyDescent="0.2">
      <c r="A230" s="36">
        <f t="shared" si="6"/>
        <v>42648</v>
      </c>
      <c r="B230" s="37">
        <f>SUMIFS(СВЦЭМ!$G$34:$G$777,СВЦЭМ!$A$34:$A$777,$A230,СВЦЭМ!$B$34:$B$777,B$225)+'СЕТ СН'!$F$12</f>
        <v>171.37832119000001</v>
      </c>
      <c r="C230" s="37">
        <f>SUMIFS(СВЦЭМ!$G$34:$G$777,СВЦЭМ!$A$34:$A$777,$A230,СВЦЭМ!$B$34:$B$777,C$225)+'СЕТ СН'!$F$12</f>
        <v>193.90699606000001</v>
      </c>
      <c r="D230" s="37">
        <f>SUMIFS(СВЦЭМ!$G$34:$G$777,СВЦЭМ!$A$34:$A$777,$A230,СВЦЭМ!$B$34:$B$777,D$225)+'СЕТ СН'!$F$12</f>
        <v>201.23217105000001</v>
      </c>
      <c r="E230" s="37">
        <f>SUMIFS(СВЦЭМ!$G$34:$G$777,СВЦЭМ!$A$34:$A$777,$A230,СВЦЭМ!$B$34:$B$777,E$225)+'СЕТ СН'!$F$12</f>
        <v>201.46758998000001</v>
      </c>
      <c r="F230" s="37">
        <f>SUMIFS(СВЦЭМ!$G$34:$G$777,СВЦЭМ!$A$34:$A$777,$A230,СВЦЭМ!$B$34:$B$777,F$225)+'СЕТ СН'!$F$12</f>
        <v>200.94302023</v>
      </c>
      <c r="G230" s="37">
        <f>SUMIFS(СВЦЭМ!$G$34:$G$777,СВЦЭМ!$A$34:$A$777,$A230,СВЦЭМ!$B$34:$B$777,G$225)+'СЕТ СН'!$F$12</f>
        <v>196.14343409</v>
      </c>
      <c r="H230" s="37">
        <f>SUMIFS(СВЦЭМ!$G$34:$G$777,СВЦЭМ!$A$34:$A$777,$A230,СВЦЭМ!$B$34:$B$777,H$225)+'СЕТ СН'!$F$12</f>
        <v>180.43279206</v>
      </c>
      <c r="I230" s="37">
        <f>SUMIFS(СВЦЭМ!$G$34:$G$777,СВЦЭМ!$A$34:$A$777,$A230,СВЦЭМ!$B$34:$B$777,I$225)+'СЕТ СН'!$F$12</f>
        <v>165.39523603000001</v>
      </c>
      <c r="J230" s="37">
        <f>SUMIFS(СВЦЭМ!$G$34:$G$777,СВЦЭМ!$A$34:$A$777,$A230,СВЦЭМ!$B$34:$B$777,J$225)+'СЕТ СН'!$F$12</f>
        <v>155.30840613999999</v>
      </c>
      <c r="K230" s="37">
        <f>SUMIFS(СВЦЭМ!$G$34:$G$777,СВЦЭМ!$A$34:$A$777,$A230,СВЦЭМ!$B$34:$B$777,K$225)+'СЕТ СН'!$F$12</f>
        <v>139.96703060999999</v>
      </c>
      <c r="L230" s="37">
        <f>SUMIFS(СВЦЭМ!$G$34:$G$777,СВЦЭМ!$A$34:$A$777,$A230,СВЦЭМ!$B$34:$B$777,L$225)+'СЕТ СН'!$F$12</f>
        <v>123.40072694</v>
      </c>
      <c r="M230" s="37">
        <f>SUMIFS(СВЦЭМ!$G$34:$G$777,СВЦЭМ!$A$34:$A$777,$A230,СВЦЭМ!$B$34:$B$777,M$225)+'СЕТ СН'!$F$12</f>
        <v>115.18617346000001</v>
      </c>
      <c r="N230" s="37">
        <f>SUMIFS(СВЦЭМ!$G$34:$G$777,СВЦЭМ!$A$34:$A$777,$A230,СВЦЭМ!$B$34:$B$777,N$225)+'СЕТ СН'!$F$12</f>
        <v>116.00772127</v>
      </c>
      <c r="O230" s="37">
        <f>SUMIFS(СВЦЭМ!$G$34:$G$777,СВЦЭМ!$A$34:$A$777,$A230,СВЦЭМ!$B$34:$B$777,O$225)+'СЕТ СН'!$F$12</f>
        <v>116.34424688</v>
      </c>
      <c r="P230" s="37">
        <f>SUMIFS(СВЦЭМ!$G$34:$G$777,СВЦЭМ!$A$34:$A$777,$A230,СВЦЭМ!$B$34:$B$777,P$225)+'СЕТ СН'!$F$12</f>
        <v>118.17461148</v>
      </c>
      <c r="Q230" s="37">
        <f>SUMIFS(СВЦЭМ!$G$34:$G$777,СВЦЭМ!$A$34:$A$777,$A230,СВЦЭМ!$B$34:$B$777,Q$225)+'СЕТ СН'!$F$12</f>
        <v>118.81784277</v>
      </c>
      <c r="R230" s="37">
        <f>SUMIFS(СВЦЭМ!$G$34:$G$777,СВЦЭМ!$A$34:$A$777,$A230,СВЦЭМ!$B$34:$B$777,R$225)+'СЕТ СН'!$F$12</f>
        <v>118.96387523999999</v>
      </c>
      <c r="S230" s="37">
        <f>SUMIFS(СВЦЭМ!$G$34:$G$777,СВЦЭМ!$A$34:$A$777,$A230,СВЦЭМ!$B$34:$B$777,S$225)+'СЕТ СН'!$F$12</f>
        <v>117.9228876</v>
      </c>
      <c r="T230" s="37">
        <f>SUMIFS(СВЦЭМ!$G$34:$G$777,СВЦЭМ!$A$34:$A$777,$A230,СВЦЭМ!$B$34:$B$777,T$225)+'СЕТ СН'!$F$12</f>
        <v>114.16229696000001</v>
      </c>
      <c r="U230" s="37">
        <f>SUMIFS(СВЦЭМ!$G$34:$G$777,СВЦЭМ!$A$34:$A$777,$A230,СВЦЭМ!$B$34:$B$777,U$225)+'СЕТ СН'!$F$12</f>
        <v>108.42074976000001</v>
      </c>
      <c r="V230" s="37">
        <f>SUMIFS(СВЦЭМ!$G$34:$G$777,СВЦЭМ!$A$34:$A$777,$A230,СВЦЭМ!$B$34:$B$777,V$225)+'СЕТ СН'!$F$12</f>
        <v>115.25856576</v>
      </c>
      <c r="W230" s="37">
        <f>SUMIFS(СВЦЭМ!$G$34:$G$777,СВЦЭМ!$A$34:$A$777,$A230,СВЦЭМ!$B$34:$B$777,W$225)+'СЕТ СН'!$F$12</f>
        <v>117.78080353999999</v>
      </c>
      <c r="X230" s="37">
        <f>SUMIFS(СВЦЭМ!$G$34:$G$777,СВЦЭМ!$A$34:$A$777,$A230,СВЦЭМ!$B$34:$B$777,X$225)+'СЕТ СН'!$F$12</f>
        <v>133.48778252</v>
      </c>
      <c r="Y230" s="37">
        <f>SUMIFS(СВЦЭМ!$G$34:$G$777,СВЦЭМ!$A$34:$A$777,$A230,СВЦЭМ!$B$34:$B$777,Y$225)+'СЕТ СН'!$F$12</f>
        <v>156.86255353999999</v>
      </c>
    </row>
    <row r="231" spans="1:27" ht="15.75" x14ac:dyDescent="0.2">
      <c r="A231" s="36">
        <f t="shared" si="6"/>
        <v>42649</v>
      </c>
      <c r="B231" s="37">
        <f>SUMIFS(СВЦЭМ!$G$34:$G$777,СВЦЭМ!$A$34:$A$777,$A231,СВЦЭМ!$B$34:$B$777,B$225)+'СЕТ СН'!$F$12</f>
        <v>172.02514704999999</v>
      </c>
      <c r="C231" s="37">
        <f>SUMIFS(СВЦЭМ!$G$34:$G$777,СВЦЭМ!$A$34:$A$777,$A231,СВЦЭМ!$B$34:$B$777,C$225)+'СЕТ СН'!$F$12</f>
        <v>189.32597036999999</v>
      </c>
      <c r="D231" s="37">
        <f>SUMIFS(СВЦЭМ!$G$34:$G$777,СВЦЭМ!$A$34:$A$777,$A231,СВЦЭМ!$B$34:$B$777,D$225)+'СЕТ СН'!$F$12</f>
        <v>202.22608378999999</v>
      </c>
      <c r="E231" s="37">
        <f>SUMIFS(СВЦЭМ!$G$34:$G$777,СВЦЭМ!$A$34:$A$777,$A231,СВЦЭМ!$B$34:$B$777,E$225)+'СЕТ СН'!$F$12</f>
        <v>202.43876893000001</v>
      </c>
      <c r="F231" s="37">
        <f>SUMIFS(СВЦЭМ!$G$34:$G$777,СВЦЭМ!$A$34:$A$777,$A231,СВЦЭМ!$B$34:$B$777,F$225)+'СЕТ СН'!$F$12</f>
        <v>202.38227667999999</v>
      </c>
      <c r="G231" s="37">
        <f>SUMIFS(СВЦЭМ!$G$34:$G$777,СВЦЭМ!$A$34:$A$777,$A231,СВЦЭМ!$B$34:$B$777,G$225)+'СЕТ СН'!$F$12</f>
        <v>200.92992487999999</v>
      </c>
      <c r="H231" s="37">
        <f>SUMIFS(СВЦЭМ!$G$34:$G$777,СВЦЭМ!$A$34:$A$777,$A231,СВЦЭМ!$B$34:$B$777,H$225)+'СЕТ СН'!$F$12</f>
        <v>181.28540204999999</v>
      </c>
      <c r="I231" s="37">
        <f>SUMIFS(СВЦЭМ!$G$34:$G$777,СВЦЭМ!$A$34:$A$777,$A231,СВЦЭМ!$B$34:$B$777,I$225)+'СЕТ СН'!$F$12</f>
        <v>167.58190972</v>
      </c>
      <c r="J231" s="37">
        <f>SUMIFS(СВЦЭМ!$G$34:$G$777,СВЦЭМ!$A$34:$A$777,$A231,СВЦЭМ!$B$34:$B$777,J$225)+'СЕТ СН'!$F$12</f>
        <v>157.39379955999999</v>
      </c>
      <c r="K231" s="37">
        <f>SUMIFS(СВЦЭМ!$G$34:$G$777,СВЦЭМ!$A$34:$A$777,$A231,СВЦЭМ!$B$34:$B$777,K$225)+'СЕТ СН'!$F$12</f>
        <v>141.51480660999999</v>
      </c>
      <c r="L231" s="37">
        <f>SUMIFS(СВЦЭМ!$G$34:$G$777,СВЦЭМ!$A$34:$A$777,$A231,СВЦЭМ!$B$34:$B$777,L$225)+'СЕТ СН'!$F$12</f>
        <v>125.60422370000001</v>
      </c>
      <c r="M231" s="37">
        <f>SUMIFS(СВЦЭМ!$G$34:$G$777,СВЦЭМ!$A$34:$A$777,$A231,СВЦЭМ!$B$34:$B$777,M$225)+'СЕТ СН'!$F$12</f>
        <v>115.67687909</v>
      </c>
      <c r="N231" s="37">
        <f>SUMIFS(СВЦЭМ!$G$34:$G$777,СВЦЭМ!$A$34:$A$777,$A231,СВЦЭМ!$B$34:$B$777,N$225)+'СЕТ СН'!$F$12</f>
        <v>116.97438511</v>
      </c>
      <c r="O231" s="37">
        <f>SUMIFS(СВЦЭМ!$G$34:$G$777,СВЦЭМ!$A$34:$A$777,$A231,СВЦЭМ!$B$34:$B$777,O$225)+'СЕТ СН'!$F$12</f>
        <v>116.77074021</v>
      </c>
      <c r="P231" s="37">
        <f>SUMIFS(СВЦЭМ!$G$34:$G$777,СВЦЭМ!$A$34:$A$777,$A231,СВЦЭМ!$B$34:$B$777,P$225)+'СЕТ СН'!$F$12</f>
        <v>117.58671498</v>
      </c>
      <c r="Q231" s="37">
        <f>SUMIFS(СВЦЭМ!$G$34:$G$777,СВЦЭМ!$A$34:$A$777,$A231,СВЦЭМ!$B$34:$B$777,Q$225)+'СЕТ СН'!$F$12</f>
        <v>117.73103446</v>
      </c>
      <c r="R231" s="37">
        <f>SUMIFS(СВЦЭМ!$G$34:$G$777,СВЦЭМ!$A$34:$A$777,$A231,СВЦЭМ!$B$34:$B$777,R$225)+'СЕТ СН'!$F$12</f>
        <v>117.8120845</v>
      </c>
      <c r="S231" s="37">
        <f>SUMIFS(СВЦЭМ!$G$34:$G$777,СВЦЭМ!$A$34:$A$777,$A231,СВЦЭМ!$B$34:$B$777,S$225)+'СЕТ СН'!$F$12</f>
        <v>117.323127</v>
      </c>
      <c r="T231" s="37">
        <f>SUMIFS(СВЦЭМ!$G$34:$G$777,СВЦЭМ!$A$34:$A$777,$A231,СВЦЭМ!$B$34:$B$777,T$225)+'СЕТ СН'!$F$12</f>
        <v>115.21707386999999</v>
      </c>
      <c r="U231" s="37">
        <f>SUMIFS(СВЦЭМ!$G$34:$G$777,СВЦЭМ!$A$34:$A$777,$A231,СВЦЭМ!$B$34:$B$777,U$225)+'СЕТ СН'!$F$12</f>
        <v>111.65883199</v>
      </c>
      <c r="V231" s="37">
        <f>SUMIFS(СВЦЭМ!$G$34:$G$777,СВЦЭМ!$A$34:$A$777,$A231,СВЦЭМ!$B$34:$B$777,V$225)+'СЕТ СН'!$F$12</f>
        <v>121.9845847</v>
      </c>
      <c r="W231" s="37">
        <f>SUMIFS(СВЦЭМ!$G$34:$G$777,СВЦЭМ!$A$34:$A$777,$A231,СВЦЭМ!$B$34:$B$777,W$225)+'СЕТ СН'!$F$12</f>
        <v>131.76985024999999</v>
      </c>
      <c r="X231" s="37">
        <f>SUMIFS(СВЦЭМ!$G$34:$G$777,СВЦЭМ!$A$34:$A$777,$A231,СВЦЭМ!$B$34:$B$777,X$225)+'СЕТ СН'!$F$12</f>
        <v>138.01953055999999</v>
      </c>
      <c r="Y231" s="37">
        <f>SUMIFS(СВЦЭМ!$G$34:$G$777,СВЦЭМ!$A$34:$A$777,$A231,СВЦЭМ!$B$34:$B$777,Y$225)+'СЕТ СН'!$F$12</f>
        <v>162.07773652</v>
      </c>
    </row>
    <row r="232" spans="1:27" ht="15.75" x14ac:dyDescent="0.2">
      <c r="A232" s="36">
        <f t="shared" si="6"/>
        <v>42650</v>
      </c>
      <c r="B232" s="37">
        <f>SUMIFS(СВЦЭМ!$G$34:$G$777,СВЦЭМ!$A$34:$A$777,$A232,СВЦЭМ!$B$34:$B$777,B$225)+'СЕТ СН'!$F$12</f>
        <v>176.20060226000001</v>
      </c>
      <c r="C232" s="37">
        <f>SUMIFS(СВЦЭМ!$G$34:$G$777,СВЦЭМ!$A$34:$A$777,$A232,СВЦЭМ!$B$34:$B$777,C$225)+'СЕТ СН'!$F$12</f>
        <v>195.87885410000001</v>
      </c>
      <c r="D232" s="37">
        <f>SUMIFS(СВЦЭМ!$G$34:$G$777,СВЦЭМ!$A$34:$A$777,$A232,СВЦЭМ!$B$34:$B$777,D$225)+'СЕТ СН'!$F$12</f>
        <v>202.66537729999999</v>
      </c>
      <c r="E232" s="37">
        <f>SUMIFS(СВЦЭМ!$G$34:$G$777,СВЦЭМ!$A$34:$A$777,$A232,СВЦЭМ!$B$34:$B$777,E$225)+'СЕТ СН'!$F$12</f>
        <v>204.71203641</v>
      </c>
      <c r="F232" s="37">
        <f>SUMIFS(СВЦЭМ!$G$34:$G$777,СВЦЭМ!$A$34:$A$777,$A232,СВЦЭМ!$B$34:$B$777,F$225)+'СЕТ СН'!$F$12</f>
        <v>204.06406017</v>
      </c>
      <c r="G232" s="37">
        <f>SUMIFS(СВЦЭМ!$G$34:$G$777,СВЦЭМ!$A$34:$A$777,$A232,СВЦЭМ!$B$34:$B$777,G$225)+'СЕТ СН'!$F$12</f>
        <v>199.45154406</v>
      </c>
      <c r="H232" s="37">
        <f>SUMIFS(СВЦЭМ!$G$34:$G$777,СВЦЭМ!$A$34:$A$777,$A232,СВЦЭМ!$B$34:$B$777,H$225)+'СЕТ СН'!$F$12</f>
        <v>183.54186078000001</v>
      </c>
      <c r="I232" s="37">
        <f>SUMIFS(СВЦЭМ!$G$34:$G$777,СВЦЭМ!$A$34:$A$777,$A232,СВЦЭМ!$B$34:$B$777,I$225)+'СЕТ СН'!$F$12</f>
        <v>171.93042068</v>
      </c>
      <c r="J232" s="37">
        <f>SUMIFS(СВЦЭМ!$G$34:$G$777,СВЦЭМ!$A$34:$A$777,$A232,СВЦЭМ!$B$34:$B$777,J$225)+'СЕТ СН'!$F$12</f>
        <v>166.21363972</v>
      </c>
      <c r="K232" s="37">
        <f>SUMIFS(СВЦЭМ!$G$34:$G$777,СВЦЭМ!$A$34:$A$777,$A232,СВЦЭМ!$B$34:$B$777,K$225)+'СЕТ СН'!$F$12</f>
        <v>155.87440476</v>
      </c>
      <c r="L232" s="37">
        <f>SUMIFS(СВЦЭМ!$G$34:$G$777,СВЦЭМ!$A$34:$A$777,$A232,СВЦЭМ!$B$34:$B$777,L$225)+'СЕТ СН'!$F$12</f>
        <v>145.17744644000001</v>
      </c>
      <c r="M232" s="37">
        <f>SUMIFS(СВЦЭМ!$G$34:$G$777,СВЦЭМ!$A$34:$A$777,$A232,СВЦЭМ!$B$34:$B$777,M$225)+'СЕТ СН'!$F$12</f>
        <v>134.22656291000001</v>
      </c>
      <c r="N232" s="37">
        <f>SUMIFS(СВЦЭМ!$G$34:$G$777,СВЦЭМ!$A$34:$A$777,$A232,СВЦЭМ!$B$34:$B$777,N$225)+'СЕТ СН'!$F$12</f>
        <v>133.16551557</v>
      </c>
      <c r="O232" s="37">
        <f>SUMIFS(СВЦЭМ!$G$34:$G$777,СВЦЭМ!$A$34:$A$777,$A232,СВЦЭМ!$B$34:$B$777,O$225)+'СЕТ СН'!$F$12</f>
        <v>132.36193700999999</v>
      </c>
      <c r="P232" s="37">
        <f>SUMIFS(СВЦЭМ!$G$34:$G$777,СВЦЭМ!$A$34:$A$777,$A232,СВЦЭМ!$B$34:$B$777,P$225)+'СЕТ СН'!$F$12</f>
        <v>123.60794819</v>
      </c>
      <c r="Q232" s="37">
        <f>SUMIFS(СВЦЭМ!$G$34:$G$777,СВЦЭМ!$A$34:$A$777,$A232,СВЦЭМ!$B$34:$B$777,Q$225)+'СЕТ СН'!$F$12</f>
        <v>123.63633916000001</v>
      </c>
      <c r="R232" s="37">
        <f>SUMIFS(СВЦЭМ!$G$34:$G$777,СВЦЭМ!$A$34:$A$777,$A232,СВЦЭМ!$B$34:$B$777,R$225)+'СЕТ СН'!$F$12</f>
        <v>124.48548943999999</v>
      </c>
      <c r="S232" s="37">
        <f>SUMIFS(СВЦЭМ!$G$34:$G$777,СВЦЭМ!$A$34:$A$777,$A232,СВЦЭМ!$B$34:$B$777,S$225)+'СЕТ СН'!$F$12</f>
        <v>124.27391819</v>
      </c>
      <c r="T232" s="37">
        <f>SUMIFS(СВЦЭМ!$G$34:$G$777,СВЦЭМ!$A$34:$A$777,$A232,СВЦЭМ!$B$34:$B$777,T$225)+'СЕТ СН'!$F$12</f>
        <v>118.69555723000001</v>
      </c>
      <c r="U232" s="37">
        <f>SUMIFS(СВЦЭМ!$G$34:$G$777,СВЦЭМ!$A$34:$A$777,$A232,СВЦЭМ!$B$34:$B$777,U$225)+'СЕТ СН'!$F$12</f>
        <v>113.38626197000001</v>
      </c>
      <c r="V232" s="37">
        <f>SUMIFS(СВЦЭМ!$G$34:$G$777,СВЦЭМ!$A$34:$A$777,$A232,СВЦЭМ!$B$34:$B$777,V$225)+'СЕТ СН'!$F$12</f>
        <v>120.31922057</v>
      </c>
      <c r="W232" s="37">
        <f>SUMIFS(СВЦЭМ!$G$34:$G$777,СВЦЭМ!$A$34:$A$777,$A232,СВЦЭМ!$B$34:$B$777,W$225)+'СЕТ СН'!$F$12</f>
        <v>130.62251451</v>
      </c>
      <c r="X232" s="37">
        <f>SUMIFS(СВЦЭМ!$G$34:$G$777,СВЦЭМ!$A$34:$A$777,$A232,СВЦЭМ!$B$34:$B$777,X$225)+'СЕТ СН'!$F$12</f>
        <v>137.69386803</v>
      </c>
      <c r="Y232" s="37">
        <f>SUMIFS(СВЦЭМ!$G$34:$G$777,СВЦЭМ!$A$34:$A$777,$A232,СВЦЭМ!$B$34:$B$777,Y$225)+'СЕТ СН'!$F$12</f>
        <v>159.86207450000001</v>
      </c>
    </row>
    <row r="233" spans="1:27" ht="15.75" x14ac:dyDescent="0.2">
      <c r="A233" s="36">
        <f t="shared" si="6"/>
        <v>42651</v>
      </c>
      <c r="B233" s="37">
        <f>SUMIFS(СВЦЭМ!$G$34:$G$777,СВЦЭМ!$A$34:$A$777,$A233,СВЦЭМ!$B$34:$B$777,B$225)+'СЕТ СН'!$F$12</f>
        <v>194.05328756</v>
      </c>
      <c r="C233" s="37">
        <f>SUMIFS(СВЦЭМ!$G$34:$G$777,СВЦЭМ!$A$34:$A$777,$A233,СВЦЭМ!$B$34:$B$777,C$225)+'СЕТ СН'!$F$12</f>
        <v>206.84946880000001</v>
      </c>
      <c r="D233" s="37">
        <f>SUMIFS(СВЦЭМ!$G$34:$G$777,СВЦЭМ!$A$34:$A$777,$A233,СВЦЭМ!$B$34:$B$777,D$225)+'СЕТ СН'!$F$12</f>
        <v>218.60255963</v>
      </c>
      <c r="E233" s="37">
        <f>SUMIFS(СВЦЭМ!$G$34:$G$777,СВЦЭМ!$A$34:$A$777,$A233,СВЦЭМ!$B$34:$B$777,E$225)+'СЕТ СН'!$F$12</f>
        <v>203.93897158999999</v>
      </c>
      <c r="F233" s="37">
        <f>SUMIFS(СВЦЭМ!$G$34:$G$777,СВЦЭМ!$A$34:$A$777,$A233,СВЦЭМ!$B$34:$B$777,F$225)+'СЕТ СН'!$F$12</f>
        <v>186.91983701000001</v>
      </c>
      <c r="G233" s="37">
        <f>SUMIFS(СВЦЭМ!$G$34:$G$777,СВЦЭМ!$A$34:$A$777,$A233,СВЦЭМ!$B$34:$B$777,G$225)+'СЕТ СН'!$F$12</f>
        <v>188.1018052</v>
      </c>
      <c r="H233" s="37">
        <f>SUMIFS(СВЦЭМ!$G$34:$G$777,СВЦЭМ!$A$34:$A$777,$A233,СВЦЭМ!$B$34:$B$777,H$225)+'СЕТ СН'!$F$12</f>
        <v>194.12381533999999</v>
      </c>
      <c r="I233" s="37">
        <f>SUMIFS(СВЦЭМ!$G$34:$G$777,СВЦЭМ!$A$34:$A$777,$A233,СВЦЭМ!$B$34:$B$777,I$225)+'СЕТ СН'!$F$12</f>
        <v>197.48430533000001</v>
      </c>
      <c r="J233" s="37">
        <f>SUMIFS(СВЦЭМ!$G$34:$G$777,СВЦЭМ!$A$34:$A$777,$A233,СВЦЭМ!$B$34:$B$777,J$225)+'СЕТ СН'!$F$12</f>
        <v>185.06748529999999</v>
      </c>
      <c r="K233" s="37">
        <f>SUMIFS(СВЦЭМ!$G$34:$G$777,СВЦЭМ!$A$34:$A$777,$A233,СВЦЭМ!$B$34:$B$777,K$225)+'СЕТ СН'!$F$12</f>
        <v>163.79385571</v>
      </c>
      <c r="L233" s="37">
        <f>SUMIFS(СВЦЭМ!$G$34:$G$777,СВЦЭМ!$A$34:$A$777,$A233,СВЦЭМ!$B$34:$B$777,L$225)+'СЕТ СН'!$F$12</f>
        <v>145.05511104999999</v>
      </c>
      <c r="M233" s="37">
        <f>SUMIFS(СВЦЭМ!$G$34:$G$777,СВЦЭМ!$A$34:$A$777,$A233,СВЦЭМ!$B$34:$B$777,M$225)+'СЕТ СН'!$F$12</f>
        <v>135.06511086</v>
      </c>
      <c r="N233" s="37">
        <f>SUMIFS(СВЦЭМ!$G$34:$G$777,СВЦЭМ!$A$34:$A$777,$A233,СВЦЭМ!$B$34:$B$777,N$225)+'СЕТ СН'!$F$12</f>
        <v>136.22127839000001</v>
      </c>
      <c r="O233" s="37">
        <f>SUMIFS(СВЦЭМ!$G$34:$G$777,СВЦЭМ!$A$34:$A$777,$A233,СВЦЭМ!$B$34:$B$777,O$225)+'СЕТ СН'!$F$12</f>
        <v>135.22946944</v>
      </c>
      <c r="P233" s="37">
        <f>SUMIFS(СВЦЭМ!$G$34:$G$777,СВЦЭМ!$A$34:$A$777,$A233,СВЦЭМ!$B$34:$B$777,P$225)+'СЕТ СН'!$F$12</f>
        <v>133.56112224</v>
      </c>
      <c r="Q233" s="37">
        <f>SUMIFS(СВЦЭМ!$G$34:$G$777,СВЦЭМ!$A$34:$A$777,$A233,СВЦЭМ!$B$34:$B$777,Q$225)+'СЕТ СН'!$F$12</f>
        <v>133.00347976</v>
      </c>
      <c r="R233" s="37">
        <f>SUMIFS(СВЦЭМ!$G$34:$G$777,СВЦЭМ!$A$34:$A$777,$A233,СВЦЭМ!$B$34:$B$777,R$225)+'СЕТ СН'!$F$12</f>
        <v>133.78161098999999</v>
      </c>
      <c r="S233" s="37">
        <f>SUMIFS(СВЦЭМ!$G$34:$G$777,СВЦЭМ!$A$34:$A$777,$A233,СВЦЭМ!$B$34:$B$777,S$225)+'СЕТ СН'!$F$12</f>
        <v>136.01118733999999</v>
      </c>
      <c r="T233" s="37">
        <f>SUMIFS(СВЦЭМ!$G$34:$G$777,СВЦЭМ!$A$34:$A$777,$A233,СВЦЭМ!$B$34:$B$777,T$225)+'СЕТ СН'!$F$12</f>
        <v>128.21128634999999</v>
      </c>
      <c r="U233" s="37">
        <f>SUMIFS(СВЦЭМ!$G$34:$G$777,СВЦЭМ!$A$34:$A$777,$A233,СВЦЭМ!$B$34:$B$777,U$225)+'СЕТ СН'!$F$12</f>
        <v>122.77417828</v>
      </c>
      <c r="V233" s="37">
        <f>SUMIFS(СВЦЭМ!$G$34:$G$777,СВЦЭМ!$A$34:$A$777,$A233,СВЦЭМ!$B$34:$B$777,V$225)+'СЕТ СН'!$F$12</f>
        <v>124.32611724</v>
      </c>
      <c r="W233" s="37">
        <f>SUMIFS(СВЦЭМ!$G$34:$G$777,СВЦЭМ!$A$34:$A$777,$A233,СВЦЭМ!$B$34:$B$777,W$225)+'СЕТ СН'!$F$12</f>
        <v>125.374295</v>
      </c>
      <c r="X233" s="37">
        <f>SUMIFS(СВЦЭМ!$G$34:$G$777,СВЦЭМ!$A$34:$A$777,$A233,СВЦЭМ!$B$34:$B$777,X$225)+'СЕТ СН'!$F$12</f>
        <v>142.20941601999999</v>
      </c>
      <c r="Y233" s="37">
        <f>SUMIFS(СВЦЭМ!$G$34:$G$777,СВЦЭМ!$A$34:$A$777,$A233,СВЦЭМ!$B$34:$B$777,Y$225)+'СЕТ СН'!$F$12</f>
        <v>168.75811672</v>
      </c>
    </row>
    <row r="234" spans="1:27" ht="15.75" x14ac:dyDescent="0.2">
      <c r="A234" s="36">
        <f t="shared" si="6"/>
        <v>42652</v>
      </c>
      <c r="B234" s="37">
        <f>SUMIFS(СВЦЭМ!$G$34:$G$777,СВЦЭМ!$A$34:$A$777,$A234,СВЦЭМ!$B$34:$B$777,B$225)+'СЕТ СН'!$F$12</f>
        <v>171.12718548999999</v>
      </c>
      <c r="C234" s="37">
        <f>SUMIFS(СВЦЭМ!$G$34:$G$777,СВЦЭМ!$A$34:$A$777,$A234,СВЦЭМ!$B$34:$B$777,C$225)+'СЕТ СН'!$F$12</f>
        <v>187.81184329999999</v>
      </c>
      <c r="D234" s="37">
        <f>SUMIFS(СВЦЭМ!$G$34:$G$777,СВЦЭМ!$A$34:$A$777,$A234,СВЦЭМ!$B$34:$B$777,D$225)+'СЕТ СН'!$F$12</f>
        <v>192.12915035</v>
      </c>
      <c r="E234" s="37">
        <f>SUMIFS(СВЦЭМ!$G$34:$G$777,СВЦЭМ!$A$34:$A$777,$A234,СВЦЭМ!$B$34:$B$777,E$225)+'СЕТ СН'!$F$12</f>
        <v>192.75822969000001</v>
      </c>
      <c r="F234" s="37">
        <f>SUMIFS(СВЦЭМ!$G$34:$G$777,СВЦЭМ!$A$34:$A$777,$A234,СВЦЭМ!$B$34:$B$777,F$225)+'СЕТ СН'!$F$12</f>
        <v>192.00261674000001</v>
      </c>
      <c r="G234" s="37">
        <f>SUMIFS(СВЦЭМ!$G$34:$G$777,СВЦЭМ!$A$34:$A$777,$A234,СВЦЭМ!$B$34:$B$777,G$225)+'СЕТ СН'!$F$12</f>
        <v>191.59152498</v>
      </c>
      <c r="H234" s="37">
        <f>SUMIFS(СВЦЭМ!$G$34:$G$777,СВЦЭМ!$A$34:$A$777,$A234,СВЦЭМ!$B$34:$B$777,H$225)+'СЕТ СН'!$F$12</f>
        <v>195.88352495999999</v>
      </c>
      <c r="I234" s="37">
        <f>SUMIFS(СВЦЭМ!$G$34:$G$777,СВЦЭМ!$A$34:$A$777,$A234,СВЦЭМ!$B$34:$B$777,I$225)+'СЕТ СН'!$F$12</f>
        <v>198.22172685000001</v>
      </c>
      <c r="J234" s="37">
        <f>SUMIFS(СВЦЭМ!$G$34:$G$777,СВЦЭМ!$A$34:$A$777,$A234,СВЦЭМ!$B$34:$B$777,J$225)+'СЕТ СН'!$F$12</f>
        <v>187.43846987000001</v>
      </c>
      <c r="K234" s="37">
        <f>SUMIFS(СВЦЭМ!$G$34:$G$777,СВЦЭМ!$A$34:$A$777,$A234,СВЦЭМ!$B$34:$B$777,K$225)+'СЕТ СН'!$F$12</f>
        <v>169.92640019999999</v>
      </c>
      <c r="L234" s="37">
        <f>SUMIFS(СВЦЭМ!$G$34:$G$777,СВЦЭМ!$A$34:$A$777,$A234,СВЦЭМ!$B$34:$B$777,L$225)+'СЕТ СН'!$F$12</f>
        <v>147.35403296999999</v>
      </c>
      <c r="M234" s="37">
        <f>SUMIFS(СВЦЭМ!$G$34:$G$777,СВЦЭМ!$A$34:$A$777,$A234,СВЦЭМ!$B$34:$B$777,M$225)+'СЕТ СН'!$F$12</f>
        <v>134.3022393</v>
      </c>
      <c r="N234" s="37">
        <f>SUMIFS(СВЦЭМ!$G$34:$G$777,СВЦЭМ!$A$34:$A$777,$A234,СВЦЭМ!$B$34:$B$777,N$225)+'СЕТ СН'!$F$12</f>
        <v>133.23490745000001</v>
      </c>
      <c r="O234" s="37">
        <f>SUMIFS(СВЦЭМ!$G$34:$G$777,СВЦЭМ!$A$34:$A$777,$A234,СВЦЭМ!$B$34:$B$777,O$225)+'СЕТ СН'!$F$12</f>
        <v>132.11997697000001</v>
      </c>
      <c r="P234" s="37">
        <f>SUMIFS(СВЦЭМ!$G$34:$G$777,СВЦЭМ!$A$34:$A$777,$A234,СВЦЭМ!$B$34:$B$777,P$225)+'СЕТ СН'!$F$12</f>
        <v>130.60630534000001</v>
      </c>
      <c r="Q234" s="37">
        <f>SUMIFS(СВЦЭМ!$G$34:$G$777,СВЦЭМ!$A$34:$A$777,$A234,СВЦЭМ!$B$34:$B$777,Q$225)+'СЕТ СН'!$F$12</f>
        <v>129.91167421</v>
      </c>
      <c r="R234" s="37">
        <f>SUMIFS(СВЦЭМ!$G$34:$G$777,СВЦЭМ!$A$34:$A$777,$A234,СВЦЭМ!$B$34:$B$777,R$225)+'СЕТ СН'!$F$12</f>
        <v>130.87263798000001</v>
      </c>
      <c r="S234" s="37">
        <f>SUMIFS(СВЦЭМ!$G$34:$G$777,СВЦЭМ!$A$34:$A$777,$A234,СВЦЭМ!$B$34:$B$777,S$225)+'СЕТ СН'!$F$12</f>
        <v>134.84195495</v>
      </c>
      <c r="T234" s="37">
        <f>SUMIFS(СВЦЭМ!$G$34:$G$777,СВЦЭМ!$A$34:$A$777,$A234,СВЦЭМ!$B$34:$B$777,T$225)+'СЕТ СН'!$F$12</f>
        <v>129.48878013999999</v>
      </c>
      <c r="U234" s="37">
        <f>SUMIFS(СВЦЭМ!$G$34:$G$777,СВЦЭМ!$A$34:$A$777,$A234,СВЦЭМ!$B$34:$B$777,U$225)+'СЕТ СН'!$F$12</f>
        <v>127.83377883</v>
      </c>
      <c r="V234" s="37">
        <f>SUMIFS(СВЦЭМ!$G$34:$G$777,СВЦЭМ!$A$34:$A$777,$A234,СВЦЭМ!$B$34:$B$777,V$225)+'СЕТ СН'!$F$12</f>
        <v>127.47757556000001</v>
      </c>
      <c r="W234" s="37">
        <f>SUMIFS(СВЦЭМ!$G$34:$G$777,СВЦЭМ!$A$34:$A$777,$A234,СВЦЭМ!$B$34:$B$777,W$225)+'СЕТ СН'!$F$12</f>
        <v>133.68464587</v>
      </c>
      <c r="X234" s="37">
        <f>SUMIFS(СВЦЭМ!$G$34:$G$777,СВЦЭМ!$A$34:$A$777,$A234,СВЦЭМ!$B$34:$B$777,X$225)+'СЕТ СН'!$F$12</f>
        <v>145.92124289</v>
      </c>
      <c r="Y234" s="37">
        <f>SUMIFS(СВЦЭМ!$G$34:$G$777,СВЦЭМ!$A$34:$A$777,$A234,СВЦЭМ!$B$34:$B$777,Y$225)+'СЕТ СН'!$F$12</f>
        <v>152.9870085</v>
      </c>
    </row>
    <row r="235" spans="1:27" ht="15.75" x14ac:dyDescent="0.2">
      <c r="A235" s="36">
        <f t="shared" si="6"/>
        <v>42653</v>
      </c>
      <c r="B235" s="37">
        <f>SUMIFS(СВЦЭМ!$G$34:$G$777,СВЦЭМ!$A$34:$A$777,$A235,СВЦЭМ!$B$34:$B$777,B$225)+'СЕТ СН'!$F$12</f>
        <v>181.04478628000001</v>
      </c>
      <c r="C235" s="37">
        <f>SUMIFS(СВЦЭМ!$G$34:$G$777,СВЦЭМ!$A$34:$A$777,$A235,СВЦЭМ!$B$34:$B$777,C$225)+'СЕТ СН'!$F$12</f>
        <v>195.10036847999999</v>
      </c>
      <c r="D235" s="37">
        <f>SUMIFS(СВЦЭМ!$G$34:$G$777,СВЦЭМ!$A$34:$A$777,$A235,СВЦЭМ!$B$34:$B$777,D$225)+'СЕТ СН'!$F$12</f>
        <v>191.76596909</v>
      </c>
      <c r="E235" s="37">
        <f>SUMIFS(СВЦЭМ!$G$34:$G$777,СВЦЭМ!$A$34:$A$777,$A235,СВЦЭМ!$B$34:$B$777,E$225)+'СЕТ СН'!$F$12</f>
        <v>190.18051306000001</v>
      </c>
      <c r="F235" s="37">
        <f>SUMIFS(СВЦЭМ!$G$34:$G$777,СВЦЭМ!$A$34:$A$777,$A235,СВЦЭМ!$B$34:$B$777,F$225)+'СЕТ СН'!$F$12</f>
        <v>190.40078341</v>
      </c>
      <c r="G235" s="37">
        <f>SUMIFS(СВЦЭМ!$G$34:$G$777,СВЦЭМ!$A$34:$A$777,$A235,СВЦЭМ!$B$34:$B$777,G$225)+'СЕТ СН'!$F$12</f>
        <v>193.59829707</v>
      </c>
      <c r="H235" s="37">
        <f>SUMIFS(СВЦЭМ!$G$34:$G$777,СВЦЭМ!$A$34:$A$777,$A235,СВЦЭМ!$B$34:$B$777,H$225)+'СЕТ СН'!$F$12</f>
        <v>206.78571493999999</v>
      </c>
      <c r="I235" s="37">
        <f>SUMIFS(СВЦЭМ!$G$34:$G$777,СВЦЭМ!$A$34:$A$777,$A235,СВЦЭМ!$B$34:$B$777,I$225)+'СЕТ СН'!$F$12</f>
        <v>205.87223265</v>
      </c>
      <c r="J235" s="37">
        <f>SUMIFS(СВЦЭМ!$G$34:$G$777,СВЦЭМ!$A$34:$A$777,$A235,СВЦЭМ!$B$34:$B$777,J$225)+'СЕТ СН'!$F$12</f>
        <v>179.93583434999999</v>
      </c>
      <c r="K235" s="37">
        <f>SUMIFS(СВЦЭМ!$G$34:$G$777,СВЦЭМ!$A$34:$A$777,$A235,СВЦЭМ!$B$34:$B$777,K$225)+'СЕТ СН'!$F$12</f>
        <v>159.80182413</v>
      </c>
      <c r="L235" s="37">
        <f>SUMIFS(СВЦЭМ!$G$34:$G$777,СВЦЭМ!$A$34:$A$777,$A235,СВЦЭМ!$B$34:$B$777,L$225)+'СЕТ СН'!$F$12</f>
        <v>142.18977217</v>
      </c>
      <c r="M235" s="37">
        <f>SUMIFS(СВЦЭМ!$G$34:$G$777,СВЦЭМ!$A$34:$A$777,$A235,СВЦЭМ!$B$34:$B$777,M$225)+'СЕТ СН'!$F$12</f>
        <v>137.33645497000001</v>
      </c>
      <c r="N235" s="37">
        <f>SUMIFS(СВЦЭМ!$G$34:$G$777,СВЦЭМ!$A$34:$A$777,$A235,СВЦЭМ!$B$34:$B$777,N$225)+'СЕТ СН'!$F$12</f>
        <v>138.97471615000001</v>
      </c>
      <c r="O235" s="37">
        <f>SUMIFS(СВЦЭМ!$G$34:$G$777,СВЦЭМ!$A$34:$A$777,$A235,СВЦЭМ!$B$34:$B$777,O$225)+'СЕТ СН'!$F$12</f>
        <v>138.81830031000001</v>
      </c>
      <c r="P235" s="37">
        <f>SUMIFS(СВЦЭМ!$G$34:$G$777,СВЦЭМ!$A$34:$A$777,$A235,СВЦЭМ!$B$34:$B$777,P$225)+'СЕТ СН'!$F$12</f>
        <v>139.65105371000001</v>
      </c>
      <c r="Q235" s="37">
        <f>SUMIFS(СВЦЭМ!$G$34:$G$777,СВЦЭМ!$A$34:$A$777,$A235,СВЦЭМ!$B$34:$B$777,Q$225)+'СЕТ СН'!$F$12</f>
        <v>140.31890482</v>
      </c>
      <c r="R235" s="37">
        <f>SUMIFS(СВЦЭМ!$G$34:$G$777,СВЦЭМ!$A$34:$A$777,$A235,СВЦЭМ!$B$34:$B$777,R$225)+'СЕТ СН'!$F$12</f>
        <v>140.21320521999999</v>
      </c>
      <c r="S235" s="37">
        <f>SUMIFS(СВЦЭМ!$G$34:$G$777,СВЦЭМ!$A$34:$A$777,$A235,СВЦЭМ!$B$34:$B$777,S$225)+'СЕТ СН'!$F$12</f>
        <v>137.64039195000001</v>
      </c>
      <c r="T235" s="37">
        <f>SUMIFS(СВЦЭМ!$G$34:$G$777,СВЦЭМ!$A$34:$A$777,$A235,СВЦЭМ!$B$34:$B$777,T$225)+'СЕТ СН'!$F$12</f>
        <v>137.38672471999999</v>
      </c>
      <c r="U235" s="37">
        <f>SUMIFS(СВЦЭМ!$G$34:$G$777,СВЦЭМ!$A$34:$A$777,$A235,СВЦЭМ!$B$34:$B$777,U$225)+'СЕТ СН'!$F$12</f>
        <v>145.7232343</v>
      </c>
      <c r="V235" s="37">
        <f>SUMIFS(СВЦЭМ!$G$34:$G$777,СВЦЭМ!$A$34:$A$777,$A235,СВЦЭМ!$B$34:$B$777,V$225)+'СЕТ СН'!$F$12</f>
        <v>147.65652211</v>
      </c>
      <c r="W235" s="37">
        <f>SUMIFS(СВЦЭМ!$G$34:$G$777,СВЦЭМ!$A$34:$A$777,$A235,СВЦЭМ!$B$34:$B$777,W$225)+'СЕТ СН'!$F$12</f>
        <v>141.97428650000001</v>
      </c>
      <c r="X235" s="37">
        <f>SUMIFS(СВЦЭМ!$G$34:$G$777,СВЦЭМ!$A$34:$A$777,$A235,СВЦЭМ!$B$34:$B$777,X$225)+'СЕТ СН'!$F$12</f>
        <v>137.96226102</v>
      </c>
      <c r="Y235" s="37">
        <f>SUMIFS(СВЦЭМ!$G$34:$G$777,СВЦЭМ!$A$34:$A$777,$A235,СВЦЭМ!$B$34:$B$777,Y$225)+'СЕТ СН'!$F$12</f>
        <v>161.83947264</v>
      </c>
    </row>
    <row r="236" spans="1:27" ht="15.75" x14ac:dyDescent="0.2">
      <c r="A236" s="36">
        <f t="shared" si="6"/>
        <v>42654</v>
      </c>
      <c r="B236" s="37">
        <f>SUMIFS(СВЦЭМ!$G$34:$G$777,СВЦЭМ!$A$34:$A$777,$A236,СВЦЭМ!$B$34:$B$777,B$225)+'СЕТ СН'!$F$12</f>
        <v>190.82446437999999</v>
      </c>
      <c r="C236" s="37">
        <f>SUMIFS(СВЦЭМ!$G$34:$G$777,СВЦЭМ!$A$34:$A$777,$A236,СВЦЭМ!$B$34:$B$777,C$225)+'СЕТ СН'!$F$12</f>
        <v>215.12780877</v>
      </c>
      <c r="D236" s="37">
        <f>SUMIFS(СВЦЭМ!$G$34:$G$777,СВЦЭМ!$A$34:$A$777,$A236,СВЦЭМ!$B$34:$B$777,D$225)+'СЕТ СН'!$F$12</f>
        <v>226.67362191000001</v>
      </c>
      <c r="E236" s="37">
        <f>SUMIFS(СВЦЭМ!$G$34:$G$777,СВЦЭМ!$A$34:$A$777,$A236,СВЦЭМ!$B$34:$B$777,E$225)+'СЕТ СН'!$F$12</f>
        <v>223.98363850000001</v>
      </c>
      <c r="F236" s="37">
        <f>SUMIFS(СВЦЭМ!$G$34:$G$777,СВЦЭМ!$A$34:$A$777,$A236,СВЦЭМ!$B$34:$B$777,F$225)+'СЕТ СН'!$F$12</f>
        <v>224.14218783000001</v>
      </c>
      <c r="G236" s="37">
        <f>SUMIFS(СВЦЭМ!$G$34:$G$777,СВЦЭМ!$A$34:$A$777,$A236,СВЦЭМ!$B$34:$B$777,G$225)+'СЕТ СН'!$F$12</f>
        <v>226.68928821</v>
      </c>
      <c r="H236" s="37">
        <f>SUMIFS(СВЦЭМ!$G$34:$G$777,СВЦЭМ!$A$34:$A$777,$A236,СВЦЭМ!$B$34:$B$777,H$225)+'СЕТ СН'!$F$12</f>
        <v>218.36457967000001</v>
      </c>
      <c r="I236" s="37">
        <f>SUMIFS(СВЦЭМ!$G$34:$G$777,СВЦЭМ!$A$34:$A$777,$A236,СВЦЭМ!$B$34:$B$777,I$225)+'СЕТ СН'!$F$12</f>
        <v>198.27172315000001</v>
      </c>
      <c r="J236" s="37">
        <f>SUMIFS(СВЦЭМ!$G$34:$G$777,СВЦЭМ!$A$34:$A$777,$A236,СВЦЭМ!$B$34:$B$777,J$225)+'СЕТ СН'!$F$12</f>
        <v>176.45259093999999</v>
      </c>
      <c r="K236" s="37">
        <f>SUMIFS(СВЦЭМ!$G$34:$G$777,СВЦЭМ!$A$34:$A$777,$A236,СВЦЭМ!$B$34:$B$777,K$225)+'СЕТ СН'!$F$12</f>
        <v>158.19210907999999</v>
      </c>
      <c r="L236" s="37">
        <f>SUMIFS(СВЦЭМ!$G$34:$G$777,СВЦЭМ!$A$34:$A$777,$A236,СВЦЭМ!$B$34:$B$777,L$225)+'СЕТ СН'!$F$12</f>
        <v>140.39413503</v>
      </c>
      <c r="M236" s="37">
        <f>SUMIFS(СВЦЭМ!$G$34:$G$777,СВЦЭМ!$A$34:$A$777,$A236,СВЦЭМ!$B$34:$B$777,M$225)+'СЕТ СН'!$F$12</f>
        <v>134.36541821</v>
      </c>
      <c r="N236" s="37">
        <f>SUMIFS(СВЦЭМ!$G$34:$G$777,СВЦЭМ!$A$34:$A$777,$A236,СВЦЭМ!$B$34:$B$777,N$225)+'СЕТ СН'!$F$12</f>
        <v>135.61057468000001</v>
      </c>
      <c r="O236" s="37">
        <f>SUMIFS(СВЦЭМ!$G$34:$G$777,СВЦЭМ!$A$34:$A$777,$A236,СВЦЭМ!$B$34:$B$777,O$225)+'СЕТ СН'!$F$12</f>
        <v>135.91438006000001</v>
      </c>
      <c r="P236" s="37">
        <f>SUMIFS(СВЦЭМ!$G$34:$G$777,СВЦЭМ!$A$34:$A$777,$A236,СВЦЭМ!$B$34:$B$777,P$225)+'СЕТ СН'!$F$12</f>
        <v>138.04161145</v>
      </c>
      <c r="Q236" s="37">
        <f>SUMIFS(СВЦЭМ!$G$34:$G$777,СВЦЭМ!$A$34:$A$777,$A236,СВЦЭМ!$B$34:$B$777,Q$225)+'СЕТ СН'!$F$12</f>
        <v>138.80481062999999</v>
      </c>
      <c r="R236" s="37">
        <f>SUMIFS(СВЦЭМ!$G$34:$G$777,СВЦЭМ!$A$34:$A$777,$A236,СВЦЭМ!$B$34:$B$777,R$225)+'СЕТ СН'!$F$12</f>
        <v>139.23036037</v>
      </c>
      <c r="S236" s="37">
        <f>SUMIFS(СВЦЭМ!$G$34:$G$777,СВЦЭМ!$A$34:$A$777,$A236,СВЦЭМ!$B$34:$B$777,S$225)+'СЕТ СН'!$F$12</f>
        <v>136.76694581999999</v>
      </c>
      <c r="T236" s="37">
        <f>SUMIFS(СВЦЭМ!$G$34:$G$777,СВЦЭМ!$A$34:$A$777,$A236,СВЦЭМ!$B$34:$B$777,T$225)+'СЕТ СН'!$F$12</f>
        <v>138.00270209999999</v>
      </c>
      <c r="U236" s="37">
        <f>SUMIFS(СВЦЭМ!$G$34:$G$777,СВЦЭМ!$A$34:$A$777,$A236,СВЦЭМ!$B$34:$B$777,U$225)+'СЕТ СН'!$F$12</f>
        <v>148.01440450999999</v>
      </c>
      <c r="V236" s="37">
        <f>SUMIFS(СВЦЭМ!$G$34:$G$777,СВЦЭМ!$A$34:$A$777,$A236,СВЦЭМ!$B$34:$B$777,V$225)+'СЕТ СН'!$F$12</f>
        <v>149.43365316000001</v>
      </c>
      <c r="W236" s="37">
        <f>SUMIFS(СВЦЭМ!$G$34:$G$777,СВЦЭМ!$A$34:$A$777,$A236,СВЦЭМ!$B$34:$B$777,W$225)+'СЕТ СН'!$F$12</f>
        <v>144.66271796999999</v>
      </c>
      <c r="X236" s="37">
        <f>SUMIFS(СВЦЭМ!$G$34:$G$777,СВЦЭМ!$A$34:$A$777,$A236,СВЦЭМ!$B$34:$B$777,X$225)+'СЕТ СН'!$F$12</f>
        <v>137.89943</v>
      </c>
      <c r="Y236" s="37">
        <f>SUMIFS(СВЦЭМ!$G$34:$G$777,СВЦЭМ!$A$34:$A$777,$A236,СВЦЭМ!$B$34:$B$777,Y$225)+'СЕТ СН'!$F$12</f>
        <v>158.65541479999999</v>
      </c>
    </row>
    <row r="237" spans="1:27" ht="15.75" x14ac:dyDescent="0.2">
      <c r="A237" s="36">
        <f t="shared" si="6"/>
        <v>42655</v>
      </c>
      <c r="B237" s="37">
        <f>SUMIFS(СВЦЭМ!$G$34:$G$777,СВЦЭМ!$A$34:$A$777,$A237,СВЦЭМ!$B$34:$B$777,B$225)+'СЕТ СН'!$F$12</f>
        <v>176.00397390000001</v>
      </c>
      <c r="C237" s="37">
        <f>SUMIFS(СВЦЭМ!$G$34:$G$777,СВЦЭМ!$A$34:$A$777,$A237,СВЦЭМ!$B$34:$B$777,C$225)+'СЕТ СН'!$F$12</f>
        <v>196.94923075</v>
      </c>
      <c r="D237" s="37">
        <f>SUMIFS(СВЦЭМ!$G$34:$G$777,СВЦЭМ!$A$34:$A$777,$A237,СВЦЭМ!$B$34:$B$777,D$225)+'СЕТ СН'!$F$12</f>
        <v>221.48594281000001</v>
      </c>
      <c r="E237" s="37">
        <f>SUMIFS(СВЦЭМ!$G$34:$G$777,СВЦЭМ!$A$34:$A$777,$A237,СВЦЭМ!$B$34:$B$777,E$225)+'СЕТ СН'!$F$12</f>
        <v>221.66392847</v>
      </c>
      <c r="F237" s="37">
        <f>SUMIFS(СВЦЭМ!$G$34:$G$777,СВЦЭМ!$A$34:$A$777,$A237,СВЦЭМ!$B$34:$B$777,F$225)+'СЕТ СН'!$F$12</f>
        <v>221.04794358000001</v>
      </c>
      <c r="G237" s="37">
        <f>SUMIFS(СВЦЭМ!$G$34:$G$777,СВЦЭМ!$A$34:$A$777,$A237,СВЦЭМ!$B$34:$B$777,G$225)+'СЕТ СН'!$F$12</f>
        <v>217.66149935999999</v>
      </c>
      <c r="H237" s="37">
        <f>SUMIFS(СВЦЭМ!$G$34:$G$777,СВЦЭМ!$A$34:$A$777,$A237,СВЦЭМ!$B$34:$B$777,H$225)+'СЕТ СН'!$F$12</f>
        <v>201.41523856000001</v>
      </c>
      <c r="I237" s="37">
        <f>SUMIFS(СВЦЭМ!$G$34:$G$777,СВЦЭМ!$A$34:$A$777,$A237,СВЦЭМ!$B$34:$B$777,I$225)+'СЕТ СН'!$F$12</f>
        <v>180.98924338</v>
      </c>
      <c r="J237" s="37">
        <f>SUMIFS(СВЦЭМ!$G$34:$G$777,СВЦЭМ!$A$34:$A$777,$A237,СВЦЭМ!$B$34:$B$777,J$225)+'СЕТ СН'!$F$12</f>
        <v>161.86719746</v>
      </c>
      <c r="K237" s="37">
        <f>SUMIFS(СВЦЭМ!$G$34:$G$777,СВЦЭМ!$A$34:$A$777,$A237,СВЦЭМ!$B$34:$B$777,K$225)+'СЕТ СН'!$F$12</f>
        <v>142.15954248</v>
      </c>
      <c r="L237" s="37">
        <f>SUMIFS(СВЦЭМ!$G$34:$G$777,СВЦЭМ!$A$34:$A$777,$A237,СВЦЭМ!$B$34:$B$777,L$225)+'СЕТ СН'!$F$12</f>
        <v>127.70337721</v>
      </c>
      <c r="M237" s="37">
        <f>SUMIFS(СВЦЭМ!$G$34:$G$777,СВЦЭМ!$A$34:$A$777,$A237,СВЦЭМ!$B$34:$B$777,M$225)+'СЕТ СН'!$F$12</f>
        <v>123.55118139</v>
      </c>
      <c r="N237" s="37">
        <f>SUMIFS(СВЦЭМ!$G$34:$G$777,СВЦЭМ!$A$34:$A$777,$A237,СВЦЭМ!$B$34:$B$777,N$225)+'СЕТ СН'!$F$12</f>
        <v>125.47942104000001</v>
      </c>
      <c r="O237" s="37">
        <f>SUMIFS(СВЦЭМ!$G$34:$G$777,СВЦЭМ!$A$34:$A$777,$A237,СВЦЭМ!$B$34:$B$777,O$225)+'СЕТ СН'!$F$12</f>
        <v>126.48319145000001</v>
      </c>
      <c r="P237" s="37">
        <f>SUMIFS(СВЦЭМ!$G$34:$G$777,СВЦЭМ!$A$34:$A$777,$A237,СВЦЭМ!$B$34:$B$777,P$225)+'СЕТ СН'!$F$12</f>
        <v>128.65863942999999</v>
      </c>
      <c r="Q237" s="37">
        <f>SUMIFS(СВЦЭМ!$G$34:$G$777,СВЦЭМ!$A$34:$A$777,$A237,СВЦЭМ!$B$34:$B$777,Q$225)+'СЕТ СН'!$F$12</f>
        <v>129.87907276000001</v>
      </c>
      <c r="R237" s="37">
        <f>SUMIFS(СВЦЭМ!$G$34:$G$777,СВЦЭМ!$A$34:$A$777,$A237,СВЦЭМ!$B$34:$B$777,R$225)+'СЕТ СН'!$F$12</f>
        <v>129.63640821999999</v>
      </c>
      <c r="S237" s="37">
        <f>SUMIFS(СВЦЭМ!$G$34:$G$777,СВЦЭМ!$A$34:$A$777,$A237,СВЦЭМ!$B$34:$B$777,S$225)+'СЕТ СН'!$F$12</f>
        <v>128.24501359999999</v>
      </c>
      <c r="T237" s="37">
        <f>SUMIFS(СВЦЭМ!$G$34:$G$777,СВЦЭМ!$A$34:$A$777,$A237,СВЦЭМ!$B$34:$B$777,T$225)+'СЕТ СН'!$F$12</f>
        <v>125.92781596</v>
      </c>
      <c r="U237" s="37">
        <f>SUMIFS(СВЦЭМ!$G$34:$G$777,СВЦЭМ!$A$34:$A$777,$A237,СВЦЭМ!$B$34:$B$777,U$225)+'СЕТ СН'!$F$12</f>
        <v>136.57360876000001</v>
      </c>
      <c r="V237" s="37">
        <f>SUMIFS(СВЦЭМ!$G$34:$G$777,СВЦЭМ!$A$34:$A$777,$A237,СВЦЭМ!$B$34:$B$777,V$225)+'СЕТ СН'!$F$12</f>
        <v>137.89858262999999</v>
      </c>
      <c r="W237" s="37">
        <f>SUMIFS(СВЦЭМ!$G$34:$G$777,СВЦЭМ!$A$34:$A$777,$A237,СВЦЭМ!$B$34:$B$777,W$225)+'СЕТ СН'!$F$12</f>
        <v>133.77779634000001</v>
      </c>
      <c r="X237" s="37">
        <f>SUMIFS(СВЦЭМ!$G$34:$G$777,СВЦЭМ!$A$34:$A$777,$A237,СВЦЭМ!$B$34:$B$777,X$225)+'СЕТ СН'!$F$12</f>
        <v>128.19234227000001</v>
      </c>
      <c r="Y237" s="37">
        <f>SUMIFS(СВЦЭМ!$G$34:$G$777,СВЦЭМ!$A$34:$A$777,$A237,СВЦЭМ!$B$34:$B$777,Y$225)+'СЕТ СН'!$F$12</f>
        <v>151.07805163</v>
      </c>
    </row>
    <row r="238" spans="1:27" ht="15.75" x14ac:dyDescent="0.2">
      <c r="A238" s="36">
        <f t="shared" si="6"/>
        <v>42656</v>
      </c>
      <c r="B238" s="37">
        <f>SUMIFS(СВЦЭМ!$G$34:$G$777,СВЦЭМ!$A$34:$A$777,$A238,СВЦЭМ!$B$34:$B$777,B$225)+'СЕТ СН'!$F$12</f>
        <v>167.44956718</v>
      </c>
      <c r="C238" s="37">
        <f>SUMIFS(СВЦЭМ!$G$34:$G$777,СВЦЭМ!$A$34:$A$777,$A238,СВЦЭМ!$B$34:$B$777,C$225)+'СЕТ СН'!$F$12</f>
        <v>189.15486788999999</v>
      </c>
      <c r="D238" s="37">
        <f>SUMIFS(СВЦЭМ!$G$34:$G$777,СВЦЭМ!$A$34:$A$777,$A238,СВЦЭМ!$B$34:$B$777,D$225)+'СЕТ СН'!$F$12</f>
        <v>204.32122652000001</v>
      </c>
      <c r="E238" s="37">
        <f>SUMIFS(СВЦЭМ!$G$34:$G$777,СВЦЭМ!$A$34:$A$777,$A238,СВЦЭМ!$B$34:$B$777,E$225)+'СЕТ СН'!$F$12</f>
        <v>208.29048112000001</v>
      </c>
      <c r="F238" s="37">
        <f>SUMIFS(СВЦЭМ!$G$34:$G$777,СВЦЭМ!$A$34:$A$777,$A238,СВЦЭМ!$B$34:$B$777,F$225)+'СЕТ СН'!$F$12</f>
        <v>210.34473681</v>
      </c>
      <c r="G238" s="37">
        <f>SUMIFS(СВЦЭМ!$G$34:$G$777,СВЦЭМ!$A$34:$A$777,$A238,СВЦЭМ!$B$34:$B$777,G$225)+'СЕТ СН'!$F$12</f>
        <v>210.67576277000001</v>
      </c>
      <c r="H238" s="37">
        <f>SUMIFS(СВЦЭМ!$G$34:$G$777,СВЦЭМ!$A$34:$A$777,$A238,СВЦЭМ!$B$34:$B$777,H$225)+'СЕТ СН'!$F$12</f>
        <v>202.43898629</v>
      </c>
      <c r="I238" s="37">
        <f>SUMIFS(СВЦЭМ!$G$34:$G$777,СВЦЭМ!$A$34:$A$777,$A238,СВЦЭМ!$B$34:$B$777,I$225)+'СЕТ СН'!$F$12</f>
        <v>186.64169462000001</v>
      </c>
      <c r="J238" s="37">
        <f>SUMIFS(СВЦЭМ!$G$34:$G$777,СВЦЭМ!$A$34:$A$777,$A238,СВЦЭМ!$B$34:$B$777,J$225)+'СЕТ СН'!$F$12</f>
        <v>169.50846347000001</v>
      </c>
      <c r="K238" s="37">
        <f>SUMIFS(СВЦЭМ!$G$34:$G$777,СВЦЭМ!$A$34:$A$777,$A238,СВЦЭМ!$B$34:$B$777,K$225)+'СЕТ СН'!$F$12</f>
        <v>154.35008997</v>
      </c>
      <c r="L238" s="37">
        <f>SUMIFS(СВЦЭМ!$G$34:$G$777,СВЦЭМ!$A$34:$A$777,$A238,СВЦЭМ!$B$34:$B$777,L$225)+'СЕТ СН'!$F$12</f>
        <v>142.49277135</v>
      </c>
      <c r="M238" s="37">
        <f>SUMIFS(СВЦЭМ!$G$34:$G$777,СВЦЭМ!$A$34:$A$777,$A238,СВЦЭМ!$B$34:$B$777,M$225)+'СЕТ СН'!$F$12</f>
        <v>134.73864129</v>
      </c>
      <c r="N238" s="37">
        <f>SUMIFS(СВЦЭМ!$G$34:$G$777,СВЦЭМ!$A$34:$A$777,$A238,СВЦЭМ!$B$34:$B$777,N$225)+'СЕТ СН'!$F$12</f>
        <v>131.24633882000001</v>
      </c>
      <c r="O238" s="37">
        <f>SUMIFS(СВЦЭМ!$G$34:$G$777,СВЦЭМ!$A$34:$A$777,$A238,СВЦЭМ!$B$34:$B$777,O$225)+'СЕТ СН'!$F$12</f>
        <v>128.50004468</v>
      </c>
      <c r="P238" s="37">
        <f>SUMIFS(СВЦЭМ!$G$34:$G$777,СВЦЭМ!$A$34:$A$777,$A238,СВЦЭМ!$B$34:$B$777,P$225)+'СЕТ СН'!$F$12</f>
        <v>129.89108648000001</v>
      </c>
      <c r="Q238" s="37">
        <f>SUMIFS(СВЦЭМ!$G$34:$G$777,СВЦЭМ!$A$34:$A$777,$A238,СВЦЭМ!$B$34:$B$777,Q$225)+'СЕТ СН'!$F$12</f>
        <v>131.33693613</v>
      </c>
      <c r="R238" s="37">
        <f>SUMIFS(СВЦЭМ!$G$34:$G$777,СВЦЭМ!$A$34:$A$777,$A238,СВЦЭМ!$B$34:$B$777,R$225)+'СЕТ СН'!$F$12</f>
        <v>131.69593394</v>
      </c>
      <c r="S238" s="37">
        <f>SUMIFS(СВЦЭМ!$G$34:$G$777,СВЦЭМ!$A$34:$A$777,$A238,СВЦЭМ!$B$34:$B$777,S$225)+'СЕТ СН'!$F$12</f>
        <v>129.00775324</v>
      </c>
      <c r="T238" s="37">
        <f>SUMIFS(СВЦЭМ!$G$34:$G$777,СВЦЭМ!$A$34:$A$777,$A238,СВЦЭМ!$B$34:$B$777,T$225)+'СЕТ СН'!$F$12</f>
        <v>127.0312637</v>
      </c>
      <c r="U238" s="37">
        <f>SUMIFS(СВЦЭМ!$G$34:$G$777,СВЦЭМ!$A$34:$A$777,$A238,СВЦЭМ!$B$34:$B$777,U$225)+'СЕТ СН'!$F$12</f>
        <v>134.72078264999999</v>
      </c>
      <c r="V238" s="37">
        <f>SUMIFS(СВЦЭМ!$G$34:$G$777,СВЦЭМ!$A$34:$A$777,$A238,СВЦЭМ!$B$34:$B$777,V$225)+'СЕТ СН'!$F$12</f>
        <v>135.57262220999999</v>
      </c>
      <c r="W238" s="37">
        <f>SUMIFS(СВЦЭМ!$G$34:$G$777,СВЦЭМ!$A$34:$A$777,$A238,СВЦЭМ!$B$34:$B$777,W$225)+'СЕТ СН'!$F$12</f>
        <v>134.02141499999999</v>
      </c>
      <c r="X238" s="37">
        <f>SUMIFS(СВЦЭМ!$G$34:$G$777,СВЦЭМ!$A$34:$A$777,$A238,СВЦЭМ!$B$34:$B$777,X$225)+'СЕТ СН'!$F$12</f>
        <v>129.94856711</v>
      </c>
      <c r="Y238" s="37">
        <f>SUMIFS(СВЦЭМ!$G$34:$G$777,СВЦЭМ!$A$34:$A$777,$A238,СВЦЭМ!$B$34:$B$777,Y$225)+'СЕТ СН'!$F$12</f>
        <v>153.50649663999999</v>
      </c>
    </row>
    <row r="239" spans="1:27" ht="15.75" x14ac:dyDescent="0.2">
      <c r="A239" s="36">
        <f t="shared" si="6"/>
        <v>42657</v>
      </c>
      <c r="B239" s="37">
        <f>SUMIFS(СВЦЭМ!$G$34:$G$777,СВЦЭМ!$A$34:$A$777,$A239,СВЦЭМ!$B$34:$B$777,B$225)+'СЕТ СН'!$F$12</f>
        <v>168.64865745</v>
      </c>
      <c r="C239" s="37">
        <f>SUMIFS(СВЦЭМ!$G$34:$G$777,СВЦЭМ!$A$34:$A$777,$A239,СВЦЭМ!$B$34:$B$777,C$225)+'СЕТ СН'!$F$12</f>
        <v>198.41031681999999</v>
      </c>
      <c r="D239" s="37">
        <f>SUMIFS(СВЦЭМ!$G$34:$G$777,СВЦЭМ!$A$34:$A$777,$A239,СВЦЭМ!$B$34:$B$777,D$225)+'СЕТ СН'!$F$12</f>
        <v>211.43117459000001</v>
      </c>
      <c r="E239" s="37">
        <f>SUMIFS(СВЦЭМ!$G$34:$G$777,СВЦЭМ!$A$34:$A$777,$A239,СВЦЭМ!$B$34:$B$777,E$225)+'СЕТ СН'!$F$12</f>
        <v>209.89743483999999</v>
      </c>
      <c r="F239" s="37">
        <f>SUMIFS(СВЦЭМ!$G$34:$G$777,СВЦЭМ!$A$34:$A$777,$A239,СВЦЭМ!$B$34:$B$777,F$225)+'СЕТ СН'!$F$12</f>
        <v>209.89677122000001</v>
      </c>
      <c r="G239" s="37">
        <f>SUMIFS(СВЦЭМ!$G$34:$G$777,СВЦЭМ!$A$34:$A$777,$A239,СВЦЭМ!$B$34:$B$777,G$225)+'СЕТ СН'!$F$12</f>
        <v>213.41719089</v>
      </c>
      <c r="H239" s="37">
        <f>SUMIFS(СВЦЭМ!$G$34:$G$777,СВЦЭМ!$A$34:$A$777,$A239,СВЦЭМ!$B$34:$B$777,H$225)+'СЕТ СН'!$F$12</f>
        <v>198.62011436</v>
      </c>
      <c r="I239" s="37">
        <f>SUMIFS(СВЦЭМ!$G$34:$G$777,СВЦЭМ!$A$34:$A$777,$A239,СВЦЭМ!$B$34:$B$777,I$225)+'СЕТ СН'!$F$12</f>
        <v>177.46940914000001</v>
      </c>
      <c r="J239" s="37">
        <f>SUMIFS(СВЦЭМ!$G$34:$G$777,СВЦЭМ!$A$34:$A$777,$A239,СВЦЭМ!$B$34:$B$777,J$225)+'СЕТ СН'!$F$12</f>
        <v>165.81620770999999</v>
      </c>
      <c r="K239" s="37">
        <f>SUMIFS(СВЦЭМ!$G$34:$G$777,СВЦЭМ!$A$34:$A$777,$A239,СВЦЭМ!$B$34:$B$777,K$225)+'СЕТ СН'!$F$12</f>
        <v>145.85384730000001</v>
      </c>
      <c r="L239" s="37">
        <f>SUMIFS(СВЦЭМ!$G$34:$G$777,СВЦЭМ!$A$34:$A$777,$A239,СВЦЭМ!$B$34:$B$777,L$225)+'СЕТ СН'!$F$12</f>
        <v>133.29840901</v>
      </c>
      <c r="M239" s="37">
        <f>SUMIFS(СВЦЭМ!$G$34:$G$777,СВЦЭМ!$A$34:$A$777,$A239,СВЦЭМ!$B$34:$B$777,M$225)+'СЕТ СН'!$F$12</f>
        <v>132.74366051999999</v>
      </c>
      <c r="N239" s="37">
        <f>SUMIFS(СВЦЭМ!$G$34:$G$777,СВЦЭМ!$A$34:$A$777,$A239,СВЦЭМ!$B$34:$B$777,N$225)+'СЕТ СН'!$F$12</f>
        <v>129.0653642</v>
      </c>
      <c r="O239" s="37">
        <f>SUMIFS(СВЦЭМ!$G$34:$G$777,СВЦЭМ!$A$34:$A$777,$A239,СВЦЭМ!$B$34:$B$777,O$225)+'СЕТ СН'!$F$12</f>
        <v>127.47360675</v>
      </c>
      <c r="P239" s="37">
        <f>SUMIFS(СВЦЭМ!$G$34:$G$777,СВЦЭМ!$A$34:$A$777,$A239,СВЦЭМ!$B$34:$B$777,P$225)+'СЕТ СН'!$F$12</f>
        <v>126.68641601</v>
      </c>
      <c r="Q239" s="37">
        <f>SUMIFS(СВЦЭМ!$G$34:$G$777,СВЦЭМ!$A$34:$A$777,$A239,СВЦЭМ!$B$34:$B$777,Q$225)+'СЕТ СН'!$F$12</f>
        <v>127.60833396</v>
      </c>
      <c r="R239" s="37">
        <f>SUMIFS(СВЦЭМ!$G$34:$G$777,СВЦЭМ!$A$34:$A$777,$A239,СВЦЭМ!$B$34:$B$777,R$225)+'СЕТ СН'!$F$12</f>
        <v>128.40951964999999</v>
      </c>
      <c r="S239" s="37">
        <f>SUMIFS(СВЦЭМ!$G$34:$G$777,СВЦЭМ!$A$34:$A$777,$A239,СВЦЭМ!$B$34:$B$777,S$225)+'СЕТ СН'!$F$12</f>
        <v>128.85934832000001</v>
      </c>
      <c r="T239" s="37">
        <f>SUMIFS(СВЦЭМ!$G$34:$G$777,СВЦЭМ!$A$34:$A$777,$A239,СВЦЭМ!$B$34:$B$777,T$225)+'СЕТ СН'!$F$12</f>
        <v>126.52626768</v>
      </c>
      <c r="U239" s="37">
        <f>SUMIFS(СВЦЭМ!$G$34:$G$777,СВЦЭМ!$A$34:$A$777,$A239,СВЦЭМ!$B$34:$B$777,U$225)+'СЕТ СН'!$F$12</f>
        <v>133.74873428000001</v>
      </c>
      <c r="V239" s="37">
        <f>SUMIFS(СВЦЭМ!$G$34:$G$777,СВЦЭМ!$A$34:$A$777,$A239,СВЦЭМ!$B$34:$B$777,V$225)+'СЕТ СН'!$F$12</f>
        <v>134.92737485999999</v>
      </c>
      <c r="W239" s="37">
        <f>SUMIFS(СВЦЭМ!$G$34:$G$777,СВЦЭМ!$A$34:$A$777,$A239,СВЦЭМ!$B$34:$B$777,W$225)+'СЕТ СН'!$F$12</f>
        <v>132.61847046</v>
      </c>
      <c r="X239" s="37">
        <f>SUMIFS(СВЦЭМ!$G$34:$G$777,СВЦЭМ!$A$34:$A$777,$A239,СВЦЭМ!$B$34:$B$777,X$225)+'СЕТ СН'!$F$12</f>
        <v>128.41376548</v>
      </c>
      <c r="Y239" s="37">
        <f>SUMIFS(СВЦЭМ!$G$34:$G$777,СВЦЭМ!$A$34:$A$777,$A239,СВЦЭМ!$B$34:$B$777,Y$225)+'СЕТ СН'!$F$12</f>
        <v>141.46006918</v>
      </c>
    </row>
    <row r="240" spans="1:27" ht="15.75" x14ac:dyDescent="0.2">
      <c r="A240" s="36">
        <f t="shared" si="6"/>
        <v>42658</v>
      </c>
      <c r="B240" s="37">
        <f>SUMIFS(СВЦЭМ!$G$34:$G$777,СВЦЭМ!$A$34:$A$777,$A240,СВЦЭМ!$B$34:$B$777,B$225)+'СЕТ СН'!$F$12</f>
        <v>169.55677057</v>
      </c>
      <c r="C240" s="37">
        <f>SUMIFS(СВЦЭМ!$G$34:$G$777,СВЦЭМ!$A$34:$A$777,$A240,СВЦЭМ!$B$34:$B$777,C$225)+'СЕТ СН'!$F$12</f>
        <v>196.16872537</v>
      </c>
      <c r="D240" s="37">
        <f>SUMIFS(СВЦЭМ!$G$34:$G$777,СВЦЭМ!$A$34:$A$777,$A240,СВЦЭМ!$B$34:$B$777,D$225)+'СЕТ СН'!$F$12</f>
        <v>214.92932901</v>
      </c>
      <c r="E240" s="37">
        <f>SUMIFS(СВЦЭМ!$G$34:$G$777,СВЦЭМ!$A$34:$A$777,$A240,СВЦЭМ!$B$34:$B$777,E$225)+'СЕТ СН'!$F$12</f>
        <v>215.33607773</v>
      </c>
      <c r="F240" s="37">
        <f>SUMIFS(СВЦЭМ!$G$34:$G$777,СВЦЭМ!$A$34:$A$777,$A240,СВЦЭМ!$B$34:$B$777,F$225)+'СЕТ СН'!$F$12</f>
        <v>215.84889102</v>
      </c>
      <c r="G240" s="37">
        <f>SUMIFS(СВЦЭМ!$G$34:$G$777,СВЦЭМ!$A$34:$A$777,$A240,СВЦЭМ!$B$34:$B$777,G$225)+'СЕТ СН'!$F$12</f>
        <v>217.78458732999999</v>
      </c>
      <c r="H240" s="37">
        <f>SUMIFS(СВЦЭМ!$G$34:$G$777,СВЦЭМ!$A$34:$A$777,$A240,СВЦЭМ!$B$34:$B$777,H$225)+'СЕТ СН'!$F$12</f>
        <v>212.10189177000001</v>
      </c>
      <c r="I240" s="37">
        <f>SUMIFS(СВЦЭМ!$G$34:$G$777,СВЦЭМ!$A$34:$A$777,$A240,СВЦЭМ!$B$34:$B$777,I$225)+'СЕТ СН'!$F$12</f>
        <v>196.76250762999999</v>
      </c>
      <c r="J240" s="37">
        <f>SUMIFS(СВЦЭМ!$G$34:$G$777,СВЦЭМ!$A$34:$A$777,$A240,СВЦЭМ!$B$34:$B$777,J$225)+'СЕТ СН'!$F$12</f>
        <v>165.86396694999999</v>
      </c>
      <c r="K240" s="37">
        <f>SUMIFS(СВЦЭМ!$G$34:$G$777,СВЦЭМ!$A$34:$A$777,$A240,СВЦЭМ!$B$34:$B$777,K$225)+'СЕТ СН'!$F$12</f>
        <v>142.51361539000001</v>
      </c>
      <c r="L240" s="37">
        <f>SUMIFS(СВЦЭМ!$G$34:$G$777,СВЦЭМ!$A$34:$A$777,$A240,СВЦЭМ!$B$34:$B$777,L$225)+'СЕТ СН'!$F$12</f>
        <v>132.29270979</v>
      </c>
      <c r="M240" s="37">
        <f>SUMIFS(СВЦЭМ!$G$34:$G$777,СВЦЭМ!$A$34:$A$777,$A240,СВЦЭМ!$B$34:$B$777,M$225)+'СЕТ СН'!$F$12</f>
        <v>130.81701440000001</v>
      </c>
      <c r="N240" s="37">
        <f>SUMIFS(СВЦЭМ!$G$34:$G$777,СВЦЭМ!$A$34:$A$777,$A240,СВЦЭМ!$B$34:$B$777,N$225)+'СЕТ СН'!$F$12</f>
        <v>130.58614477</v>
      </c>
      <c r="O240" s="37">
        <f>SUMIFS(СВЦЭМ!$G$34:$G$777,СВЦЭМ!$A$34:$A$777,$A240,СВЦЭМ!$B$34:$B$777,O$225)+'СЕТ СН'!$F$12</f>
        <v>127.24898296000001</v>
      </c>
      <c r="P240" s="37">
        <f>SUMIFS(СВЦЭМ!$G$34:$G$777,СВЦЭМ!$A$34:$A$777,$A240,СВЦЭМ!$B$34:$B$777,P$225)+'СЕТ СН'!$F$12</f>
        <v>126.11069531</v>
      </c>
      <c r="Q240" s="37">
        <f>SUMIFS(СВЦЭМ!$G$34:$G$777,СВЦЭМ!$A$34:$A$777,$A240,СВЦЭМ!$B$34:$B$777,Q$225)+'СЕТ СН'!$F$12</f>
        <v>126.71334677</v>
      </c>
      <c r="R240" s="37">
        <f>SUMIFS(СВЦЭМ!$G$34:$G$777,СВЦЭМ!$A$34:$A$777,$A240,СВЦЭМ!$B$34:$B$777,R$225)+'СЕТ СН'!$F$12</f>
        <v>126.33318236</v>
      </c>
      <c r="S240" s="37">
        <f>SUMIFS(СВЦЭМ!$G$34:$G$777,СВЦЭМ!$A$34:$A$777,$A240,СВЦЭМ!$B$34:$B$777,S$225)+'СЕТ СН'!$F$12</f>
        <v>125.51205177999999</v>
      </c>
      <c r="T240" s="37">
        <f>SUMIFS(СВЦЭМ!$G$34:$G$777,СВЦЭМ!$A$34:$A$777,$A240,СВЦЭМ!$B$34:$B$777,T$225)+'СЕТ СН'!$F$12</f>
        <v>126.36070054</v>
      </c>
      <c r="U240" s="37">
        <f>SUMIFS(СВЦЭМ!$G$34:$G$777,СВЦЭМ!$A$34:$A$777,$A240,СВЦЭМ!$B$34:$B$777,U$225)+'СЕТ СН'!$F$12</f>
        <v>132.65333792000001</v>
      </c>
      <c r="V240" s="37">
        <f>SUMIFS(СВЦЭМ!$G$34:$G$777,СВЦЭМ!$A$34:$A$777,$A240,СВЦЭМ!$B$34:$B$777,V$225)+'СЕТ СН'!$F$12</f>
        <v>130.28561687999999</v>
      </c>
      <c r="W240" s="37">
        <f>SUMIFS(СВЦЭМ!$G$34:$G$777,СВЦЭМ!$A$34:$A$777,$A240,СВЦЭМ!$B$34:$B$777,W$225)+'СЕТ СН'!$F$12</f>
        <v>125.94048977</v>
      </c>
      <c r="X240" s="37">
        <f>SUMIFS(СВЦЭМ!$G$34:$G$777,СВЦЭМ!$A$34:$A$777,$A240,СВЦЭМ!$B$34:$B$777,X$225)+'СЕТ СН'!$F$12</f>
        <v>126.2793526</v>
      </c>
      <c r="Y240" s="37">
        <f>SUMIFS(СВЦЭМ!$G$34:$G$777,СВЦЭМ!$A$34:$A$777,$A240,СВЦЭМ!$B$34:$B$777,Y$225)+'СЕТ СН'!$F$12</f>
        <v>144.31144516000001</v>
      </c>
    </row>
    <row r="241" spans="1:25" ht="15.75" x14ac:dyDescent="0.2">
      <c r="A241" s="36">
        <f t="shared" si="6"/>
        <v>42659</v>
      </c>
      <c r="B241" s="37">
        <f>SUMIFS(СВЦЭМ!$G$34:$G$777,СВЦЭМ!$A$34:$A$777,$A241,СВЦЭМ!$B$34:$B$777,B$225)+'СЕТ СН'!$F$12</f>
        <v>164.01831294999999</v>
      </c>
      <c r="C241" s="37">
        <f>SUMIFS(СВЦЭМ!$G$34:$G$777,СВЦЭМ!$A$34:$A$777,$A241,СВЦЭМ!$B$34:$B$777,C$225)+'СЕТ СН'!$F$12</f>
        <v>185.90990006000001</v>
      </c>
      <c r="D241" s="37">
        <f>SUMIFS(СВЦЭМ!$G$34:$G$777,СВЦЭМ!$A$34:$A$777,$A241,СВЦЭМ!$B$34:$B$777,D$225)+'СЕТ СН'!$F$12</f>
        <v>203.69531316999999</v>
      </c>
      <c r="E241" s="37">
        <f>SUMIFS(СВЦЭМ!$G$34:$G$777,СВЦЭМ!$A$34:$A$777,$A241,СВЦЭМ!$B$34:$B$777,E$225)+'СЕТ СН'!$F$12</f>
        <v>204.39303849000001</v>
      </c>
      <c r="F241" s="37">
        <f>SUMIFS(СВЦЭМ!$G$34:$G$777,СВЦЭМ!$A$34:$A$777,$A241,СВЦЭМ!$B$34:$B$777,F$225)+'СЕТ СН'!$F$12</f>
        <v>204.73059430000001</v>
      </c>
      <c r="G241" s="37">
        <f>SUMIFS(СВЦЭМ!$G$34:$G$777,СВЦЭМ!$A$34:$A$777,$A241,СВЦЭМ!$B$34:$B$777,G$225)+'СЕТ СН'!$F$12</f>
        <v>205.3561</v>
      </c>
      <c r="H241" s="37">
        <f>SUMIFS(СВЦЭМ!$G$34:$G$777,СВЦЭМ!$A$34:$A$777,$A241,СВЦЭМ!$B$34:$B$777,H$225)+'СЕТ СН'!$F$12</f>
        <v>201.43771323000001</v>
      </c>
      <c r="I241" s="37">
        <f>SUMIFS(СВЦЭМ!$G$34:$G$777,СВЦЭМ!$A$34:$A$777,$A241,СВЦЭМ!$B$34:$B$777,I$225)+'СЕТ СН'!$F$12</f>
        <v>189.71321093</v>
      </c>
      <c r="J241" s="37">
        <f>SUMIFS(СВЦЭМ!$G$34:$G$777,СВЦЭМ!$A$34:$A$777,$A241,СВЦЭМ!$B$34:$B$777,J$225)+'СЕТ СН'!$F$12</f>
        <v>170.88914692</v>
      </c>
      <c r="K241" s="37">
        <f>SUMIFS(СВЦЭМ!$G$34:$G$777,СВЦЭМ!$A$34:$A$777,$A241,СВЦЭМ!$B$34:$B$777,K$225)+'СЕТ СН'!$F$12</f>
        <v>155.38262270999999</v>
      </c>
      <c r="L241" s="37">
        <f>SUMIFS(СВЦЭМ!$G$34:$G$777,СВЦЭМ!$A$34:$A$777,$A241,СВЦЭМ!$B$34:$B$777,L$225)+'СЕТ СН'!$F$12</f>
        <v>130.54031153</v>
      </c>
      <c r="M241" s="37">
        <f>SUMIFS(СВЦЭМ!$G$34:$G$777,СВЦЭМ!$A$34:$A$777,$A241,СВЦЭМ!$B$34:$B$777,M$225)+'СЕТ СН'!$F$12</f>
        <v>127.67737428</v>
      </c>
      <c r="N241" s="37">
        <f>SUMIFS(СВЦЭМ!$G$34:$G$777,СВЦЭМ!$A$34:$A$777,$A241,СВЦЭМ!$B$34:$B$777,N$225)+'СЕТ СН'!$F$12</f>
        <v>127.63380461</v>
      </c>
      <c r="O241" s="37">
        <f>SUMIFS(СВЦЭМ!$G$34:$G$777,СВЦЭМ!$A$34:$A$777,$A241,СВЦЭМ!$B$34:$B$777,O$225)+'СЕТ СН'!$F$12</f>
        <v>120.44141703</v>
      </c>
      <c r="P241" s="37">
        <f>SUMIFS(СВЦЭМ!$G$34:$G$777,СВЦЭМ!$A$34:$A$777,$A241,СВЦЭМ!$B$34:$B$777,P$225)+'СЕТ СН'!$F$12</f>
        <v>122.79810469</v>
      </c>
      <c r="Q241" s="37">
        <f>SUMIFS(СВЦЭМ!$G$34:$G$777,СВЦЭМ!$A$34:$A$777,$A241,СВЦЭМ!$B$34:$B$777,Q$225)+'СЕТ СН'!$F$12</f>
        <v>121.11388633</v>
      </c>
      <c r="R241" s="37">
        <f>SUMIFS(СВЦЭМ!$G$34:$G$777,СВЦЭМ!$A$34:$A$777,$A241,СВЦЭМ!$B$34:$B$777,R$225)+'СЕТ СН'!$F$12</f>
        <v>122.46358954</v>
      </c>
      <c r="S241" s="37">
        <f>SUMIFS(СВЦЭМ!$G$34:$G$777,СВЦЭМ!$A$34:$A$777,$A241,СВЦЭМ!$B$34:$B$777,S$225)+'СЕТ СН'!$F$12</f>
        <v>123.61622633</v>
      </c>
      <c r="T241" s="37">
        <f>SUMIFS(СВЦЭМ!$G$34:$G$777,СВЦЭМ!$A$34:$A$777,$A241,СВЦЭМ!$B$34:$B$777,T$225)+'СЕТ СН'!$F$12</f>
        <v>127.80927967</v>
      </c>
      <c r="U241" s="37">
        <f>SUMIFS(СВЦЭМ!$G$34:$G$777,СВЦЭМ!$A$34:$A$777,$A241,СВЦЭМ!$B$34:$B$777,U$225)+'СЕТ СН'!$F$12</f>
        <v>135.87192723999999</v>
      </c>
      <c r="V241" s="37">
        <f>SUMIFS(СВЦЭМ!$G$34:$G$777,СВЦЭМ!$A$34:$A$777,$A241,СВЦЭМ!$B$34:$B$777,V$225)+'СЕТ СН'!$F$12</f>
        <v>132.38216212</v>
      </c>
      <c r="W241" s="37">
        <f>SUMIFS(СВЦЭМ!$G$34:$G$777,СВЦЭМ!$A$34:$A$777,$A241,СВЦЭМ!$B$34:$B$777,W$225)+'СЕТ СН'!$F$12</f>
        <v>127.83678438</v>
      </c>
      <c r="X241" s="37">
        <f>SUMIFS(СВЦЭМ!$G$34:$G$777,СВЦЭМ!$A$34:$A$777,$A241,СВЦЭМ!$B$34:$B$777,X$225)+'СЕТ СН'!$F$12</f>
        <v>124.95877457</v>
      </c>
      <c r="Y241" s="37">
        <f>SUMIFS(СВЦЭМ!$G$34:$G$777,СВЦЭМ!$A$34:$A$777,$A241,СВЦЭМ!$B$34:$B$777,Y$225)+'СЕТ СН'!$F$12</f>
        <v>136.31951236</v>
      </c>
    </row>
    <row r="242" spans="1:25" ht="15.75" x14ac:dyDescent="0.2">
      <c r="A242" s="36">
        <f t="shared" si="6"/>
        <v>42660</v>
      </c>
      <c r="B242" s="37">
        <f>SUMIFS(СВЦЭМ!$G$34:$G$777,СВЦЭМ!$A$34:$A$777,$A242,СВЦЭМ!$B$34:$B$777,B$225)+'СЕТ СН'!$F$12</f>
        <v>139.17501609999999</v>
      </c>
      <c r="C242" s="37">
        <f>SUMIFS(СВЦЭМ!$G$34:$G$777,СВЦЭМ!$A$34:$A$777,$A242,СВЦЭМ!$B$34:$B$777,C$225)+'СЕТ СН'!$F$12</f>
        <v>156.79473166</v>
      </c>
      <c r="D242" s="37">
        <f>SUMIFS(СВЦЭМ!$G$34:$G$777,СВЦЭМ!$A$34:$A$777,$A242,СВЦЭМ!$B$34:$B$777,D$225)+'СЕТ СН'!$F$12</f>
        <v>175.96985018000001</v>
      </c>
      <c r="E242" s="37">
        <f>SUMIFS(СВЦЭМ!$G$34:$G$777,СВЦЭМ!$A$34:$A$777,$A242,СВЦЭМ!$B$34:$B$777,E$225)+'СЕТ СН'!$F$12</f>
        <v>184.74971274000001</v>
      </c>
      <c r="F242" s="37">
        <f>SUMIFS(СВЦЭМ!$G$34:$G$777,СВЦЭМ!$A$34:$A$777,$A242,СВЦЭМ!$B$34:$B$777,F$225)+'СЕТ СН'!$F$12</f>
        <v>192.28218039000001</v>
      </c>
      <c r="G242" s="37">
        <f>SUMIFS(СВЦЭМ!$G$34:$G$777,СВЦЭМ!$A$34:$A$777,$A242,СВЦЭМ!$B$34:$B$777,G$225)+'СЕТ СН'!$F$12</f>
        <v>189.39119072</v>
      </c>
      <c r="H242" s="37">
        <f>SUMIFS(СВЦЭМ!$G$34:$G$777,СВЦЭМ!$A$34:$A$777,$A242,СВЦЭМ!$B$34:$B$777,H$225)+'СЕТ СН'!$F$12</f>
        <v>179.16933376</v>
      </c>
      <c r="I242" s="37">
        <f>SUMIFS(СВЦЭМ!$G$34:$G$777,СВЦЭМ!$A$34:$A$777,$A242,СВЦЭМ!$B$34:$B$777,I$225)+'СЕТ СН'!$F$12</f>
        <v>172.33542238000001</v>
      </c>
      <c r="J242" s="37">
        <f>SUMIFS(СВЦЭМ!$G$34:$G$777,СВЦЭМ!$A$34:$A$777,$A242,СВЦЭМ!$B$34:$B$777,J$225)+'СЕТ СН'!$F$12</f>
        <v>171.12721579999999</v>
      </c>
      <c r="K242" s="37">
        <f>SUMIFS(СВЦЭМ!$G$34:$G$777,СВЦЭМ!$A$34:$A$777,$A242,СВЦЭМ!$B$34:$B$777,K$225)+'СЕТ СН'!$F$12</f>
        <v>156.93723582000001</v>
      </c>
      <c r="L242" s="37">
        <f>SUMIFS(СВЦЭМ!$G$34:$G$777,СВЦЭМ!$A$34:$A$777,$A242,СВЦЭМ!$B$34:$B$777,L$225)+'СЕТ СН'!$F$12</f>
        <v>156.92174177999999</v>
      </c>
      <c r="M242" s="37">
        <f>SUMIFS(СВЦЭМ!$G$34:$G$777,СВЦЭМ!$A$34:$A$777,$A242,СВЦЭМ!$B$34:$B$777,M$225)+'СЕТ СН'!$F$12</f>
        <v>155.14145023</v>
      </c>
      <c r="N242" s="37">
        <f>SUMIFS(СВЦЭМ!$G$34:$G$777,СВЦЭМ!$A$34:$A$777,$A242,СВЦЭМ!$B$34:$B$777,N$225)+'СЕТ СН'!$F$12</f>
        <v>146.25599154</v>
      </c>
      <c r="O242" s="37">
        <f>SUMIFS(СВЦЭМ!$G$34:$G$777,СВЦЭМ!$A$34:$A$777,$A242,СВЦЭМ!$B$34:$B$777,O$225)+'СЕТ СН'!$F$12</f>
        <v>151.10182201000001</v>
      </c>
      <c r="P242" s="37">
        <f>SUMIFS(СВЦЭМ!$G$34:$G$777,СВЦЭМ!$A$34:$A$777,$A242,СВЦЭМ!$B$34:$B$777,P$225)+'СЕТ СН'!$F$12</f>
        <v>149.17476543999999</v>
      </c>
      <c r="Q242" s="37">
        <f>SUMIFS(СВЦЭМ!$G$34:$G$777,СВЦЭМ!$A$34:$A$777,$A242,СВЦЭМ!$B$34:$B$777,Q$225)+'СЕТ СН'!$F$12</f>
        <v>149.15724881</v>
      </c>
      <c r="R242" s="37">
        <f>SUMIFS(СВЦЭМ!$G$34:$G$777,СВЦЭМ!$A$34:$A$777,$A242,СВЦЭМ!$B$34:$B$777,R$225)+'СЕТ СН'!$F$12</f>
        <v>149.42153403</v>
      </c>
      <c r="S242" s="37">
        <f>SUMIFS(СВЦЭМ!$G$34:$G$777,СВЦЭМ!$A$34:$A$777,$A242,СВЦЭМ!$B$34:$B$777,S$225)+'СЕТ СН'!$F$12</f>
        <v>148.88122976</v>
      </c>
      <c r="T242" s="37">
        <f>SUMIFS(СВЦЭМ!$G$34:$G$777,СВЦЭМ!$A$34:$A$777,$A242,СВЦЭМ!$B$34:$B$777,T$225)+'СЕТ СН'!$F$12</f>
        <v>154.88962101000001</v>
      </c>
      <c r="U242" s="37">
        <f>SUMIFS(СВЦЭМ!$G$34:$G$777,СВЦЭМ!$A$34:$A$777,$A242,СВЦЭМ!$B$34:$B$777,U$225)+'СЕТ СН'!$F$12</f>
        <v>182.61312371</v>
      </c>
      <c r="V242" s="37">
        <f>SUMIFS(СВЦЭМ!$G$34:$G$777,СВЦЭМ!$A$34:$A$777,$A242,СВЦЭМ!$B$34:$B$777,V$225)+'СЕТ СН'!$F$12</f>
        <v>174.24988468999999</v>
      </c>
      <c r="W242" s="37">
        <f>SUMIFS(СВЦЭМ!$G$34:$G$777,СВЦЭМ!$A$34:$A$777,$A242,СВЦЭМ!$B$34:$B$777,W$225)+'СЕТ СН'!$F$12</f>
        <v>168.04602836000001</v>
      </c>
      <c r="X242" s="37">
        <f>SUMIFS(СВЦЭМ!$G$34:$G$777,СВЦЭМ!$A$34:$A$777,$A242,СВЦЭМ!$B$34:$B$777,X$225)+'СЕТ СН'!$F$12</f>
        <v>149.53691642000001</v>
      </c>
      <c r="Y242" s="37">
        <f>SUMIFS(СВЦЭМ!$G$34:$G$777,СВЦЭМ!$A$34:$A$777,$A242,СВЦЭМ!$B$34:$B$777,Y$225)+'СЕТ СН'!$F$12</f>
        <v>145.49696539000001</v>
      </c>
    </row>
    <row r="243" spans="1:25" ht="15.75" x14ac:dyDescent="0.2">
      <c r="A243" s="36">
        <f t="shared" si="6"/>
        <v>42661</v>
      </c>
      <c r="B243" s="37">
        <f>SUMIFS(СВЦЭМ!$G$34:$G$777,СВЦЭМ!$A$34:$A$777,$A243,СВЦЭМ!$B$34:$B$777,B$225)+'СЕТ СН'!$F$12</f>
        <v>196.63901927000001</v>
      </c>
      <c r="C243" s="37">
        <f>SUMIFS(СВЦЭМ!$G$34:$G$777,СВЦЭМ!$A$34:$A$777,$A243,СВЦЭМ!$B$34:$B$777,C$225)+'СЕТ СН'!$F$12</f>
        <v>231.02827017000001</v>
      </c>
      <c r="D243" s="37">
        <f>SUMIFS(СВЦЭМ!$G$34:$G$777,СВЦЭМ!$A$34:$A$777,$A243,СВЦЭМ!$B$34:$B$777,D$225)+'СЕТ СН'!$F$12</f>
        <v>250.27559355</v>
      </c>
      <c r="E243" s="37">
        <f>SUMIFS(СВЦЭМ!$G$34:$G$777,СВЦЭМ!$A$34:$A$777,$A243,СВЦЭМ!$B$34:$B$777,E$225)+'СЕТ СН'!$F$12</f>
        <v>248.30351752000001</v>
      </c>
      <c r="F243" s="37">
        <f>SUMIFS(СВЦЭМ!$G$34:$G$777,СВЦЭМ!$A$34:$A$777,$A243,СВЦЭМ!$B$34:$B$777,F$225)+'СЕТ СН'!$F$12</f>
        <v>248.40028892999999</v>
      </c>
      <c r="G243" s="37">
        <f>SUMIFS(СВЦЭМ!$G$34:$G$777,СВЦЭМ!$A$34:$A$777,$A243,СВЦЭМ!$B$34:$B$777,G$225)+'СЕТ СН'!$F$12</f>
        <v>248.92572874000001</v>
      </c>
      <c r="H243" s="37">
        <f>SUMIFS(СВЦЭМ!$G$34:$G$777,СВЦЭМ!$A$34:$A$777,$A243,СВЦЭМ!$B$34:$B$777,H$225)+'СЕТ СН'!$F$12</f>
        <v>232.43931728999999</v>
      </c>
      <c r="I243" s="37">
        <f>SUMIFS(СВЦЭМ!$G$34:$G$777,СВЦЭМ!$A$34:$A$777,$A243,СВЦЭМ!$B$34:$B$777,I$225)+'СЕТ СН'!$F$12</f>
        <v>211.30957155999999</v>
      </c>
      <c r="J243" s="37">
        <f>SUMIFS(СВЦЭМ!$G$34:$G$777,СВЦЭМ!$A$34:$A$777,$A243,СВЦЭМ!$B$34:$B$777,J$225)+'СЕТ СН'!$F$12</f>
        <v>195.43545108000001</v>
      </c>
      <c r="K243" s="37">
        <f>SUMIFS(СВЦЭМ!$G$34:$G$777,СВЦЭМ!$A$34:$A$777,$A243,СВЦЭМ!$B$34:$B$777,K$225)+'СЕТ СН'!$F$12</f>
        <v>174.77285574999999</v>
      </c>
      <c r="L243" s="37">
        <f>SUMIFS(СВЦЭМ!$G$34:$G$777,СВЦЭМ!$A$34:$A$777,$A243,СВЦЭМ!$B$34:$B$777,L$225)+'СЕТ СН'!$F$12</f>
        <v>158.8000466</v>
      </c>
      <c r="M243" s="37">
        <f>SUMIFS(СВЦЭМ!$G$34:$G$777,СВЦЭМ!$A$34:$A$777,$A243,СВЦЭМ!$B$34:$B$777,M$225)+'СЕТ СН'!$F$12</f>
        <v>151.55516087000001</v>
      </c>
      <c r="N243" s="37">
        <f>SUMIFS(СВЦЭМ!$G$34:$G$777,СВЦЭМ!$A$34:$A$777,$A243,СВЦЭМ!$B$34:$B$777,N$225)+'СЕТ СН'!$F$12</f>
        <v>147.36664919</v>
      </c>
      <c r="O243" s="37">
        <f>SUMIFS(СВЦЭМ!$G$34:$G$777,СВЦЭМ!$A$34:$A$777,$A243,СВЦЭМ!$B$34:$B$777,O$225)+'СЕТ СН'!$F$12</f>
        <v>147.37088170999999</v>
      </c>
      <c r="P243" s="37">
        <f>SUMIFS(СВЦЭМ!$G$34:$G$777,СВЦЭМ!$A$34:$A$777,$A243,СВЦЭМ!$B$34:$B$777,P$225)+'СЕТ СН'!$F$12</f>
        <v>147.21937878</v>
      </c>
      <c r="Q243" s="37">
        <f>SUMIFS(СВЦЭМ!$G$34:$G$777,СВЦЭМ!$A$34:$A$777,$A243,СВЦЭМ!$B$34:$B$777,Q$225)+'СЕТ СН'!$F$12</f>
        <v>147.70585313000001</v>
      </c>
      <c r="R243" s="37">
        <f>SUMIFS(СВЦЭМ!$G$34:$G$777,СВЦЭМ!$A$34:$A$777,$A243,СВЦЭМ!$B$34:$B$777,R$225)+'СЕТ СН'!$F$12</f>
        <v>147.59107098000001</v>
      </c>
      <c r="S243" s="37">
        <f>SUMIFS(СВЦЭМ!$G$34:$G$777,СВЦЭМ!$A$34:$A$777,$A243,СВЦЭМ!$B$34:$B$777,S$225)+'СЕТ СН'!$F$12</f>
        <v>146.51082491</v>
      </c>
      <c r="T243" s="37">
        <f>SUMIFS(СВЦЭМ!$G$34:$G$777,СВЦЭМ!$A$34:$A$777,$A243,СВЦЭМ!$B$34:$B$777,T$225)+'СЕТ СН'!$F$12</f>
        <v>150.59867997000001</v>
      </c>
      <c r="U243" s="37">
        <f>SUMIFS(СВЦЭМ!$G$34:$G$777,СВЦЭМ!$A$34:$A$777,$A243,СВЦЭМ!$B$34:$B$777,U$225)+'СЕТ СН'!$F$12</f>
        <v>156.67379081999999</v>
      </c>
      <c r="V243" s="37">
        <f>SUMIFS(СВЦЭМ!$G$34:$G$777,СВЦЭМ!$A$34:$A$777,$A243,СВЦЭМ!$B$34:$B$777,V$225)+'СЕТ СН'!$F$12</f>
        <v>156.19393836</v>
      </c>
      <c r="W243" s="37">
        <f>SUMIFS(СВЦЭМ!$G$34:$G$777,СВЦЭМ!$A$34:$A$777,$A243,СВЦЭМ!$B$34:$B$777,W$225)+'СЕТ СН'!$F$12</f>
        <v>156.38315652</v>
      </c>
      <c r="X243" s="37">
        <f>SUMIFS(СВЦЭМ!$G$34:$G$777,СВЦЭМ!$A$34:$A$777,$A243,СВЦЭМ!$B$34:$B$777,X$225)+'СЕТ СН'!$F$12</f>
        <v>159.42180249</v>
      </c>
      <c r="Y243" s="37">
        <f>SUMIFS(СВЦЭМ!$G$34:$G$777,СВЦЭМ!$A$34:$A$777,$A243,СВЦЭМ!$B$34:$B$777,Y$225)+'СЕТ СН'!$F$12</f>
        <v>166.77358702999999</v>
      </c>
    </row>
    <row r="244" spans="1:25" ht="15.75" x14ac:dyDescent="0.2">
      <c r="A244" s="36">
        <f t="shared" si="6"/>
        <v>42662</v>
      </c>
      <c r="B244" s="37">
        <f>SUMIFS(СВЦЭМ!$G$34:$G$777,СВЦЭМ!$A$34:$A$777,$A244,СВЦЭМ!$B$34:$B$777,B$225)+'СЕТ СН'!$F$12</f>
        <v>177.17820098000001</v>
      </c>
      <c r="C244" s="37">
        <f>SUMIFS(СВЦЭМ!$G$34:$G$777,СВЦЭМ!$A$34:$A$777,$A244,СВЦЭМ!$B$34:$B$777,C$225)+'СЕТ СН'!$F$12</f>
        <v>206.41679443999999</v>
      </c>
      <c r="D244" s="37">
        <f>SUMIFS(СВЦЭМ!$G$34:$G$777,СВЦЭМ!$A$34:$A$777,$A244,СВЦЭМ!$B$34:$B$777,D$225)+'СЕТ СН'!$F$12</f>
        <v>227.3866835</v>
      </c>
      <c r="E244" s="37">
        <f>SUMIFS(СВЦЭМ!$G$34:$G$777,СВЦЭМ!$A$34:$A$777,$A244,СВЦЭМ!$B$34:$B$777,E$225)+'СЕТ СН'!$F$12</f>
        <v>228.09325551000001</v>
      </c>
      <c r="F244" s="37">
        <f>SUMIFS(СВЦЭМ!$G$34:$G$777,СВЦЭМ!$A$34:$A$777,$A244,СВЦЭМ!$B$34:$B$777,F$225)+'СЕТ СН'!$F$12</f>
        <v>227.61048847000001</v>
      </c>
      <c r="G244" s="37">
        <f>SUMIFS(СВЦЭМ!$G$34:$G$777,СВЦЭМ!$A$34:$A$777,$A244,СВЦЭМ!$B$34:$B$777,G$225)+'СЕТ СН'!$F$12</f>
        <v>222.77623861999999</v>
      </c>
      <c r="H244" s="37">
        <f>SUMIFS(СВЦЭМ!$G$34:$G$777,СВЦЭМ!$A$34:$A$777,$A244,СВЦЭМ!$B$34:$B$777,H$225)+'СЕТ СН'!$F$12</f>
        <v>207.57199811999999</v>
      </c>
      <c r="I244" s="37">
        <f>SUMIFS(СВЦЭМ!$G$34:$G$777,СВЦЭМ!$A$34:$A$777,$A244,СВЦЭМ!$B$34:$B$777,I$225)+'СЕТ СН'!$F$12</f>
        <v>191.47206876999999</v>
      </c>
      <c r="J244" s="37">
        <f>SUMIFS(СВЦЭМ!$G$34:$G$777,СВЦЭМ!$A$34:$A$777,$A244,СВЦЭМ!$B$34:$B$777,J$225)+'СЕТ СН'!$F$12</f>
        <v>179.53176873000001</v>
      </c>
      <c r="K244" s="37">
        <f>SUMIFS(СВЦЭМ!$G$34:$G$777,СВЦЭМ!$A$34:$A$777,$A244,СВЦЭМ!$B$34:$B$777,K$225)+'СЕТ СН'!$F$12</f>
        <v>160.84147912</v>
      </c>
      <c r="L244" s="37">
        <f>SUMIFS(СВЦЭМ!$G$34:$G$777,СВЦЭМ!$A$34:$A$777,$A244,СВЦЭМ!$B$34:$B$777,L$225)+'СЕТ СН'!$F$12</f>
        <v>144.46270913999999</v>
      </c>
      <c r="M244" s="37">
        <f>SUMIFS(СВЦЭМ!$G$34:$G$777,СВЦЭМ!$A$34:$A$777,$A244,СВЦЭМ!$B$34:$B$777,M$225)+'СЕТ СН'!$F$12</f>
        <v>137.34796667000001</v>
      </c>
      <c r="N244" s="37">
        <f>SUMIFS(СВЦЭМ!$G$34:$G$777,СВЦЭМ!$A$34:$A$777,$A244,СВЦЭМ!$B$34:$B$777,N$225)+'СЕТ СН'!$F$12</f>
        <v>136.74594384</v>
      </c>
      <c r="O244" s="37">
        <f>SUMIFS(СВЦЭМ!$G$34:$G$777,СВЦЭМ!$A$34:$A$777,$A244,СВЦЭМ!$B$34:$B$777,O$225)+'СЕТ СН'!$F$12</f>
        <v>134.90971830999999</v>
      </c>
      <c r="P244" s="37">
        <f>SUMIFS(СВЦЭМ!$G$34:$G$777,СВЦЭМ!$A$34:$A$777,$A244,СВЦЭМ!$B$34:$B$777,P$225)+'СЕТ СН'!$F$12</f>
        <v>133.57168870000001</v>
      </c>
      <c r="Q244" s="37">
        <f>SUMIFS(СВЦЭМ!$G$34:$G$777,СВЦЭМ!$A$34:$A$777,$A244,СВЦЭМ!$B$34:$B$777,Q$225)+'СЕТ СН'!$F$12</f>
        <v>135.38538166999999</v>
      </c>
      <c r="R244" s="37">
        <f>SUMIFS(СВЦЭМ!$G$34:$G$777,СВЦЭМ!$A$34:$A$777,$A244,СВЦЭМ!$B$34:$B$777,R$225)+'СЕТ СН'!$F$12</f>
        <v>135.95827216000001</v>
      </c>
      <c r="S244" s="37">
        <f>SUMIFS(СВЦЭМ!$G$34:$G$777,СВЦЭМ!$A$34:$A$777,$A244,СВЦЭМ!$B$34:$B$777,S$225)+'СЕТ СН'!$F$12</f>
        <v>135.90078414999999</v>
      </c>
      <c r="T244" s="37">
        <f>SUMIFS(СВЦЭМ!$G$34:$G$777,СВЦЭМ!$A$34:$A$777,$A244,СВЦЭМ!$B$34:$B$777,T$225)+'СЕТ СН'!$F$12</f>
        <v>143.00478928000001</v>
      </c>
      <c r="U244" s="37">
        <f>SUMIFS(СВЦЭМ!$G$34:$G$777,СВЦЭМ!$A$34:$A$777,$A244,СВЦЭМ!$B$34:$B$777,U$225)+'СЕТ СН'!$F$12</f>
        <v>152.96325913000001</v>
      </c>
      <c r="V244" s="37">
        <f>SUMIFS(СВЦЭМ!$G$34:$G$777,СВЦЭМ!$A$34:$A$777,$A244,СВЦЭМ!$B$34:$B$777,V$225)+'СЕТ СН'!$F$12</f>
        <v>144.14421833</v>
      </c>
      <c r="W244" s="37">
        <f>SUMIFS(СВЦЭМ!$G$34:$G$777,СВЦЭМ!$A$34:$A$777,$A244,СВЦЭМ!$B$34:$B$777,W$225)+'СЕТ СН'!$F$12</f>
        <v>134.73913766999999</v>
      </c>
      <c r="X244" s="37">
        <f>SUMIFS(СВЦЭМ!$G$34:$G$777,СВЦЭМ!$A$34:$A$777,$A244,СВЦЭМ!$B$34:$B$777,X$225)+'СЕТ СН'!$F$12</f>
        <v>131.12172362000001</v>
      </c>
      <c r="Y244" s="37">
        <f>SUMIFS(СВЦЭМ!$G$34:$G$777,СВЦЭМ!$A$34:$A$777,$A244,СВЦЭМ!$B$34:$B$777,Y$225)+'СЕТ СН'!$F$12</f>
        <v>148.33821202999999</v>
      </c>
    </row>
    <row r="245" spans="1:25" ht="15.75" x14ac:dyDescent="0.2">
      <c r="A245" s="36">
        <f t="shared" si="6"/>
        <v>42663</v>
      </c>
      <c r="B245" s="37">
        <f>SUMIFS(СВЦЭМ!$G$34:$G$777,СВЦЭМ!$A$34:$A$777,$A245,СВЦЭМ!$B$34:$B$777,B$225)+'СЕТ СН'!$F$12</f>
        <v>172.30307981000001</v>
      </c>
      <c r="C245" s="37">
        <f>SUMIFS(СВЦЭМ!$G$34:$G$777,СВЦЭМ!$A$34:$A$777,$A245,СВЦЭМ!$B$34:$B$777,C$225)+'СЕТ СН'!$F$12</f>
        <v>199.86652591999999</v>
      </c>
      <c r="D245" s="37">
        <f>SUMIFS(СВЦЭМ!$G$34:$G$777,СВЦЭМ!$A$34:$A$777,$A245,СВЦЭМ!$B$34:$B$777,D$225)+'СЕТ СН'!$F$12</f>
        <v>218.82011059000001</v>
      </c>
      <c r="E245" s="37">
        <f>SUMIFS(СВЦЭМ!$G$34:$G$777,СВЦЭМ!$A$34:$A$777,$A245,СВЦЭМ!$B$34:$B$777,E$225)+'СЕТ СН'!$F$12</f>
        <v>219.18583207</v>
      </c>
      <c r="F245" s="37">
        <f>SUMIFS(СВЦЭМ!$G$34:$G$777,СВЦЭМ!$A$34:$A$777,$A245,СВЦЭМ!$B$34:$B$777,F$225)+'СЕТ СН'!$F$12</f>
        <v>218.71967085</v>
      </c>
      <c r="G245" s="37">
        <f>SUMIFS(СВЦЭМ!$G$34:$G$777,СВЦЭМ!$A$34:$A$777,$A245,СВЦЭМ!$B$34:$B$777,G$225)+'СЕТ СН'!$F$12</f>
        <v>215.07823003999999</v>
      </c>
      <c r="H245" s="37">
        <f>SUMIFS(СВЦЭМ!$G$34:$G$777,СВЦЭМ!$A$34:$A$777,$A245,СВЦЭМ!$B$34:$B$777,H$225)+'СЕТ СН'!$F$12</f>
        <v>200.22666717000001</v>
      </c>
      <c r="I245" s="37">
        <f>SUMIFS(СВЦЭМ!$G$34:$G$777,СВЦЭМ!$A$34:$A$777,$A245,СВЦЭМ!$B$34:$B$777,I$225)+'СЕТ СН'!$F$12</f>
        <v>179.58339892000001</v>
      </c>
      <c r="J245" s="37">
        <f>SUMIFS(СВЦЭМ!$G$34:$G$777,СВЦЭМ!$A$34:$A$777,$A245,СВЦЭМ!$B$34:$B$777,J$225)+'СЕТ СН'!$F$12</f>
        <v>165.06878621000001</v>
      </c>
      <c r="K245" s="37">
        <f>SUMIFS(СВЦЭМ!$G$34:$G$777,СВЦЭМ!$A$34:$A$777,$A245,СВЦЭМ!$B$34:$B$777,K$225)+'СЕТ СН'!$F$12</f>
        <v>164.40471934000001</v>
      </c>
      <c r="L245" s="37">
        <f>SUMIFS(СВЦЭМ!$G$34:$G$777,СВЦЭМ!$A$34:$A$777,$A245,СВЦЭМ!$B$34:$B$777,L$225)+'СЕТ СН'!$F$12</f>
        <v>166.80006982</v>
      </c>
      <c r="M245" s="37">
        <f>SUMIFS(СВЦЭМ!$G$34:$G$777,СВЦЭМ!$A$34:$A$777,$A245,СВЦЭМ!$B$34:$B$777,M$225)+'СЕТ СН'!$F$12</f>
        <v>169.57897163000001</v>
      </c>
      <c r="N245" s="37">
        <f>SUMIFS(СВЦЭМ!$G$34:$G$777,СВЦЭМ!$A$34:$A$777,$A245,СВЦЭМ!$B$34:$B$777,N$225)+'СЕТ СН'!$F$12</f>
        <v>173.23969912999999</v>
      </c>
      <c r="O245" s="37">
        <f>SUMIFS(СВЦЭМ!$G$34:$G$777,СВЦЭМ!$A$34:$A$777,$A245,СВЦЭМ!$B$34:$B$777,O$225)+'СЕТ СН'!$F$12</f>
        <v>173.68966133999999</v>
      </c>
      <c r="P245" s="37">
        <f>SUMIFS(СВЦЭМ!$G$34:$G$777,СВЦЭМ!$A$34:$A$777,$A245,СВЦЭМ!$B$34:$B$777,P$225)+'СЕТ СН'!$F$12</f>
        <v>175.22474627</v>
      </c>
      <c r="Q245" s="37">
        <f>SUMIFS(СВЦЭМ!$G$34:$G$777,СВЦЭМ!$A$34:$A$777,$A245,СВЦЭМ!$B$34:$B$777,Q$225)+'СЕТ СН'!$F$12</f>
        <v>176.06770424999999</v>
      </c>
      <c r="R245" s="37">
        <f>SUMIFS(СВЦЭМ!$G$34:$G$777,СВЦЭМ!$A$34:$A$777,$A245,СВЦЭМ!$B$34:$B$777,R$225)+'СЕТ СН'!$F$12</f>
        <v>175.43621028000001</v>
      </c>
      <c r="S245" s="37">
        <f>SUMIFS(СВЦЭМ!$G$34:$G$777,СВЦЭМ!$A$34:$A$777,$A245,СВЦЭМ!$B$34:$B$777,S$225)+'СЕТ СН'!$F$12</f>
        <v>172.49330233000001</v>
      </c>
      <c r="T245" s="37">
        <f>SUMIFS(СВЦЭМ!$G$34:$G$777,СВЦЭМ!$A$34:$A$777,$A245,СВЦЭМ!$B$34:$B$777,T$225)+'СЕТ СН'!$F$12</f>
        <v>163.25765910000001</v>
      </c>
      <c r="U245" s="37">
        <f>SUMIFS(СВЦЭМ!$G$34:$G$777,СВЦЭМ!$A$34:$A$777,$A245,СВЦЭМ!$B$34:$B$777,U$225)+'СЕТ СН'!$F$12</f>
        <v>151.29945307</v>
      </c>
      <c r="V245" s="37">
        <f>SUMIFS(СВЦЭМ!$G$34:$G$777,СВЦЭМ!$A$34:$A$777,$A245,СВЦЭМ!$B$34:$B$777,V$225)+'СЕТ СН'!$F$12</f>
        <v>142.63028467000001</v>
      </c>
      <c r="W245" s="37">
        <f>SUMIFS(СВЦЭМ!$G$34:$G$777,СВЦЭМ!$A$34:$A$777,$A245,СВЦЭМ!$B$34:$B$777,W$225)+'СЕТ СН'!$F$12</f>
        <v>142.25504205999999</v>
      </c>
      <c r="X245" s="37">
        <f>SUMIFS(СВЦЭМ!$G$34:$G$777,СВЦЭМ!$A$34:$A$777,$A245,СВЦЭМ!$B$34:$B$777,X$225)+'СЕТ СН'!$F$12</f>
        <v>149.21770999</v>
      </c>
      <c r="Y245" s="37">
        <f>SUMIFS(СВЦЭМ!$G$34:$G$777,СВЦЭМ!$A$34:$A$777,$A245,СВЦЭМ!$B$34:$B$777,Y$225)+'СЕТ СН'!$F$12</f>
        <v>157.07313422999999</v>
      </c>
    </row>
    <row r="246" spans="1:25" ht="15.75" x14ac:dyDescent="0.2">
      <c r="A246" s="36">
        <f t="shared" si="6"/>
        <v>42664</v>
      </c>
      <c r="B246" s="37">
        <f>SUMIFS(СВЦЭМ!$G$34:$G$777,СВЦЭМ!$A$34:$A$777,$A246,СВЦЭМ!$B$34:$B$777,B$225)+'СЕТ СН'!$F$12</f>
        <v>168.92398417999999</v>
      </c>
      <c r="C246" s="37">
        <f>SUMIFS(СВЦЭМ!$G$34:$G$777,СВЦЭМ!$A$34:$A$777,$A246,СВЦЭМ!$B$34:$B$777,C$225)+'СЕТ СН'!$F$12</f>
        <v>197.81722979</v>
      </c>
      <c r="D246" s="37">
        <f>SUMIFS(СВЦЭМ!$G$34:$G$777,СВЦЭМ!$A$34:$A$777,$A246,СВЦЭМ!$B$34:$B$777,D$225)+'СЕТ СН'!$F$12</f>
        <v>216.11000150000001</v>
      </c>
      <c r="E246" s="37">
        <f>SUMIFS(СВЦЭМ!$G$34:$G$777,СВЦЭМ!$A$34:$A$777,$A246,СВЦЭМ!$B$34:$B$777,E$225)+'СЕТ СН'!$F$12</f>
        <v>216.15584521</v>
      </c>
      <c r="F246" s="37">
        <f>SUMIFS(СВЦЭМ!$G$34:$G$777,СВЦЭМ!$A$34:$A$777,$A246,СВЦЭМ!$B$34:$B$777,F$225)+'СЕТ СН'!$F$12</f>
        <v>216.71316515000001</v>
      </c>
      <c r="G246" s="37">
        <f>SUMIFS(СВЦЭМ!$G$34:$G$777,СВЦЭМ!$A$34:$A$777,$A246,СВЦЭМ!$B$34:$B$777,G$225)+'СЕТ СН'!$F$12</f>
        <v>212.61278153000001</v>
      </c>
      <c r="H246" s="37">
        <f>SUMIFS(СВЦЭМ!$G$34:$G$777,СВЦЭМ!$A$34:$A$777,$A246,СВЦЭМ!$B$34:$B$777,H$225)+'СЕТ СН'!$F$12</f>
        <v>197.98630804999999</v>
      </c>
      <c r="I246" s="37">
        <f>SUMIFS(СВЦЭМ!$G$34:$G$777,СВЦЭМ!$A$34:$A$777,$A246,СВЦЭМ!$B$34:$B$777,I$225)+'СЕТ СН'!$F$12</f>
        <v>184.31637436</v>
      </c>
      <c r="J246" s="37">
        <f>SUMIFS(СВЦЭМ!$G$34:$G$777,СВЦЭМ!$A$34:$A$777,$A246,СВЦЭМ!$B$34:$B$777,J$225)+'СЕТ СН'!$F$12</f>
        <v>168.92743451000001</v>
      </c>
      <c r="K246" s="37">
        <f>SUMIFS(СВЦЭМ!$G$34:$G$777,СВЦЭМ!$A$34:$A$777,$A246,СВЦЭМ!$B$34:$B$777,K$225)+'СЕТ СН'!$F$12</f>
        <v>153.00659963999999</v>
      </c>
      <c r="L246" s="37">
        <f>SUMIFS(СВЦЭМ!$G$34:$G$777,СВЦЭМ!$A$34:$A$777,$A246,СВЦЭМ!$B$34:$B$777,L$225)+'СЕТ СН'!$F$12</f>
        <v>137.88186712000001</v>
      </c>
      <c r="M246" s="37">
        <f>SUMIFS(СВЦЭМ!$G$34:$G$777,СВЦЭМ!$A$34:$A$777,$A246,СВЦЭМ!$B$34:$B$777,M$225)+'СЕТ СН'!$F$12</f>
        <v>135.22740418999999</v>
      </c>
      <c r="N246" s="37">
        <f>SUMIFS(СВЦЭМ!$G$34:$G$777,СВЦЭМ!$A$34:$A$777,$A246,СВЦЭМ!$B$34:$B$777,N$225)+'СЕТ СН'!$F$12</f>
        <v>135.54771299999999</v>
      </c>
      <c r="O246" s="37">
        <f>SUMIFS(СВЦЭМ!$G$34:$G$777,СВЦЭМ!$A$34:$A$777,$A246,СВЦЭМ!$B$34:$B$777,O$225)+'СЕТ СН'!$F$12</f>
        <v>135.9002831</v>
      </c>
      <c r="P246" s="37">
        <f>SUMIFS(СВЦЭМ!$G$34:$G$777,СВЦЭМ!$A$34:$A$777,$A246,СВЦЭМ!$B$34:$B$777,P$225)+'СЕТ СН'!$F$12</f>
        <v>135.20528544000001</v>
      </c>
      <c r="Q246" s="37">
        <f>SUMIFS(СВЦЭМ!$G$34:$G$777,СВЦЭМ!$A$34:$A$777,$A246,СВЦЭМ!$B$34:$B$777,Q$225)+'СЕТ СН'!$F$12</f>
        <v>134.65248874</v>
      </c>
      <c r="R246" s="37">
        <f>SUMIFS(СВЦЭМ!$G$34:$G$777,СВЦЭМ!$A$34:$A$777,$A246,СВЦЭМ!$B$34:$B$777,R$225)+'СЕТ СН'!$F$12</f>
        <v>135.13124483999999</v>
      </c>
      <c r="S246" s="37">
        <f>SUMIFS(СВЦЭМ!$G$34:$G$777,СВЦЭМ!$A$34:$A$777,$A246,СВЦЭМ!$B$34:$B$777,S$225)+'СЕТ СН'!$F$12</f>
        <v>136.56093308000001</v>
      </c>
      <c r="T246" s="37">
        <f>SUMIFS(СВЦЭМ!$G$34:$G$777,СВЦЭМ!$A$34:$A$777,$A246,СВЦЭМ!$B$34:$B$777,T$225)+'СЕТ СН'!$F$12</f>
        <v>138.52729769999999</v>
      </c>
      <c r="U246" s="37">
        <f>SUMIFS(СВЦЭМ!$G$34:$G$777,СВЦЭМ!$A$34:$A$777,$A246,СВЦЭМ!$B$34:$B$777,U$225)+'СЕТ СН'!$F$12</f>
        <v>144.13988789000001</v>
      </c>
      <c r="V246" s="37">
        <f>SUMIFS(СВЦЭМ!$G$34:$G$777,СВЦЭМ!$A$34:$A$777,$A246,СВЦЭМ!$B$34:$B$777,V$225)+'СЕТ СН'!$F$12</f>
        <v>142.76705376000001</v>
      </c>
      <c r="W246" s="37">
        <f>SUMIFS(СВЦЭМ!$G$34:$G$777,СВЦЭМ!$A$34:$A$777,$A246,СВЦЭМ!$B$34:$B$777,W$225)+'СЕТ СН'!$F$12</f>
        <v>138.58522395</v>
      </c>
      <c r="X246" s="37">
        <f>SUMIFS(СВЦЭМ!$G$34:$G$777,СВЦЭМ!$A$34:$A$777,$A246,СВЦЭМ!$B$34:$B$777,X$225)+'СЕТ СН'!$F$12</f>
        <v>138.41758945999999</v>
      </c>
      <c r="Y246" s="37">
        <f>SUMIFS(СВЦЭМ!$G$34:$G$777,СВЦЭМ!$A$34:$A$777,$A246,СВЦЭМ!$B$34:$B$777,Y$225)+'СЕТ СН'!$F$12</f>
        <v>153.42301345999999</v>
      </c>
    </row>
    <row r="247" spans="1:25" ht="15.75" x14ac:dyDescent="0.2">
      <c r="A247" s="36">
        <f t="shared" si="6"/>
        <v>42665</v>
      </c>
      <c r="B247" s="37">
        <f>SUMIFS(СВЦЭМ!$G$34:$G$777,СВЦЭМ!$A$34:$A$777,$A247,СВЦЭМ!$B$34:$B$777,B$225)+'СЕТ СН'!$F$12</f>
        <v>162.78977545000001</v>
      </c>
      <c r="C247" s="37">
        <f>SUMIFS(СВЦЭМ!$G$34:$G$777,СВЦЭМ!$A$34:$A$777,$A247,СВЦЭМ!$B$34:$B$777,C$225)+'СЕТ СН'!$F$12</f>
        <v>188.48298599</v>
      </c>
      <c r="D247" s="37">
        <f>SUMIFS(СВЦЭМ!$G$34:$G$777,СВЦЭМ!$A$34:$A$777,$A247,СВЦЭМ!$B$34:$B$777,D$225)+'СЕТ СН'!$F$12</f>
        <v>208.35254381999999</v>
      </c>
      <c r="E247" s="37">
        <f>SUMIFS(СВЦЭМ!$G$34:$G$777,СВЦЭМ!$A$34:$A$777,$A247,СВЦЭМ!$B$34:$B$777,E$225)+'СЕТ СН'!$F$12</f>
        <v>213.34546768999999</v>
      </c>
      <c r="F247" s="37">
        <f>SUMIFS(СВЦЭМ!$G$34:$G$777,СВЦЭМ!$A$34:$A$777,$A247,СВЦЭМ!$B$34:$B$777,F$225)+'СЕТ СН'!$F$12</f>
        <v>218.14117707</v>
      </c>
      <c r="G247" s="37">
        <f>SUMIFS(СВЦЭМ!$G$34:$G$777,СВЦЭМ!$A$34:$A$777,$A247,СВЦЭМ!$B$34:$B$777,G$225)+'СЕТ СН'!$F$12</f>
        <v>222.54276454000001</v>
      </c>
      <c r="H247" s="37">
        <f>SUMIFS(СВЦЭМ!$G$34:$G$777,СВЦЭМ!$A$34:$A$777,$A247,СВЦЭМ!$B$34:$B$777,H$225)+'СЕТ СН'!$F$12</f>
        <v>217.59516206000001</v>
      </c>
      <c r="I247" s="37">
        <f>SUMIFS(СВЦЭМ!$G$34:$G$777,СВЦЭМ!$A$34:$A$777,$A247,СВЦЭМ!$B$34:$B$777,I$225)+'СЕТ СН'!$F$12</f>
        <v>205.66230053999999</v>
      </c>
      <c r="J247" s="37">
        <f>SUMIFS(СВЦЭМ!$G$34:$G$777,СВЦЭМ!$A$34:$A$777,$A247,СВЦЭМ!$B$34:$B$777,J$225)+'СЕТ СН'!$F$12</f>
        <v>185.09545721999999</v>
      </c>
      <c r="K247" s="37">
        <f>SUMIFS(СВЦЭМ!$G$34:$G$777,СВЦЭМ!$A$34:$A$777,$A247,СВЦЭМ!$B$34:$B$777,K$225)+'СЕТ СН'!$F$12</f>
        <v>168.08869604</v>
      </c>
      <c r="L247" s="37">
        <f>SUMIFS(СВЦЭМ!$G$34:$G$777,СВЦЭМ!$A$34:$A$777,$A247,СВЦЭМ!$B$34:$B$777,L$225)+'СЕТ СН'!$F$12</f>
        <v>154.56477362000001</v>
      </c>
      <c r="M247" s="37">
        <f>SUMIFS(СВЦЭМ!$G$34:$G$777,СВЦЭМ!$A$34:$A$777,$A247,СВЦЭМ!$B$34:$B$777,M$225)+'СЕТ СН'!$F$12</f>
        <v>146.21139743000001</v>
      </c>
      <c r="N247" s="37">
        <f>SUMIFS(СВЦЭМ!$G$34:$G$777,СВЦЭМ!$A$34:$A$777,$A247,СВЦЭМ!$B$34:$B$777,N$225)+'СЕТ СН'!$F$12</f>
        <v>144.74077192999999</v>
      </c>
      <c r="O247" s="37">
        <f>SUMIFS(СВЦЭМ!$G$34:$G$777,СВЦЭМ!$A$34:$A$777,$A247,СВЦЭМ!$B$34:$B$777,O$225)+'СЕТ СН'!$F$12</f>
        <v>146.28100243</v>
      </c>
      <c r="P247" s="37">
        <f>SUMIFS(СВЦЭМ!$G$34:$G$777,СВЦЭМ!$A$34:$A$777,$A247,СВЦЭМ!$B$34:$B$777,P$225)+'СЕТ СН'!$F$12</f>
        <v>148.84802126</v>
      </c>
      <c r="Q247" s="37">
        <f>SUMIFS(СВЦЭМ!$G$34:$G$777,СВЦЭМ!$A$34:$A$777,$A247,СВЦЭМ!$B$34:$B$777,Q$225)+'СЕТ СН'!$F$12</f>
        <v>150.01412945999999</v>
      </c>
      <c r="R247" s="37">
        <f>SUMIFS(СВЦЭМ!$G$34:$G$777,СВЦЭМ!$A$34:$A$777,$A247,СВЦЭМ!$B$34:$B$777,R$225)+'СЕТ СН'!$F$12</f>
        <v>149.21175561000001</v>
      </c>
      <c r="S247" s="37">
        <f>SUMIFS(СВЦЭМ!$G$34:$G$777,СВЦЭМ!$A$34:$A$777,$A247,СВЦЭМ!$B$34:$B$777,S$225)+'СЕТ СН'!$F$12</f>
        <v>146.39605465</v>
      </c>
      <c r="T247" s="37">
        <f>SUMIFS(СВЦЭМ!$G$34:$G$777,СВЦЭМ!$A$34:$A$777,$A247,СВЦЭМ!$B$34:$B$777,T$225)+'СЕТ СН'!$F$12</f>
        <v>141.57417692000001</v>
      </c>
      <c r="U247" s="37">
        <f>SUMIFS(СВЦЭМ!$G$34:$G$777,СВЦЭМ!$A$34:$A$777,$A247,СВЦЭМ!$B$34:$B$777,U$225)+'СЕТ СН'!$F$12</f>
        <v>142.80655053000001</v>
      </c>
      <c r="V247" s="37">
        <f>SUMIFS(СВЦЭМ!$G$34:$G$777,СВЦЭМ!$A$34:$A$777,$A247,СВЦЭМ!$B$34:$B$777,V$225)+'СЕТ СН'!$F$12</f>
        <v>140.02696792</v>
      </c>
      <c r="W247" s="37">
        <f>SUMIFS(СВЦЭМ!$G$34:$G$777,СВЦЭМ!$A$34:$A$777,$A247,СВЦЭМ!$B$34:$B$777,W$225)+'СЕТ СН'!$F$12</f>
        <v>136.01839064999999</v>
      </c>
      <c r="X247" s="37">
        <f>SUMIFS(СВЦЭМ!$G$34:$G$777,СВЦЭМ!$A$34:$A$777,$A247,СВЦЭМ!$B$34:$B$777,X$225)+'СЕТ СН'!$F$12</f>
        <v>135.12348499000001</v>
      </c>
      <c r="Y247" s="37">
        <f>SUMIFS(СВЦЭМ!$G$34:$G$777,СВЦЭМ!$A$34:$A$777,$A247,СВЦЭМ!$B$34:$B$777,Y$225)+'СЕТ СН'!$F$12</f>
        <v>154.32184272999999</v>
      </c>
    </row>
    <row r="248" spans="1:25" ht="15.75" x14ac:dyDescent="0.2">
      <c r="A248" s="36">
        <f t="shared" si="6"/>
        <v>42666</v>
      </c>
      <c r="B248" s="37">
        <f>SUMIFS(СВЦЭМ!$G$34:$G$777,СВЦЭМ!$A$34:$A$777,$A248,СВЦЭМ!$B$34:$B$777,B$225)+'СЕТ СН'!$F$12</f>
        <v>180.19325598</v>
      </c>
      <c r="C248" s="37">
        <f>SUMIFS(СВЦЭМ!$G$34:$G$777,СВЦЭМ!$A$34:$A$777,$A248,СВЦЭМ!$B$34:$B$777,C$225)+'СЕТ СН'!$F$12</f>
        <v>208.34310120999999</v>
      </c>
      <c r="D248" s="37">
        <f>SUMIFS(СВЦЭМ!$G$34:$G$777,СВЦЭМ!$A$34:$A$777,$A248,СВЦЭМ!$B$34:$B$777,D$225)+'СЕТ СН'!$F$12</f>
        <v>229.58523886</v>
      </c>
      <c r="E248" s="37">
        <f>SUMIFS(СВЦЭМ!$G$34:$G$777,СВЦЭМ!$A$34:$A$777,$A248,СВЦЭМ!$B$34:$B$777,E$225)+'СЕТ СН'!$F$12</f>
        <v>231.04103954999999</v>
      </c>
      <c r="F248" s="37">
        <f>SUMIFS(СВЦЭМ!$G$34:$G$777,СВЦЭМ!$A$34:$A$777,$A248,СВЦЭМ!$B$34:$B$777,F$225)+'СЕТ СН'!$F$12</f>
        <v>230.57162855999999</v>
      </c>
      <c r="G248" s="37">
        <f>SUMIFS(СВЦЭМ!$G$34:$G$777,СВЦЭМ!$A$34:$A$777,$A248,СВЦЭМ!$B$34:$B$777,G$225)+'СЕТ СН'!$F$12</f>
        <v>230.33064304000001</v>
      </c>
      <c r="H248" s="37">
        <f>SUMIFS(СВЦЭМ!$G$34:$G$777,СВЦЭМ!$A$34:$A$777,$A248,СВЦЭМ!$B$34:$B$777,H$225)+'СЕТ СН'!$F$12</f>
        <v>221.69748131</v>
      </c>
      <c r="I248" s="37">
        <f>SUMIFS(СВЦЭМ!$G$34:$G$777,СВЦЭМ!$A$34:$A$777,$A248,СВЦЭМ!$B$34:$B$777,I$225)+'СЕТ СН'!$F$12</f>
        <v>204.05587073999999</v>
      </c>
      <c r="J248" s="37">
        <f>SUMIFS(СВЦЭМ!$G$34:$G$777,СВЦЭМ!$A$34:$A$777,$A248,СВЦЭМ!$B$34:$B$777,J$225)+'СЕТ СН'!$F$12</f>
        <v>178.58649054</v>
      </c>
      <c r="K248" s="37">
        <f>SUMIFS(СВЦЭМ!$G$34:$G$777,СВЦЭМ!$A$34:$A$777,$A248,СВЦЭМ!$B$34:$B$777,K$225)+'СЕТ СН'!$F$12</f>
        <v>155.83213939999999</v>
      </c>
      <c r="L248" s="37">
        <f>SUMIFS(СВЦЭМ!$G$34:$G$777,СВЦЭМ!$A$34:$A$777,$A248,СВЦЭМ!$B$34:$B$777,L$225)+'СЕТ СН'!$F$12</f>
        <v>146.06925623999999</v>
      </c>
      <c r="M248" s="37">
        <f>SUMIFS(СВЦЭМ!$G$34:$G$777,СВЦЭМ!$A$34:$A$777,$A248,СВЦЭМ!$B$34:$B$777,M$225)+'СЕТ СН'!$F$12</f>
        <v>146.38516509999999</v>
      </c>
      <c r="N248" s="37">
        <f>SUMIFS(СВЦЭМ!$G$34:$G$777,СВЦЭМ!$A$34:$A$777,$A248,СВЦЭМ!$B$34:$B$777,N$225)+'СЕТ СН'!$F$12</f>
        <v>143.50262101999999</v>
      </c>
      <c r="O248" s="37">
        <f>SUMIFS(СВЦЭМ!$G$34:$G$777,СВЦЭМ!$A$34:$A$777,$A248,СВЦЭМ!$B$34:$B$777,O$225)+'СЕТ СН'!$F$12</f>
        <v>140.99519082</v>
      </c>
      <c r="P248" s="37">
        <f>SUMIFS(СВЦЭМ!$G$34:$G$777,СВЦЭМ!$A$34:$A$777,$A248,СВЦЭМ!$B$34:$B$777,P$225)+'СЕТ СН'!$F$12</f>
        <v>139.84631228000001</v>
      </c>
      <c r="Q248" s="37">
        <f>SUMIFS(СВЦЭМ!$G$34:$G$777,СВЦЭМ!$A$34:$A$777,$A248,СВЦЭМ!$B$34:$B$777,Q$225)+'СЕТ СН'!$F$12</f>
        <v>139.82181969000001</v>
      </c>
      <c r="R248" s="37">
        <f>SUMIFS(СВЦЭМ!$G$34:$G$777,СВЦЭМ!$A$34:$A$777,$A248,СВЦЭМ!$B$34:$B$777,R$225)+'СЕТ СН'!$F$12</f>
        <v>146.02977988000001</v>
      </c>
      <c r="S248" s="37">
        <f>SUMIFS(СВЦЭМ!$G$34:$G$777,СВЦЭМ!$A$34:$A$777,$A248,СВЦЭМ!$B$34:$B$777,S$225)+'СЕТ СН'!$F$12</f>
        <v>175.94009682000001</v>
      </c>
      <c r="T248" s="37">
        <f>SUMIFS(СВЦЭМ!$G$34:$G$777,СВЦЭМ!$A$34:$A$777,$A248,СВЦЭМ!$B$34:$B$777,T$225)+'СЕТ СН'!$F$12</f>
        <v>182.86505457000001</v>
      </c>
      <c r="U248" s="37">
        <f>SUMIFS(СВЦЭМ!$G$34:$G$777,СВЦЭМ!$A$34:$A$777,$A248,СВЦЭМ!$B$34:$B$777,U$225)+'СЕТ СН'!$F$12</f>
        <v>160.00716890000001</v>
      </c>
      <c r="V248" s="37">
        <f>SUMIFS(СВЦЭМ!$G$34:$G$777,СВЦЭМ!$A$34:$A$777,$A248,СВЦЭМ!$B$34:$B$777,V$225)+'СЕТ СН'!$F$12</f>
        <v>143.40528234000001</v>
      </c>
      <c r="W248" s="37">
        <f>SUMIFS(СВЦЭМ!$G$34:$G$777,СВЦЭМ!$A$34:$A$777,$A248,СВЦЭМ!$B$34:$B$777,W$225)+'СЕТ СН'!$F$12</f>
        <v>143.45808509</v>
      </c>
      <c r="X248" s="37">
        <f>SUMIFS(СВЦЭМ!$G$34:$G$777,СВЦЭМ!$A$34:$A$777,$A248,СВЦЭМ!$B$34:$B$777,X$225)+'СЕТ СН'!$F$12</f>
        <v>141.99636097999999</v>
      </c>
      <c r="Y248" s="37">
        <f>SUMIFS(СВЦЭМ!$G$34:$G$777,СВЦЭМ!$A$34:$A$777,$A248,СВЦЭМ!$B$34:$B$777,Y$225)+'СЕТ СН'!$F$12</f>
        <v>157.66639741</v>
      </c>
    </row>
    <row r="249" spans="1:25" ht="15.75" x14ac:dyDescent="0.2">
      <c r="A249" s="36">
        <f t="shared" si="6"/>
        <v>42667</v>
      </c>
      <c r="B249" s="37">
        <f>SUMIFS(СВЦЭМ!$G$34:$G$777,СВЦЭМ!$A$34:$A$777,$A249,СВЦЭМ!$B$34:$B$777,B$225)+'СЕТ СН'!$F$12</f>
        <v>183.06249923999999</v>
      </c>
      <c r="C249" s="37">
        <f>SUMIFS(СВЦЭМ!$G$34:$G$777,СВЦЭМ!$A$34:$A$777,$A249,СВЦЭМ!$B$34:$B$777,C$225)+'СЕТ СН'!$F$12</f>
        <v>208.81117266999999</v>
      </c>
      <c r="D249" s="37">
        <f>SUMIFS(СВЦЭМ!$G$34:$G$777,СВЦЭМ!$A$34:$A$777,$A249,СВЦЭМ!$B$34:$B$777,D$225)+'СЕТ СН'!$F$12</f>
        <v>226.14484633000001</v>
      </c>
      <c r="E249" s="37">
        <f>SUMIFS(СВЦЭМ!$G$34:$G$777,СВЦЭМ!$A$34:$A$777,$A249,СВЦЭМ!$B$34:$B$777,E$225)+'СЕТ СН'!$F$12</f>
        <v>227.24353923000001</v>
      </c>
      <c r="F249" s="37">
        <f>SUMIFS(СВЦЭМ!$G$34:$G$777,СВЦЭМ!$A$34:$A$777,$A249,СВЦЭМ!$B$34:$B$777,F$225)+'СЕТ СН'!$F$12</f>
        <v>225.58163952999999</v>
      </c>
      <c r="G249" s="37">
        <f>SUMIFS(СВЦЭМ!$G$34:$G$777,СВЦЭМ!$A$34:$A$777,$A249,СВЦЭМ!$B$34:$B$777,G$225)+'СЕТ СН'!$F$12</f>
        <v>222.37408009000001</v>
      </c>
      <c r="H249" s="37">
        <f>SUMIFS(СВЦЭМ!$G$34:$G$777,СВЦЭМ!$A$34:$A$777,$A249,СВЦЭМ!$B$34:$B$777,H$225)+'СЕТ СН'!$F$12</f>
        <v>209.20929744</v>
      </c>
      <c r="I249" s="37">
        <f>SUMIFS(СВЦЭМ!$G$34:$G$777,СВЦЭМ!$A$34:$A$777,$A249,СВЦЭМ!$B$34:$B$777,I$225)+'СЕТ СН'!$F$12</f>
        <v>202.81417443999999</v>
      </c>
      <c r="J249" s="37">
        <f>SUMIFS(СВЦЭМ!$G$34:$G$777,СВЦЭМ!$A$34:$A$777,$A249,СВЦЭМ!$B$34:$B$777,J$225)+'СЕТ СН'!$F$12</f>
        <v>189.89852178000001</v>
      </c>
      <c r="K249" s="37">
        <f>SUMIFS(СВЦЭМ!$G$34:$G$777,СВЦЭМ!$A$34:$A$777,$A249,СВЦЭМ!$B$34:$B$777,K$225)+'СЕТ СН'!$F$12</f>
        <v>170.01857899000001</v>
      </c>
      <c r="L249" s="37">
        <f>SUMIFS(СВЦЭМ!$G$34:$G$777,СВЦЭМ!$A$34:$A$777,$A249,СВЦЭМ!$B$34:$B$777,L$225)+'СЕТ СН'!$F$12</f>
        <v>154.14952829000001</v>
      </c>
      <c r="M249" s="37">
        <f>SUMIFS(СВЦЭМ!$G$34:$G$777,СВЦЭМ!$A$34:$A$777,$A249,СВЦЭМ!$B$34:$B$777,M$225)+'СЕТ СН'!$F$12</f>
        <v>145.64446443</v>
      </c>
      <c r="N249" s="37">
        <f>SUMIFS(СВЦЭМ!$G$34:$G$777,СВЦЭМ!$A$34:$A$777,$A249,СВЦЭМ!$B$34:$B$777,N$225)+'СЕТ СН'!$F$12</f>
        <v>143.45840742999999</v>
      </c>
      <c r="O249" s="37">
        <f>SUMIFS(СВЦЭМ!$G$34:$G$777,СВЦЭМ!$A$34:$A$777,$A249,СВЦЭМ!$B$34:$B$777,O$225)+'СЕТ СН'!$F$12</f>
        <v>145.57993630999999</v>
      </c>
      <c r="P249" s="37">
        <f>SUMIFS(СВЦЭМ!$G$34:$G$777,СВЦЭМ!$A$34:$A$777,$A249,СВЦЭМ!$B$34:$B$777,P$225)+'СЕТ СН'!$F$12</f>
        <v>146.38765264</v>
      </c>
      <c r="Q249" s="37">
        <f>SUMIFS(СВЦЭМ!$G$34:$G$777,СВЦЭМ!$A$34:$A$777,$A249,СВЦЭМ!$B$34:$B$777,Q$225)+'СЕТ СН'!$F$12</f>
        <v>146.45302332</v>
      </c>
      <c r="R249" s="37">
        <f>SUMIFS(СВЦЭМ!$G$34:$G$777,СВЦЭМ!$A$34:$A$777,$A249,СВЦЭМ!$B$34:$B$777,R$225)+'СЕТ СН'!$F$12</f>
        <v>146.80651560999999</v>
      </c>
      <c r="S249" s="37">
        <f>SUMIFS(СВЦЭМ!$G$34:$G$777,СВЦЭМ!$A$34:$A$777,$A249,СВЦЭМ!$B$34:$B$777,S$225)+'СЕТ СН'!$F$12</f>
        <v>142.46704912999999</v>
      </c>
      <c r="T249" s="37">
        <f>SUMIFS(СВЦЭМ!$G$34:$G$777,СВЦЭМ!$A$34:$A$777,$A249,СВЦЭМ!$B$34:$B$777,T$225)+'СЕТ СН'!$F$12</f>
        <v>146.92079484000001</v>
      </c>
      <c r="U249" s="37">
        <f>SUMIFS(СВЦЭМ!$G$34:$G$777,СВЦЭМ!$A$34:$A$777,$A249,СВЦЭМ!$B$34:$B$777,U$225)+'СЕТ СН'!$F$12</f>
        <v>153.59612118999999</v>
      </c>
      <c r="V249" s="37">
        <f>SUMIFS(СВЦЭМ!$G$34:$G$777,СВЦЭМ!$A$34:$A$777,$A249,СВЦЭМ!$B$34:$B$777,V$225)+'СЕТ СН'!$F$12</f>
        <v>153.81748529000001</v>
      </c>
      <c r="W249" s="37">
        <f>SUMIFS(СВЦЭМ!$G$34:$G$777,СВЦЭМ!$A$34:$A$777,$A249,СВЦЭМ!$B$34:$B$777,W$225)+'СЕТ СН'!$F$12</f>
        <v>148.43121094</v>
      </c>
      <c r="X249" s="37">
        <f>SUMIFS(СВЦЭМ!$G$34:$G$777,СВЦЭМ!$A$34:$A$777,$A249,СВЦЭМ!$B$34:$B$777,X$225)+'СЕТ СН'!$F$12</f>
        <v>143.99401501</v>
      </c>
      <c r="Y249" s="37">
        <f>SUMIFS(СВЦЭМ!$G$34:$G$777,СВЦЭМ!$A$34:$A$777,$A249,СВЦЭМ!$B$34:$B$777,Y$225)+'СЕТ СН'!$F$12</f>
        <v>162.14597706999999</v>
      </c>
    </row>
    <row r="250" spans="1:25" ht="15.75" x14ac:dyDescent="0.2">
      <c r="A250" s="36">
        <f t="shared" si="6"/>
        <v>42668</v>
      </c>
      <c r="B250" s="37">
        <f>SUMIFS(СВЦЭМ!$G$34:$G$777,СВЦЭМ!$A$34:$A$777,$A250,СВЦЭМ!$B$34:$B$777,B$225)+'СЕТ СН'!$F$12</f>
        <v>184.77002005</v>
      </c>
      <c r="C250" s="37">
        <f>SUMIFS(СВЦЭМ!$G$34:$G$777,СВЦЭМ!$A$34:$A$777,$A250,СВЦЭМ!$B$34:$B$777,C$225)+'СЕТ СН'!$F$12</f>
        <v>212.46260472</v>
      </c>
      <c r="D250" s="37">
        <f>SUMIFS(СВЦЭМ!$G$34:$G$777,СВЦЭМ!$A$34:$A$777,$A250,СВЦЭМ!$B$34:$B$777,D$225)+'СЕТ СН'!$F$12</f>
        <v>234.55335846</v>
      </c>
      <c r="E250" s="37">
        <f>SUMIFS(СВЦЭМ!$G$34:$G$777,СВЦЭМ!$A$34:$A$777,$A250,СВЦЭМ!$B$34:$B$777,E$225)+'СЕТ СН'!$F$12</f>
        <v>235.78470103000001</v>
      </c>
      <c r="F250" s="37">
        <f>SUMIFS(СВЦЭМ!$G$34:$G$777,СВЦЭМ!$A$34:$A$777,$A250,СВЦЭМ!$B$34:$B$777,F$225)+'СЕТ СН'!$F$12</f>
        <v>236.27356319</v>
      </c>
      <c r="G250" s="37">
        <f>SUMIFS(СВЦЭМ!$G$34:$G$777,СВЦЭМ!$A$34:$A$777,$A250,СВЦЭМ!$B$34:$B$777,G$225)+'СЕТ СН'!$F$12</f>
        <v>231.15546999</v>
      </c>
      <c r="H250" s="37">
        <f>SUMIFS(СВЦЭМ!$G$34:$G$777,СВЦЭМ!$A$34:$A$777,$A250,СВЦЭМ!$B$34:$B$777,H$225)+'СЕТ СН'!$F$12</f>
        <v>215.58101714</v>
      </c>
      <c r="I250" s="37">
        <f>SUMIFS(СВЦЭМ!$G$34:$G$777,СВЦЭМ!$A$34:$A$777,$A250,СВЦЭМ!$B$34:$B$777,I$225)+'СЕТ СН'!$F$12</f>
        <v>210.34207158000001</v>
      </c>
      <c r="J250" s="37">
        <f>SUMIFS(СВЦЭМ!$G$34:$G$777,СВЦЭМ!$A$34:$A$777,$A250,СВЦЭМ!$B$34:$B$777,J$225)+'СЕТ СН'!$F$12</f>
        <v>193.04908700999999</v>
      </c>
      <c r="K250" s="37">
        <f>SUMIFS(СВЦЭМ!$G$34:$G$777,СВЦЭМ!$A$34:$A$777,$A250,СВЦЭМ!$B$34:$B$777,K$225)+'СЕТ СН'!$F$12</f>
        <v>172.94127373000001</v>
      </c>
      <c r="L250" s="37">
        <f>SUMIFS(СВЦЭМ!$G$34:$G$777,СВЦЭМ!$A$34:$A$777,$A250,СВЦЭМ!$B$34:$B$777,L$225)+'СЕТ СН'!$F$12</f>
        <v>154.76102538999999</v>
      </c>
      <c r="M250" s="37">
        <f>SUMIFS(СВЦЭМ!$G$34:$G$777,СВЦЭМ!$A$34:$A$777,$A250,СВЦЭМ!$B$34:$B$777,M$225)+'СЕТ СН'!$F$12</f>
        <v>147.41389307</v>
      </c>
      <c r="N250" s="37">
        <f>SUMIFS(СВЦЭМ!$G$34:$G$777,СВЦЭМ!$A$34:$A$777,$A250,СВЦЭМ!$B$34:$B$777,N$225)+'СЕТ СН'!$F$12</f>
        <v>148.25888631999999</v>
      </c>
      <c r="O250" s="37">
        <f>SUMIFS(СВЦЭМ!$G$34:$G$777,СВЦЭМ!$A$34:$A$777,$A250,СВЦЭМ!$B$34:$B$777,O$225)+'СЕТ СН'!$F$12</f>
        <v>149.12386814000001</v>
      </c>
      <c r="P250" s="37">
        <f>SUMIFS(СВЦЭМ!$G$34:$G$777,СВЦЭМ!$A$34:$A$777,$A250,СВЦЭМ!$B$34:$B$777,P$225)+'СЕТ СН'!$F$12</f>
        <v>148.98743532</v>
      </c>
      <c r="Q250" s="37">
        <f>SUMIFS(СВЦЭМ!$G$34:$G$777,СВЦЭМ!$A$34:$A$777,$A250,СВЦЭМ!$B$34:$B$777,Q$225)+'СЕТ СН'!$F$12</f>
        <v>149.50583367999999</v>
      </c>
      <c r="R250" s="37">
        <f>SUMIFS(СВЦЭМ!$G$34:$G$777,СВЦЭМ!$A$34:$A$777,$A250,СВЦЭМ!$B$34:$B$777,R$225)+'СЕТ СН'!$F$12</f>
        <v>150.08163334</v>
      </c>
      <c r="S250" s="37">
        <f>SUMIFS(СВЦЭМ!$G$34:$G$777,СВЦЭМ!$A$34:$A$777,$A250,СВЦЭМ!$B$34:$B$777,S$225)+'СЕТ СН'!$F$12</f>
        <v>151.15182762000001</v>
      </c>
      <c r="T250" s="37">
        <f>SUMIFS(СВЦЭМ!$G$34:$G$777,СВЦЭМ!$A$34:$A$777,$A250,СВЦЭМ!$B$34:$B$777,T$225)+'СЕТ СН'!$F$12</f>
        <v>153.68813370000001</v>
      </c>
      <c r="U250" s="37">
        <f>SUMIFS(СВЦЭМ!$G$34:$G$777,СВЦЭМ!$A$34:$A$777,$A250,СВЦЭМ!$B$34:$B$777,U$225)+'СЕТ СН'!$F$12</f>
        <v>155.45127880999999</v>
      </c>
      <c r="V250" s="37">
        <f>SUMIFS(СВЦЭМ!$G$34:$G$777,СВЦЭМ!$A$34:$A$777,$A250,СВЦЭМ!$B$34:$B$777,V$225)+'СЕТ СН'!$F$12</f>
        <v>154.75279639999999</v>
      </c>
      <c r="W250" s="37">
        <f>SUMIFS(СВЦЭМ!$G$34:$G$777,СВЦЭМ!$A$34:$A$777,$A250,СВЦЭМ!$B$34:$B$777,W$225)+'СЕТ СН'!$F$12</f>
        <v>154.88265398999999</v>
      </c>
      <c r="X250" s="37">
        <f>SUMIFS(СВЦЭМ!$G$34:$G$777,СВЦЭМ!$A$34:$A$777,$A250,СВЦЭМ!$B$34:$B$777,X$225)+'СЕТ СН'!$F$12</f>
        <v>158.48388765999999</v>
      </c>
      <c r="Y250" s="37">
        <f>SUMIFS(СВЦЭМ!$G$34:$G$777,СВЦЭМ!$A$34:$A$777,$A250,СВЦЭМ!$B$34:$B$777,Y$225)+'СЕТ СН'!$F$12</f>
        <v>176.79015333000001</v>
      </c>
    </row>
    <row r="251" spans="1:25" ht="15.75" x14ac:dyDescent="0.2">
      <c r="A251" s="36">
        <f t="shared" si="6"/>
        <v>42669</v>
      </c>
      <c r="B251" s="37">
        <f>SUMIFS(СВЦЭМ!$G$34:$G$777,СВЦЭМ!$A$34:$A$777,$A251,СВЦЭМ!$B$34:$B$777,B$225)+'СЕТ СН'!$F$12</f>
        <v>188.30215705000001</v>
      </c>
      <c r="C251" s="37">
        <f>SUMIFS(СВЦЭМ!$G$34:$G$777,СВЦЭМ!$A$34:$A$777,$A251,СВЦЭМ!$B$34:$B$777,C$225)+'СЕТ СН'!$F$12</f>
        <v>218.74945586000001</v>
      </c>
      <c r="D251" s="37">
        <f>SUMIFS(СВЦЭМ!$G$34:$G$777,СВЦЭМ!$A$34:$A$777,$A251,СВЦЭМ!$B$34:$B$777,D$225)+'СЕТ СН'!$F$12</f>
        <v>238.89425599</v>
      </c>
      <c r="E251" s="37">
        <f>SUMIFS(СВЦЭМ!$G$34:$G$777,СВЦЭМ!$A$34:$A$777,$A251,СВЦЭМ!$B$34:$B$777,E$225)+'СЕТ СН'!$F$12</f>
        <v>240.42248875999999</v>
      </c>
      <c r="F251" s="37">
        <f>SUMIFS(СВЦЭМ!$G$34:$G$777,СВЦЭМ!$A$34:$A$777,$A251,СВЦЭМ!$B$34:$B$777,F$225)+'СЕТ СН'!$F$12</f>
        <v>240.11851833</v>
      </c>
      <c r="G251" s="37">
        <f>SUMIFS(СВЦЭМ!$G$34:$G$777,СВЦЭМ!$A$34:$A$777,$A251,СВЦЭМ!$B$34:$B$777,G$225)+'СЕТ СН'!$F$12</f>
        <v>238.76110342000001</v>
      </c>
      <c r="H251" s="37">
        <f>SUMIFS(СВЦЭМ!$G$34:$G$777,СВЦЭМ!$A$34:$A$777,$A251,СВЦЭМ!$B$34:$B$777,H$225)+'СЕТ СН'!$F$12</f>
        <v>226.77181479999999</v>
      </c>
      <c r="I251" s="37">
        <f>SUMIFS(СВЦЭМ!$G$34:$G$777,СВЦЭМ!$A$34:$A$777,$A251,СВЦЭМ!$B$34:$B$777,I$225)+'СЕТ СН'!$F$12</f>
        <v>212.41323452</v>
      </c>
      <c r="J251" s="37">
        <f>SUMIFS(СВЦЭМ!$G$34:$G$777,СВЦЭМ!$A$34:$A$777,$A251,СВЦЭМ!$B$34:$B$777,J$225)+'СЕТ СН'!$F$12</f>
        <v>195.47562275999999</v>
      </c>
      <c r="K251" s="37">
        <f>SUMIFS(СВЦЭМ!$G$34:$G$777,СВЦЭМ!$A$34:$A$777,$A251,СВЦЭМ!$B$34:$B$777,K$225)+'СЕТ СН'!$F$12</f>
        <v>175.90824332</v>
      </c>
      <c r="L251" s="37">
        <f>SUMIFS(СВЦЭМ!$G$34:$G$777,СВЦЭМ!$A$34:$A$777,$A251,СВЦЭМ!$B$34:$B$777,L$225)+'СЕТ СН'!$F$12</f>
        <v>158.08621399</v>
      </c>
      <c r="M251" s="37">
        <f>SUMIFS(СВЦЭМ!$G$34:$G$777,СВЦЭМ!$A$34:$A$777,$A251,СВЦЭМ!$B$34:$B$777,M$225)+'СЕТ СН'!$F$12</f>
        <v>150.39220134000001</v>
      </c>
      <c r="N251" s="37">
        <f>SUMIFS(СВЦЭМ!$G$34:$G$777,СВЦЭМ!$A$34:$A$777,$A251,СВЦЭМ!$B$34:$B$777,N$225)+'СЕТ СН'!$F$12</f>
        <v>151.15965277999999</v>
      </c>
      <c r="O251" s="37">
        <f>SUMIFS(СВЦЭМ!$G$34:$G$777,СВЦЭМ!$A$34:$A$777,$A251,СВЦЭМ!$B$34:$B$777,O$225)+'СЕТ СН'!$F$12</f>
        <v>153.08446552000001</v>
      </c>
      <c r="P251" s="37">
        <f>SUMIFS(СВЦЭМ!$G$34:$G$777,СВЦЭМ!$A$34:$A$777,$A251,СВЦЭМ!$B$34:$B$777,P$225)+'СЕТ СН'!$F$12</f>
        <v>151.60659367</v>
      </c>
      <c r="Q251" s="37">
        <f>SUMIFS(СВЦЭМ!$G$34:$G$777,СВЦЭМ!$A$34:$A$777,$A251,СВЦЭМ!$B$34:$B$777,Q$225)+'СЕТ СН'!$F$12</f>
        <v>150.53518668999999</v>
      </c>
      <c r="R251" s="37">
        <f>SUMIFS(СВЦЭМ!$G$34:$G$777,СВЦЭМ!$A$34:$A$777,$A251,СВЦЭМ!$B$34:$B$777,R$225)+'СЕТ СН'!$F$12</f>
        <v>151.02435786999999</v>
      </c>
      <c r="S251" s="37">
        <f>SUMIFS(СВЦЭМ!$G$34:$G$777,СВЦЭМ!$A$34:$A$777,$A251,СВЦЭМ!$B$34:$B$777,S$225)+'СЕТ СН'!$F$12</f>
        <v>152.66670321000001</v>
      </c>
      <c r="T251" s="37">
        <f>SUMIFS(СВЦЭМ!$G$34:$G$777,СВЦЭМ!$A$34:$A$777,$A251,СВЦЭМ!$B$34:$B$777,T$225)+'СЕТ СН'!$F$12</f>
        <v>153.68192468000001</v>
      </c>
      <c r="U251" s="37">
        <f>SUMIFS(СВЦЭМ!$G$34:$G$777,СВЦЭМ!$A$34:$A$777,$A251,СВЦЭМ!$B$34:$B$777,U$225)+'СЕТ СН'!$F$12</f>
        <v>158.23044809000001</v>
      </c>
      <c r="V251" s="37">
        <f>SUMIFS(СВЦЭМ!$G$34:$G$777,СВЦЭМ!$A$34:$A$777,$A251,СВЦЭМ!$B$34:$B$777,V$225)+'СЕТ СН'!$F$12</f>
        <v>157.49342469000001</v>
      </c>
      <c r="W251" s="37">
        <f>SUMIFS(СВЦЭМ!$G$34:$G$777,СВЦЭМ!$A$34:$A$777,$A251,СВЦЭМ!$B$34:$B$777,W$225)+'СЕТ СН'!$F$12</f>
        <v>157.03491398</v>
      </c>
      <c r="X251" s="37">
        <f>SUMIFS(СВЦЭМ!$G$34:$G$777,СВЦЭМ!$A$34:$A$777,$A251,СВЦЭМ!$B$34:$B$777,X$225)+'СЕТ СН'!$F$12</f>
        <v>160.11167832000001</v>
      </c>
      <c r="Y251" s="37">
        <f>SUMIFS(СВЦЭМ!$G$34:$G$777,СВЦЭМ!$A$34:$A$777,$A251,СВЦЭМ!$B$34:$B$777,Y$225)+'СЕТ СН'!$F$12</f>
        <v>179.41104815</v>
      </c>
    </row>
    <row r="252" spans="1:25" ht="15.75" x14ac:dyDescent="0.2">
      <c r="A252" s="36">
        <f t="shared" si="6"/>
        <v>42670</v>
      </c>
      <c r="B252" s="37">
        <f>SUMIFS(СВЦЭМ!$G$34:$G$777,СВЦЭМ!$A$34:$A$777,$A252,СВЦЭМ!$B$34:$B$777,B$225)+'СЕТ СН'!$F$12</f>
        <v>205.03197745</v>
      </c>
      <c r="C252" s="37">
        <f>SUMIFS(СВЦЭМ!$G$34:$G$777,СВЦЭМ!$A$34:$A$777,$A252,СВЦЭМ!$B$34:$B$777,C$225)+'СЕТ СН'!$F$12</f>
        <v>228.90177467999999</v>
      </c>
      <c r="D252" s="37">
        <f>SUMIFS(СВЦЭМ!$G$34:$G$777,СВЦЭМ!$A$34:$A$777,$A252,СВЦЭМ!$B$34:$B$777,D$225)+'СЕТ СН'!$F$12</f>
        <v>245.42221415</v>
      </c>
      <c r="E252" s="37">
        <f>SUMIFS(СВЦЭМ!$G$34:$G$777,СВЦЭМ!$A$34:$A$777,$A252,СВЦЭМ!$B$34:$B$777,E$225)+'СЕТ СН'!$F$12</f>
        <v>246.33890503000001</v>
      </c>
      <c r="F252" s="37">
        <f>SUMIFS(СВЦЭМ!$G$34:$G$777,СВЦЭМ!$A$34:$A$777,$A252,СВЦЭМ!$B$34:$B$777,F$225)+'СЕТ СН'!$F$12</f>
        <v>245.89036579</v>
      </c>
      <c r="G252" s="37">
        <f>SUMIFS(СВЦЭМ!$G$34:$G$777,СВЦЭМ!$A$34:$A$777,$A252,СВЦЭМ!$B$34:$B$777,G$225)+'СЕТ СН'!$F$12</f>
        <v>244.79172722000001</v>
      </c>
      <c r="H252" s="37">
        <f>SUMIFS(СВЦЭМ!$G$34:$G$777,СВЦЭМ!$A$34:$A$777,$A252,СВЦЭМ!$B$34:$B$777,H$225)+'СЕТ СН'!$F$12</f>
        <v>226.59339224999999</v>
      </c>
      <c r="I252" s="37">
        <f>SUMIFS(СВЦЭМ!$G$34:$G$777,СВЦЭМ!$A$34:$A$777,$A252,СВЦЭМ!$B$34:$B$777,I$225)+'СЕТ СН'!$F$12</f>
        <v>220.76172875</v>
      </c>
      <c r="J252" s="37">
        <f>SUMIFS(СВЦЭМ!$G$34:$G$777,СВЦЭМ!$A$34:$A$777,$A252,СВЦЭМ!$B$34:$B$777,J$225)+'СЕТ СН'!$F$12</f>
        <v>204.29088422000001</v>
      </c>
      <c r="K252" s="37">
        <f>SUMIFS(СВЦЭМ!$G$34:$G$777,СВЦЭМ!$A$34:$A$777,$A252,СВЦЭМ!$B$34:$B$777,K$225)+'СЕТ СН'!$F$12</f>
        <v>184.918903</v>
      </c>
      <c r="L252" s="37">
        <f>SUMIFS(СВЦЭМ!$G$34:$G$777,СВЦЭМ!$A$34:$A$777,$A252,СВЦЭМ!$B$34:$B$777,L$225)+'СЕТ СН'!$F$12</f>
        <v>167.37183418999999</v>
      </c>
      <c r="M252" s="37">
        <f>SUMIFS(СВЦЭМ!$G$34:$G$777,СВЦЭМ!$A$34:$A$777,$A252,СВЦЭМ!$B$34:$B$777,M$225)+'СЕТ СН'!$F$12</f>
        <v>159.28062413999999</v>
      </c>
      <c r="N252" s="37">
        <f>SUMIFS(СВЦЭМ!$G$34:$G$777,СВЦЭМ!$A$34:$A$777,$A252,СВЦЭМ!$B$34:$B$777,N$225)+'СЕТ СН'!$F$12</f>
        <v>160.48403404999999</v>
      </c>
      <c r="O252" s="37">
        <f>SUMIFS(СВЦЭМ!$G$34:$G$777,СВЦЭМ!$A$34:$A$777,$A252,СВЦЭМ!$B$34:$B$777,O$225)+'СЕТ СН'!$F$12</f>
        <v>160.66161034999999</v>
      </c>
      <c r="P252" s="37">
        <f>SUMIFS(СВЦЭМ!$G$34:$G$777,СВЦЭМ!$A$34:$A$777,$A252,СВЦЭМ!$B$34:$B$777,P$225)+'СЕТ СН'!$F$12</f>
        <v>159.04813644000001</v>
      </c>
      <c r="Q252" s="37">
        <f>SUMIFS(СВЦЭМ!$G$34:$G$777,СВЦЭМ!$A$34:$A$777,$A252,СВЦЭМ!$B$34:$B$777,Q$225)+'СЕТ СН'!$F$12</f>
        <v>157.89571315000001</v>
      </c>
      <c r="R252" s="37">
        <f>SUMIFS(СВЦЭМ!$G$34:$G$777,СВЦЭМ!$A$34:$A$777,$A252,СВЦЭМ!$B$34:$B$777,R$225)+'СЕТ СН'!$F$12</f>
        <v>158.6999922</v>
      </c>
      <c r="S252" s="37">
        <f>SUMIFS(СВЦЭМ!$G$34:$G$777,СВЦЭМ!$A$34:$A$777,$A252,СВЦЭМ!$B$34:$B$777,S$225)+'СЕТ СН'!$F$12</f>
        <v>160.79233923000001</v>
      </c>
      <c r="T252" s="37">
        <f>SUMIFS(СВЦЭМ!$G$34:$G$777,СВЦЭМ!$A$34:$A$777,$A252,СВЦЭМ!$B$34:$B$777,T$225)+'СЕТ СН'!$F$12</f>
        <v>162.83903520000001</v>
      </c>
      <c r="U252" s="37">
        <f>SUMIFS(СВЦЭМ!$G$34:$G$777,СВЦЭМ!$A$34:$A$777,$A252,СВЦЭМ!$B$34:$B$777,U$225)+'СЕТ СН'!$F$12</f>
        <v>165.48900524000001</v>
      </c>
      <c r="V252" s="37">
        <f>SUMIFS(СВЦЭМ!$G$34:$G$777,СВЦЭМ!$A$34:$A$777,$A252,СВЦЭМ!$B$34:$B$777,V$225)+'СЕТ СН'!$F$12</f>
        <v>164.91782165000001</v>
      </c>
      <c r="W252" s="37">
        <f>SUMIFS(СВЦЭМ!$G$34:$G$777,СВЦЭМ!$A$34:$A$777,$A252,СВЦЭМ!$B$34:$B$777,W$225)+'СЕТ СН'!$F$12</f>
        <v>164.48266246</v>
      </c>
      <c r="X252" s="37">
        <f>SUMIFS(СВЦЭМ!$G$34:$G$777,СВЦЭМ!$A$34:$A$777,$A252,СВЦЭМ!$B$34:$B$777,X$225)+'СЕТ СН'!$F$12</f>
        <v>167.4539072</v>
      </c>
      <c r="Y252" s="37">
        <f>SUMIFS(СВЦЭМ!$G$34:$G$777,СВЦЭМ!$A$34:$A$777,$A252,СВЦЭМ!$B$34:$B$777,Y$225)+'СЕТ СН'!$F$12</f>
        <v>185.7106655</v>
      </c>
    </row>
    <row r="253" spans="1:25" ht="15.75" x14ac:dyDescent="0.2">
      <c r="A253" s="36">
        <f t="shared" si="6"/>
        <v>42671</v>
      </c>
      <c r="B253" s="37">
        <f>SUMIFS(СВЦЭМ!$G$34:$G$777,СВЦЭМ!$A$34:$A$777,$A253,СВЦЭМ!$B$34:$B$777,B$225)+'СЕТ СН'!$F$12</f>
        <v>173.81104920000001</v>
      </c>
      <c r="C253" s="37">
        <f>SUMIFS(СВЦЭМ!$G$34:$G$777,СВЦЭМ!$A$34:$A$777,$A253,СВЦЭМ!$B$34:$B$777,C$225)+'СЕТ СН'!$F$12</f>
        <v>201.30532579000001</v>
      </c>
      <c r="D253" s="37">
        <f>SUMIFS(СВЦЭМ!$G$34:$G$777,СВЦЭМ!$A$34:$A$777,$A253,СВЦЭМ!$B$34:$B$777,D$225)+'СЕТ СН'!$F$12</f>
        <v>227.08816917999999</v>
      </c>
      <c r="E253" s="37">
        <f>SUMIFS(СВЦЭМ!$G$34:$G$777,СВЦЭМ!$A$34:$A$777,$A253,СВЦЭМ!$B$34:$B$777,E$225)+'СЕТ СН'!$F$12</f>
        <v>228.63536171999999</v>
      </c>
      <c r="F253" s="37">
        <f>SUMIFS(СВЦЭМ!$G$34:$G$777,СВЦЭМ!$A$34:$A$777,$A253,СВЦЭМ!$B$34:$B$777,F$225)+'СЕТ СН'!$F$12</f>
        <v>224.17161541999999</v>
      </c>
      <c r="G253" s="37">
        <f>SUMIFS(СВЦЭМ!$G$34:$G$777,СВЦЭМ!$A$34:$A$777,$A253,СВЦЭМ!$B$34:$B$777,G$225)+'СЕТ СН'!$F$12</f>
        <v>227.76266498999999</v>
      </c>
      <c r="H253" s="37">
        <f>SUMIFS(СВЦЭМ!$G$34:$G$777,СВЦЭМ!$A$34:$A$777,$A253,СВЦЭМ!$B$34:$B$777,H$225)+'СЕТ СН'!$F$12</f>
        <v>216.39747589000001</v>
      </c>
      <c r="I253" s="37">
        <f>SUMIFS(СВЦЭМ!$G$34:$G$777,СВЦЭМ!$A$34:$A$777,$A253,СВЦЭМ!$B$34:$B$777,I$225)+'СЕТ СН'!$F$12</f>
        <v>234.46471352</v>
      </c>
      <c r="J253" s="37">
        <f>SUMIFS(СВЦЭМ!$G$34:$G$777,СВЦЭМ!$A$34:$A$777,$A253,СВЦЭМ!$B$34:$B$777,J$225)+'СЕТ СН'!$F$12</f>
        <v>248.65175361999999</v>
      </c>
      <c r="K253" s="37">
        <f>SUMIFS(СВЦЭМ!$G$34:$G$777,СВЦЭМ!$A$34:$A$777,$A253,СВЦЭМ!$B$34:$B$777,K$225)+'СЕТ СН'!$F$12</f>
        <v>228.45534605</v>
      </c>
      <c r="L253" s="37">
        <f>SUMIFS(СВЦЭМ!$G$34:$G$777,СВЦЭМ!$A$34:$A$777,$A253,СВЦЭМ!$B$34:$B$777,L$225)+'СЕТ СН'!$F$12</f>
        <v>208.68525054</v>
      </c>
      <c r="M253" s="37">
        <f>SUMIFS(СВЦЭМ!$G$34:$G$777,СВЦЭМ!$A$34:$A$777,$A253,СВЦЭМ!$B$34:$B$777,M$225)+'СЕТ СН'!$F$12</f>
        <v>199.94732127</v>
      </c>
      <c r="N253" s="37">
        <f>SUMIFS(СВЦЭМ!$G$34:$G$777,СВЦЭМ!$A$34:$A$777,$A253,СВЦЭМ!$B$34:$B$777,N$225)+'СЕТ СН'!$F$12</f>
        <v>197.32087683</v>
      </c>
      <c r="O253" s="37">
        <f>SUMIFS(СВЦЭМ!$G$34:$G$777,СВЦЭМ!$A$34:$A$777,$A253,СВЦЭМ!$B$34:$B$777,O$225)+'СЕТ СН'!$F$12</f>
        <v>195.70433437</v>
      </c>
      <c r="P253" s="37">
        <f>SUMIFS(СВЦЭМ!$G$34:$G$777,СВЦЭМ!$A$34:$A$777,$A253,СВЦЭМ!$B$34:$B$777,P$225)+'СЕТ СН'!$F$12</f>
        <v>196.06437869999999</v>
      </c>
      <c r="Q253" s="37">
        <f>SUMIFS(СВЦЭМ!$G$34:$G$777,СВЦЭМ!$A$34:$A$777,$A253,СВЦЭМ!$B$34:$B$777,Q$225)+'СЕТ СН'!$F$12</f>
        <v>196.63687809999999</v>
      </c>
      <c r="R253" s="37">
        <f>SUMIFS(СВЦЭМ!$G$34:$G$777,СВЦЭМ!$A$34:$A$777,$A253,СВЦЭМ!$B$34:$B$777,R$225)+'СЕТ СН'!$F$12</f>
        <v>196.53946716999999</v>
      </c>
      <c r="S253" s="37">
        <f>SUMIFS(СВЦЭМ!$G$34:$G$777,СВЦЭМ!$A$34:$A$777,$A253,СВЦЭМ!$B$34:$B$777,S$225)+'СЕТ СН'!$F$12</f>
        <v>197.94384233</v>
      </c>
      <c r="T253" s="37">
        <f>SUMIFS(СВЦЭМ!$G$34:$G$777,СВЦЭМ!$A$34:$A$777,$A253,СВЦЭМ!$B$34:$B$777,T$225)+'СЕТ СН'!$F$12</f>
        <v>205.65629917999999</v>
      </c>
      <c r="U253" s="37">
        <f>SUMIFS(СВЦЭМ!$G$34:$G$777,СВЦЭМ!$A$34:$A$777,$A253,СВЦЭМ!$B$34:$B$777,U$225)+'СЕТ СН'!$F$12</f>
        <v>208.94083921000001</v>
      </c>
      <c r="V253" s="37">
        <f>SUMIFS(СВЦЭМ!$G$34:$G$777,СВЦЭМ!$A$34:$A$777,$A253,СВЦЭМ!$B$34:$B$777,V$225)+'СЕТ СН'!$F$12</f>
        <v>207.51486029</v>
      </c>
      <c r="W253" s="37">
        <f>SUMIFS(СВЦЭМ!$G$34:$G$777,СВЦЭМ!$A$34:$A$777,$A253,СВЦЭМ!$B$34:$B$777,W$225)+'СЕТ СН'!$F$12</f>
        <v>196.47304065</v>
      </c>
      <c r="X253" s="37">
        <f>SUMIFS(СВЦЭМ!$G$34:$G$777,СВЦЭМ!$A$34:$A$777,$A253,СВЦЭМ!$B$34:$B$777,X$225)+'СЕТ СН'!$F$12</f>
        <v>175.52406979</v>
      </c>
      <c r="Y253" s="37">
        <f>SUMIFS(СВЦЭМ!$G$34:$G$777,СВЦЭМ!$A$34:$A$777,$A253,СВЦЭМ!$B$34:$B$777,Y$225)+'СЕТ СН'!$F$12</f>
        <v>175.45815504000001</v>
      </c>
    </row>
    <row r="254" spans="1:25" ht="15.75" x14ac:dyDescent="0.2">
      <c r="A254" s="36">
        <f t="shared" si="6"/>
        <v>42672</v>
      </c>
      <c r="B254" s="37">
        <f>SUMIFS(СВЦЭМ!$G$34:$G$777,СВЦЭМ!$A$34:$A$777,$A254,СВЦЭМ!$B$34:$B$777,B$225)+'СЕТ СН'!$F$12</f>
        <v>188.33831839000001</v>
      </c>
      <c r="C254" s="37">
        <f>SUMIFS(СВЦЭМ!$G$34:$G$777,СВЦЭМ!$A$34:$A$777,$A254,СВЦЭМ!$B$34:$B$777,C$225)+'СЕТ СН'!$F$12</f>
        <v>208.45249371</v>
      </c>
      <c r="D254" s="37">
        <f>SUMIFS(СВЦЭМ!$G$34:$G$777,СВЦЭМ!$A$34:$A$777,$A254,СВЦЭМ!$B$34:$B$777,D$225)+'СЕТ СН'!$F$12</f>
        <v>232.37970755000001</v>
      </c>
      <c r="E254" s="37">
        <f>SUMIFS(СВЦЭМ!$G$34:$G$777,СВЦЭМ!$A$34:$A$777,$A254,СВЦЭМ!$B$34:$B$777,E$225)+'СЕТ СН'!$F$12</f>
        <v>233.47281036000001</v>
      </c>
      <c r="F254" s="37">
        <f>SUMIFS(СВЦЭМ!$G$34:$G$777,СВЦЭМ!$A$34:$A$777,$A254,СВЦЭМ!$B$34:$B$777,F$225)+'СЕТ СН'!$F$12</f>
        <v>232.80868683</v>
      </c>
      <c r="G254" s="37">
        <f>SUMIFS(СВЦЭМ!$G$34:$G$777,СВЦЭМ!$A$34:$A$777,$A254,СВЦЭМ!$B$34:$B$777,G$225)+'СЕТ СН'!$F$12</f>
        <v>233.14464555000001</v>
      </c>
      <c r="H254" s="37">
        <f>SUMIFS(СВЦЭМ!$G$34:$G$777,СВЦЭМ!$A$34:$A$777,$A254,СВЦЭМ!$B$34:$B$777,H$225)+'СЕТ СН'!$F$12</f>
        <v>224.10713049</v>
      </c>
      <c r="I254" s="37">
        <f>SUMIFS(СВЦЭМ!$G$34:$G$777,СВЦЭМ!$A$34:$A$777,$A254,СВЦЭМ!$B$34:$B$777,I$225)+'СЕТ СН'!$F$12</f>
        <v>212.82130107</v>
      </c>
      <c r="J254" s="37">
        <f>SUMIFS(СВЦЭМ!$G$34:$G$777,СВЦЭМ!$A$34:$A$777,$A254,СВЦЭМ!$B$34:$B$777,J$225)+'СЕТ СН'!$F$12</f>
        <v>200.37089664000001</v>
      </c>
      <c r="K254" s="37">
        <f>SUMIFS(СВЦЭМ!$G$34:$G$777,СВЦЭМ!$A$34:$A$777,$A254,СВЦЭМ!$B$34:$B$777,K$225)+'СЕТ СН'!$F$12</f>
        <v>185.26027721</v>
      </c>
      <c r="L254" s="37">
        <f>SUMIFS(СВЦЭМ!$G$34:$G$777,СВЦЭМ!$A$34:$A$777,$A254,СВЦЭМ!$B$34:$B$777,L$225)+'СЕТ СН'!$F$12</f>
        <v>168.13092337</v>
      </c>
      <c r="M254" s="37">
        <f>SUMIFS(СВЦЭМ!$G$34:$G$777,СВЦЭМ!$A$34:$A$777,$A254,СВЦЭМ!$B$34:$B$777,M$225)+'СЕТ СН'!$F$12</f>
        <v>160.25107985</v>
      </c>
      <c r="N254" s="37">
        <f>SUMIFS(СВЦЭМ!$G$34:$G$777,СВЦЭМ!$A$34:$A$777,$A254,СВЦЭМ!$B$34:$B$777,N$225)+'СЕТ СН'!$F$12</f>
        <v>158.01170843</v>
      </c>
      <c r="O254" s="37">
        <f>SUMIFS(СВЦЭМ!$G$34:$G$777,СВЦЭМ!$A$34:$A$777,$A254,СВЦЭМ!$B$34:$B$777,O$225)+'СЕТ СН'!$F$12</f>
        <v>157.00919766999999</v>
      </c>
      <c r="P254" s="37">
        <f>SUMIFS(СВЦЭМ!$G$34:$G$777,СВЦЭМ!$A$34:$A$777,$A254,СВЦЭМ!$B$34:$B$777,P$225)+'СЕТ СН'!$F$12</f>
        <v>156.21406592</v>
      </c>
      <c r="Q254" s="37">
        <f>SUMIFS(СВЦЭМ!$G$34:$G$777,СВЦЭМ!$A$34:$A$777,$A254,СВЦЭМ!$B$34:$B$777,Q$225)+'СЕТ СН'!$F$12</f>
        <v>155.67617297000001</v>
      </c>
      <c r="R254" s="37">
        <f>SUMIFS(СВЦЭМ!$G$34:$G$777,СВЦЭМ!$A$34:$A$777,$A254,СВЦЭМ!$B$34:$B$777,R$225)+'СЕТ СН'!$F$12</f>
        <v>155.39032381000001</v>
      </c>
      <c r="S254" s="37">
        <f>SUMIFS(СВЦЭМ!$G$34:$G$777,СВЦЭМ!$A$34:$A$777,$A254,СВЦЭМ!$B$34:$B$777,S$225)+'СЕТ СН'!$F$12</f>
        <v>156.77705703999999</v>
      </c>
      <c r="T254" s="37">
        <f>SUMIFS(СВЦЭМ!$G$34:$G$777,СВЦЭМ!$A$34:$A$777,$A254,СВЦЭМ!$B$34:$B$777,T$225)+'СЕТ СН'!$F$12</f>
        <v>161.84663953</v>
      </c>
      <c r="U254" s="37">
        <f>SUMIFS(СВЦЭМ!$G$34:$G$777,СВЦЭМ!$A$34:$A$777,$A254,СВЦЭМ!$B$34:$B$777,U$225)+'СЕТ СН'!$F$12</f>
        <v>164.35855677999999</v>
      </c>
      <c r="V254" s="37">
        <f>SUMIFS(СВЦЭМ!$G$34:$G$777,СВЦЭМ!$A$34:$A$777,$A254,СВЦЭМ!$B$34:$B$777,V$225)+'СЕТ СН'!$F$12</f>
        <v>162.38880008000001</v>
      </c>
      <c r="W254" s="37">
        <f>SUMIFS(СВЦЭМ!$G$34:$G$777,СВЦЭМ!$A$34:$A$777,$A254,СВЦЭМ!$B$34:$B$777,W$225)+'СЕТ СН'!$F$12</f>
        <v>160.67184667000001</v>
      </c>
      <c r="X254" s="37">
        <f>SUMIFS(СВЦЭМ!$G$34:$G$777,СВЦЭМ!$A$34:$A$777,$A254,СВЦЭМ!$B$34:$B$777,X$225)+'СЕТ СН'!$F$12</f>
        <v>159.24167266000001</v>
      </c>
      <c r="Y254" s="37">
        <f>SUMIFS(СВЦЭМ!$G$34:$G$777,СВЦЭМ!$A$34:$A$777,$A254,СВЦЭМ!$B$34:$B$777,Y$225)+'СЕТ СН'!$F$12</f>
        <v>168.18590841</v>
      </c>
    </row>
    <row r="255" spans="1:25" ht="15.75" x14ac:dyDescent="0.2">
      <c r="A255" s="36">
        <f t="shared" si="6"/>
        <v>42673</v>
      </c>
      <c r="B255" s="37">
        <f>SUMIFS(СВЦЭМ!$G$34:$G$777,СВЦЭМ!$A$34:$A$777,$A255,СВЦЭМ!$B$34:$B$777,B$225)+'СЕТ СН'!$F$12</f>
        <v>183.29418394000001</v>
      </c>
      <c r="C255" s="37">
        <f>SUMIFS(СВЦЭМ!$G$34:$G$777,СВЦЭМ!$A$34:$A$777,$A255,СВЦЭМ!$B$34:$B$777,C$225)+'СЕТ СН'!$F$12</f>
        <v>210.41801798</v>
      </c>
      <c r="D255" s="37">
        <f>SUMIFS(СВЦЭМ!$G$34:$G$777,СВЦЭМ!$A$34:$A$777,$A255,СВЦЭМ!$B$34:$B$777,D$225)+'СЕТ СН'!$F$12</f>
        <v>231.61223423999999</v>
      </c>
      <c r="E255" s="37">
        <f>SUMIFS(СВЦЭМ!$G$34:$G$777,СВЦЭМ!$A$34:$A$777,$A255,СВЦЭМ!$B$34:$B$777,E$225)+'СЕТ СН'!$F$12</f>
        <v>234.52248582999999</v>
      </c>
      <c r="F255" s="37">
        <f>SUMIFS(СВЦЭМ!$G$34:$G$777,СВЦЭМ!$A$34:$A$777,$A255,СВЦЭМ!$B$34:$B$777,F$225)+'СЕТ СН'!$F$12</f>
        <v>236.19392869000001</v>
      </c>
      <c r="G255" s="37">
        <f>SUMIFS(СВЦЭМ!$G$34:$G$777,СВЦЭМ!$A$34:$A$777,$A255,СВЦЭМ!$B$34:$B$777,G$225)+'СЕТ СН'!$F$12</f>
        <v>235.96018638000001</v>
      </c>
      <c r="H255" s="37">
        <f>SUMIFS(СВЦЭМ!$G$34:$G$777,СВЦЭМ!$A$34:$A$777,$A255,СВЦЭМ!$B$34:$B$777,H$225)+'СЕТ СН'!$F$12</f>
        <v>228.54905883000001</v>
      </c>
      <c r="I255" s="37">
        <f>SUMIFS(СВЦЭМ!$G$34:$G$777,СВЦЭМ!$A$34:$A$777,$A255,СВЦЭМ!$B$34:$B$777,I$225)+'СЕТ СН'!$F$12</f>
        <v>220.80737801999999</v>
      </c>
      <c r="J255" s="37">
        <f>SUMIFS(СВЦЭМ!$G$34:$G$777,СВЦЭМ!$A$34:$A$777,$A255,СВЦЭМ!$B$34:$B$777,J$225)+'СЕТ СН'!$F$12</f>
        <v>194.13342354</v>
      </c>
      <c r="K255" s="37">
        <f>SUMIFS(СВЦЭМ!$G$34:$G$777,СВЦЭМ!$A$34:$A$777,$A255,СВЦЭМ!$B$34:$B$777,K$225)+'СЕТ СН'!$F$12</f>
        <v>166.90802803</v>
      </c>
      <c r="L255" s="37">
        <f>SUMIFS(СВЦЭМ!$G$34:$G$777,СВЦЭМ!$A$34:$A$777,$A255,СВЦЭМ!$B$34:$B$777,L$225)+'СЕТ СН'!$F$12</f>
        <v>150.26595639999999</v>
      </c>
      <c r="M255" s="37">
        <f>SUMIFS(СВЦЭМ!$G$34:$G$777,СВЦЭМ!$A$34:$A$777,$A255,СВЦЭМ!$B$34:$B$777,M$225)+'СЕТ СН'!$F$12</f>
        <v>143.62011939999999</v>
      </c>
      <c r="N255" s="37">
        <f>SUMIFS(СВЦЭМ!$G$34:$G$777,СВЦЭМ!$A$34:$A$777,$A255,СВЦЭМ!$B$34:$B$777,N$225)+'СЕТ СН'!$F$12</f>
        <v>141.99123026999999</v>
      </c>
      <c r="O255" s="37">
        <f>SUMIFS(СВЦЭМ!$G$34:$G$777,СВЦЭМ!$A$34:$A$777,$A255,СВЦЭМ!$B$34:$B$777,O$225)+'СЕТ СН'!$F$12</f>
        <v>143.61982136</v>
      </c>
      <c r="P255" s="37">
        <f>SUMIFS(СВЦЭМ!$G$34:$G$777,СВЦЭМ!$A$34:$A$777,$A255,СВЦЭМ!$B$34:$B$777,P$225)+'СЕТ СН'!$F$12</f>
        <v>146.31273874999999</v>
      </c>
      <c r="Q255" s="37">
        <f>SUMIFS(СВЦЭМ!$G$34:$G$777,СВЦЭМ!$A$34:$A$777,$A255,СВЦЭМ!$B$34:$B$777,Q$225)+'СЕТ СН'!$F$12</f>
        <v>147.92186906000001</v>
      </c>
      <c r="R255" s="37">
        <f>SUMIFS(СВЦЭМ!$G$34:$G$777,СВЦЭМ!$A$34:$A$777,$A255,СВЦЭМ!$B$34:$B$777,R$225)+'СЕТ СН'!$F$12</f>
        <v>146.86992050999999</v>
      </c>
      <c r="S255" s="37">
        <f>SUMIFS(СВЦЭМ!$G$34:$G$777,СВЦЭМ!$A$34:$A$777,$A255,СВЦЭМ!$B$34:$B$777,S$225)+'СЕТ СН'!$F$12</f>
        <v>143.25510589999999</v>
      </c>
      <c r="T255" s="37">
        <f>SUMIFS(СВЦЭМ!$G$34:$G$777,СВЦЭМ!$A$34:$A$777,$A255,СВЦЭМ!$B$34:$B$777,T$225)+'СЕТ СН'!$F$12</f>
        <v>149.34901471000001</v>
      </c>
      <c r="U255" s="37">
        <f>SUMIFS(СВЦЭМ!$G$34:$G$777,СВЦЭМ!$A$34:$A$777,$A255,СВЦЭМ!$B$34:$B$777,U$225)+'СЕТ СН'!$F$12</f>
        <v>154.36541162</v>
      </c>
      <c r="V255" s="37">
        <f>SUMIFS(СВЦЭМ!$G$34:$G$777,СВЦЭМ!$A$34:$A$777,$A255,СВЦЭМ!$B$34:$B$777,V$225)+'СЕТ СН'!$F$12</f>
        <v>154.41924771999999</v>
      </c>
      <c r="W255" s="37">
        <f>SUMIFS(СВЦЭМ!$G$34:$G$777,СВЦЭМ!$A$34:$A$777,$A255,СВЦЭМ!$B$34:$B$777,W$225)+'СЕТ СН'!$F$12</f>
        <v>150.56648125000001</v>
      </c>
      <c r="X255" s="37">
        <f>SUMIFS(СВЦЭМ!$G$34:$G$777,СВЦЭМ!$A$34:$A$777,$A255,СВЦЭМ!$B$34:$B$777,X$225)+'СЕТ СН'!$F$12</f>
        <v>144.94449900999999</v>
      </c>
      <c r="Y255" s="37">
        <f>SUMIFS(СВЦЭМ!$G$34:$G$777,СВЦЭМ!$A$34:$A$777,$A255,СВЦЭМ!$B$34:$B$777,Y$225)+'СЕТ СН'!$F$12</f>
        <v>159.25858998999999</v>
      </c>
    </row>
    <row r="256" spans="1:25" ht="15.75" x14ac:dyDescent="0.2">
      <c r="A256" s="36">
        <f t="shared" si="6"/>
        <v>42674</v>
      </c>
      <c r="B256" s="37">
        <f>SUMIFS(СВЦЭМ!$G$34:$G$777,СВЦЭМ!$A$34:$A$777,$A256,СВЦЭМ!$B$34:$B$777,B$225)+'СЕТ СН'!$F$12</f>
        <v>186.47848145</v>
      </c>
      <c r="C256" s="37">
        <f>SUMIFS(СВЦЭМ!$G$34:$G$777,СВЦЭМ!$A$34:$A$777,$A256,СВЦЭМ!$B$34:$B$777,C$225)+'СЕТ СН'!$F$12</f>
        <v>214.81097933000001</v>
      </c>
      <c r="D256" s="37">
        <f>SUMIFS(СВЦЭМ!$G$34:$G$777,СВЦЭМ!$A$34:$A$777,$A256,СВЦЭМ!$B$34:$B$777,D$225)+'СЕТ СН'!$F$12</f>
        <v>235.26729148000001</v>
      </c>
      <c r="E256" s="37">
        <f>SUMIFS(СВЦЭМ!$G$34:$G$777,СВЦЭМ!$A$34:$A$777,$A256,СВЦЭМ!$B$34:$B$777,E$225)+'СЕТ СН'!$F$12</f>
        <v>235.69407369999999</v>
      </c>
      <c r="F256" s="37">
        <f>SUMIFS(СВЦЭМ!$G$34:$G$777,СВЦЭМ!$A$34:$A$777,$A256,СВЦЭМ!$B$34:$B$777,F$225)+'СЕТ СН'!$F$12</f>
        <v>236.11166700999999</v>
      </c>
      <c r="G256" s="37">
        <f>SUMIFS(СВЦЭМ!$G$34:$G$777,СВЦЭМ!$A$34:$A$777,$A256,СВЦЭМ!$B$34:$B$777,G$225)+'СЕТ СН'!$F$12</f>
        <v>235.61172636000001</v>
      </c>
      <c r="H256" s="37">
        <f>SUMIFS(СВЦЭМ!$G$34:$G$777,СВЦЭМ!$A$34:$A$777,$A256,СВЦЭМ!$B$34:$B$777,H$225)+'СЕТ СН'!$F$12</f>
        <v>230.21526069000001</v>
      </c>
      <c r="I256" s="37">
        <f>SUMIFS(СВЦЭМ!$G$34:$G$777,СВЦЭМ!$A$34:$A$777,$A256,СВЦЭМ!$B$34:$B$777,I$225)+'СЕТ СН'!$F$12</f>
        <v>215.76299384999999</v>
      </c>
      <c r="J256" s="37">
        <f>SUMIFS(СВЦЭМ!$G$34:$G$777,СВЦЭМ!$A$34:$A$777,$A256,СВЦЭМ!$B$34:$B$777,J$225)+'СЕТ СН'!$F$12</f>
        <v>200.20936810000001</v>
      </c>
      <c r="K256" s="37">
        <f>SUMIFS(СВЦЭМ!$G$34:$G$777,СВЦЭМ!$A$34:$A$777,$A256,СВЦЭМ!$B$34:$B$777,K$225)+'СЕТ СН'!$F$12</f>
        <v>183.15502536</v>
      </c>
      <c r="L256" s="37">
        <f>SUMIFS(СВЦЭМ!$G$34:$G$777,СВЦЭМ!$A$34:$A$777,$A256,СВЦЭМ!$B$34:$B$777,L$225)+'СЕТ СН'!$F$12</f>
        <v>166.78962895000001</v>
      </c>
      <c r="M256" s="37">
        <f>SUMIFS(СВЦЭМ!$G$34:$G$777,СВЦЭМ!$A$34:$A$777,$A256,СВЦЭМ!$B$34:$B$777,M$225)+'СЕТ СН'!$F$12</f>
        <v>162.66732205</v>
      </c>
      <c r="N256" s="37">
        <f>SUMIFS(СВЦЭМ!$G$34:$G$777,СВЦЭМ!$A$34:$A$777,$A256,СВЦЭМ!$B$34:$B$777,N$225)+'СЕТ СН'!$F$12</f>
        <v>162.71283108</v>
      </c>
      <c r="O256" s="37">
        <f>SUMIFS(СВЦЭМ!$G$34:$G$777,СВЦЭМ!$A$34:$A$777,$A256,СВЦЭМ!$B$34:$B$777,O$225)+'СЕТ СН'!$F$12</f>
        <v>163.63625372000001</v>
      </c>
      <c r="P256" s="37">
        <f>SUMIFS(СВЦЭМ!$G$34:$G$777,СВЦЭМ!$A$34:$A$777,$A256,СВЦЭМ!$B$34:$B$777,P$225)+'СЕТ СН'!$F$12</f>
        <v>165.04166993000001</v>
      </c>
      <c r="Q256" s="37">
        <f>SUMIFS(СВЦЭМ!$G$34:$G$777,СВЦЭМ!$A$34:$A$777,$A256,СВЦЭМ!$B$34:$B$777,Q$225)+'СЕТ СН'!$F$12</f>
        <v>166.08137271999999</v>
      </c>
      <c r="R256" s="37">
        <f>SUMIFS(СВЦЭМ!$G$34:$G$777,СВЦЭМ!$A$34:$A$777,$A256,СВЦЭМ!$B$34:$B$777,R$225)+'СЕТ СН'!$F$12</f>
        <v>165.81718305999999</v>
      </c>
      <c r="S256" s="37">
        <f>SUMIFS(СВЦЭМ!$G$34:$G$777,СВЦЭМ!$A$34:$A$777,$A256,СВЦЭМ!$B$34:$B$777,S$225)+'СЕТ СН'!$F$12</f>
        <v>163.94399804</v>
      </c>
      <c r="T256" s="37">
        <f>SUMIFS(СВЦЭМ!$G$34:$G$777,СВЦЭМ!$A$34:$A$777,$A256,СВЦЭМ!$B$34:$B$777,T$225)+'СЕТ СН'!$F$12</f>
        <v>163.53668644999999</v>
      </c>
      <c r="U256" s="37">
        <f>SUMIFS(СВЦЭМ!$G$34:$G$777,СВЦЭМ!$A$34:$A$777,$A256,СВЦЭМ!$B$34:$B$777,U$225)+'СЕТ СН'!$F$12</f>
        <v>166.46577533999999</v>
      </c>
      <c r="V256" s="37">
        <f>SUMIFS(СВЦЭМ!$G$34:$G$777,СВЦЭМ!$A$34:$A$777,$A256,СВЦЭМ!$B$34:$B$777,V$225)+'СЕТ СН'!$F$12</f>
        <v>165.69005454000001</v>
      </c>
      <c r="W256" s="37">
        <f>SUMIFS(СВЦЭМ!$G$34:$G$777,СВЦЭМ!$A$34:$A$777,$A256,СВЦЭМ!$B$34:$B$777,W$225)+'СЕТ СН'!$F$12</f>
        <v>164.34625728</v>
      </c>
      <c r="X256" s="37">
        <f>SUMIFS(СВЦЭМ!$G$34:$G$777,СВЦЭМ!$A$34:$A$777,$A256,СВЦЭМ!$B$34:$B$777,X$225)+'СЕТ СН'!$F$12</f>
        <v>161.73755455</v>
      </c>
      <c r="Y256" s="37">
        <f>SUMIFS(СВЦЭМ!$G$34:$G$777,СВЦЭМ!$A$34:$A$777,$A256,СВЦЭМ!$B$34:$B$777,Y$225)+'СЕТ СН'!$F$12</f>
        <v>180.0064356</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9" t="s">
        <v>7</v>
      </c>
      <c r="B258" s="113" t="s">
        <v>131</v>
      </c>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5"/>
    </row>
    <row r="259" spans="1:27" ht="12.75" customHeight="1" x14ac:dyDescent="0.2">
      <c r="A259" s="120"/>
      <c r="B259" s="116"/>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8"/>
    </row>
    <row r="260" spans="1:27" s="47" customFormat="1" ht="12.75" customHeight="1" x14ac:dyDescent="0.2">
      <c r="A260" s="121"/>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01.10.2016</v>
      </c>
      <c r="B261" s="37">
        <f>SUMIFS(СВЦЭМ!$H$34:$H$777,СВЦЭМ!$A$34:$A$777,$A261,СВЦЭМ!$B$34:$B$777,B$260)+'СЕТ СН'!$F$12</f>
        <v>291.02108330999999</v>
      </c>
      <c r="C261" s="37">
        <f>SUMIFS(СВЦЭМ!$H$34:$H$777,СВЦЭМ!$A$34:$A$777,$A261,СВЦЭМ!$B$34:$B$777,C$260)+'СЕТ СН'!$F$12</f>
        <v>347.04407986000001</v>
      </c>
      <c r="D261" s="37">
        <f>SUMIFS(СВЦЭМ!$H$34:$H$777,СВЦЭМ!$A$34:$A$777,$A261,СВЦЭМ!$B$34:$B$777,D$260)+'СЕТ СН'!$F$12</f>
        <v>387.46161977000003</v>
      </c>
      <c r="E261" s="37">
        <f>SUMIFS(СВЦЭМ!$H$34:$H$777,СВЦЭМ!$A$34:$A$777,$A261,СВЦЭМ!$B$34:$B$777,E$260)+'СЕТ СН'!$F$12</f>
        <v>392.95941040000002</v>
      </c>
      <c r="F261" s="37">
        <f>SUMIFS(СВЦЭМ!$H$34:$H$777,СВЦЭМ!$A$34:$A$777,$A261,СВЦЭМ!$B$34:$B$777,F$260)+'СЕТ СН'!$F$12</f>
        <v>392.36690752999999</v>
      </c>
      <c r="G261" s="37">
        <f>SUMIFS(СВЦЭМ!$H$34:$H$777,СВЦЭМ!$A$34:$A$777,$A261,СВЦЭМ!$B$34:$B$777,G$260)+'СЕТ СН'!$F$12</f>
        <v>390.39138587000002</v>
      </c>
      <c r="H261" s="37">
        <f>SUMIFS(СВЦЭМ!$H$34:$H$777,СВЦЭМ!$A$34:$A$777,$A261,СВЦЭМ!$B$34:$B$777,H$260)+'СЕТ СН'!$F$12</f>
        <v>382.65963737999999</v>
      </c>
      <c r="I261" s="37">
        <f>SUMIFS(СВЦЭМ!$H$34:$H$777,СВЦЭМ!$A$34:$A$777,$A261,СВЦЭМ!$B$34:$B$777,I$260)+'СЕТ СН'!$F$12</f>
        <v>369.55615310000002</v>
      </c>
      <c r="J261" s="37">
        <f>SUMIFS(СВЦЭМ!$H$34:$H$777,СВЦЭМ!$A$34:$A$777,$A261,СВЦЭМ!$B$34:$B$777,J$260)+'СЕТ СН'!$F$12</f>
        <v>317.60774935000001</v>
      </c>
      <c r="K261" s="37">
        <f>SUMIFS(СВЦЭМ!$H$34:$H$777,СВЦЭМ!$A$34:$A$777,$A261,СВЦЭМ!$B$34:$B$777,K$260)+'СЕТ СН'!$F$12</f>
        <v>268.08773323999998</v>
      </c>
      <c r="L261" s="37">
        <f>SUMIFS(СВЦЭМ!$H$34:$H$777,СВЦЭМ!$A$34:$A$777,$A261,СВЦЭМ!$B$34:$B$777,L$260)+'СЕТ СН'!$F$12</f>
        <v>222.24217693</v>
      </c>
      <c r="M261" s="37">
        <f>SUMIFS(СВЦЭМ!$H$34:$H$777,СВЦЭМ!$A$34:$A$777,$A261,СВЦЭМ!$B$34:$B$777,M$260)+'СЕТ СН'!$F$12</f>
        <v>206.41655935</v>
      </c>
      <c r="N261" s="37">
        <f>SUMIFS(СВЦЭМ!$H$34:$H$777,СВЦЭМ!$A$34:$A$777,$A261,СВЦЭМ!$B$34:$B$777,N$260)+'СЕТ СН'!$F$12</f>
        <v>207.03266891999999</v>
      </c>
      <c r="O261" s="37">
        <f>SUMIFS(СВЦЭМ!$H$34:$H$777,СВЦЭМ!$A$34:$A$777,$A261,СВЦЭМ!$B$34:$B$777,O$260)+'СЕТ СН'!$F$12</f>
        <v>208.88495227000001</v>
      </c>
      <c r="P261" s="37">
        <f>SUMIFS(СВЦЭМ!$H$34:$H$777,СВЦЭМ!$A$34:$A$777,$A261,СВЦЭМ!$B$34:$B$777,P$260)+'СЕТ СН'!$F$12</f>
        <v>211.86371402</v>
      </c>
      <c r="Q261" s="37">
        <f>SUMIFS(СВЦЭМ!$H$34:$H$777,СВЦЭМ!$A$34:$A$777,$A261,СВЦЭМ!$B$34:$B$777,Q$260)+'СЕТ СН'!$F$12</f>
        <v>215.33517646999999</v>
      </c>
      <c r="R261" s="37">
        <f>SUMIFS(СВЦЭМ!$H$34:$H$777,СВЦЭМ!$A$34:$A$777,$A261,СВЦЭМ!$B$34:$B$777,R$260)+'СЕТ СН'!$F$12</f>
        <v>218.06429607999999</v>
      </c>
      <c r="S261" s="37">
        <f>SUMIFS(СВЦЭМ!$H$34:$H$777,СВЦЭМ!$A$34:$A$777,$A261,СВЦЭМ!$B$34:$B$777,S$260)+'СЕТ СН'!$F$12</f>
        <v>217.29629062000001</v>
      </c>
      <c r="T261" s="37">
        <f>SUMIFS(СВЦЭМ!$H$34:$H$777,СВЦЭМ!$A$34:$A$777,$A261,СВЦЭМ!$B$34:$B$777,T$260)+'СЕТ СН'!$F$12</f>
        <v>214.72837530999999</v>
      </c>
      <c r="U261" s="37">
        <f>SUMIFS(СВЦЭМ!$H$34:$H$777,СВЦЭМ!$A$34:$A$777,$A261,СВЦЭМ!$B$34:$B$777,U$260)+'СЕТ СН'!$F$12</f>
        <v>197.41016617</v>
      </c>
      <c r="V261" s="37">
        <f>SUMIFS(СВЦЭМ!$H$34:$H$777,СВЦЭМ!$A$34:$A$777,$A261,СВЦЭМ!$B$34:$B$777,V$260)+'СЕТ СН'!$F$12</f>
        <v>195.30259731000001</v>
      </c>
      <c r="W261" s="37">
        <f>SUMIFS(СВЦЭМ!$H$34:$H$777,СВЦЭМ!$A$34:$A$777,$A261,СВЦЭМ!$B$34:$B$777,W$260)+'СЕТ СН'!$F$12</f>
        <v>197.56337447000001</v>
      </c>
      <c r="X261" s="37">
        <f>SUMIFS(СВЦЭМ!$H$34:$H$777,СВЦЭМ!$A$34:$A$777,$A261,СВЦЭМ!$B$34:$B$777,X$260)+'СЕТ СН'!$F$12</f>
        <v>220.70128706</v>
      </c>
      <c r="Y261" s="37">
        <f>SUMIFS(СВЦЭМ!$H$34:$H$777,СВЦЭМ!$A$34:$A$777,$A261,СВЦЭМ!$B$34:$B$777,Y$260)+'СЕТ СН'!$F$12</f>
        <v>256.67615370999999</v>
      </c>
      <c r="AA261" s="46"/>
    </row>
    <row r="262" spans="1:27" ht="15.75" x14ac:dyDescent="0.2">
      <c r="A262" s="36">
        <f>A261+1</f>
        <v>42645</v>
      </c>
      <c r="B262" s="37">
        <f>SUMIFS(СВЦЭМ!$H$34:$H$777,СВЦЭМ!$A$34:$A$777,$A262,СВЦЭМ!$B$34:$B$777,B$260)+'СЕТ СН'!$F$12</f>
        <v>265.76052217</v>
      </c>
      <c r="C262" s="37">
        <f>SUMIFS(СВЦЭМ!$H$34:$H$777,СВЦЭМ!$A$34:$A$777,$A262,СВЦЭМ!$B$34:$B$777,C$260)+'СЕТ СН'!$F$12</f>
        <v>313.08487322000002</v>
      </c>
      <c r="D262" s="37">
        <f>SUMIFS(СВЦЭМ!$H$34:$H$777,СВЦЭМ!$A$34:$A$777,$A262,СВЦЭМ!$B$34:$B$777,D$260)+'СЕТ СН'!$F$12</f>
        <v>349.5804541</v>
      </c>
      <c r="E262" s="37">
        <f>SUMIFS(СВЦЭМ!$H$34:$H$777,СВЦЭМ!$A$34:$A$777,$A262,СВЦЭМ!$B$34:$B$777,E$260)+'СЕТ СН'!$F$12</f>
        <v>353.05257169999999</v>
      </c>
      <c r="F262" s="37">
        <f>SUMIFS(СВЦЭМ!$H$34:$H$777,СВЦЭМ!$A$34:$A$777,$A262,СВЦЭМ!$B$34:$B$777,F$260)+'СЕТ СН'!$F$12</f>
        <v>353.68955707999999</v>
      </c>
      <c r="G262" s="37">
        <f>SUMIFS(СВЦЭМ!$H$34:$H$777,СВЦЭМ!$A$34:$A$777,$A262,СВЦЭМ!$B$34:$B$777,G$260)+'СЕТ СН'!$F$12</f>
        <v>362.08356622999997</v>
      </c>
      <c r="H262" s="37">
        <f>SUMIFS(СВЦЭМ!$H$34:$H$777,СВЦЭМ!$A$34:$A$777,$A262,СВЦЭМ!$B$34:$B$777,H$260)+'СЕТ СН'!$F$12</f>
        <v>353.57818047000001</v>
      </c>
      <c r="I262" s="37">
        <f>SUMIFS(СВЦЭМ!$H$34:$H$777,СВЦЭМ!$A$34:$A$777,$A262,СВЦЭМ!$B$34:$B$777,I$260)+'СЕТ СН'!$F$12</f>
        <v>338.49803178000002</v>
      </c>
      <c r="J262" s="37">
        <f>SUMIFS(СВЦЭМ!$H$34:$H$777,СВЦЭМ!$A$34:$A$777,$A262,СВЦЭМ!$B$34:$B$777,J$260)+'СЕТ СН'!$F$12</f>
        <v>290.85753571999999</v>
      </c>
      <c r="K262" s="37">
        <f>SUMIFS(СВЦЭМ!$H$34:$H$777,СВЦЭМ!$A$34:$A$777,$A262,СВЦЭМ!$B$34:$B$777,K$260)+'СЕТ СН'!$F$12</f>
        <v>255.20398084999999</v>
      </c>
      <c r="L262" s="37">
        <f>SUMIFS(СВЦЭМ!$H$34:$H$777,СВЦЭМ!$A$34:$A$777,$A262,СВЦЭМ!$B$34:$B$777,L$260)+'СЕТ СН'!$F$12</f>
        <v>212.32532214</v>
      </c>
      <c r="M262" s="37">
        <f>SUMIFS(СВЦЭМ!$H$34:$H$777,СВЦЭМ!$A$34:$A$777,$A262,СВЦЭМ!$B$34:$B$777,M$260)+'СЕТ СН'!$F$12</f>
        <v>201.57992522000001</v>
      </c>
      <c r="N262" s="37">
        <f>SUMIFS(СВЦЭМ!$H$34:$H$777,СВЦЭМ!$A$34:$A$777,$A262,СВЦЭМ!$B$34:$B$777,N$260)+'СЕТ СН'!$F$12</f>
        <v>205.30191343999999</v>
      </c>
      <c r="O262" s="37">
        <f>SUMIFS(СВЦЭМ!$H$34:$H$777,СВЦЭМ!$A$34:$A$777,$A262,СВЦЭМ!$B$34:$B$777,O$260)+'СЕТ СН'!$F$12</f>
        <v>205.01859393000001</v>
      </c>
      <c r="P262" s="37">
        <f>SUMIFS(СВЦЭМ!$H$34:$H$777,СВЦЭМ!$A$34:$A$777,$A262,СВЦЭМ!$B$34:$B$777,P$260)+'СЕТ СН'!$F$12</f>
        <v>206.750145</v>
      </c>
      <c r="Q262" s="37">
        <f>SUMIFS(СВЦЭМ!$H$34:$H$777,СВЦЭМ!$A$34:$A$777,$A262,СВЦЭМ!$B$34:$B$777,Q$260)+'СЕТ СН'!$F$12</f>
        <v>206.59280433999999</v>
      </c>
      <c r="R262" s="37">
        <f>SUMIFS(СВЦЭМ!$H$34:$H$777,СВЦЭМ!$A$34:$A$777,$A262,СВЦЭМ!$B$34:$B$777,R$260)+'СЕТ СН'!$F$12</f>
        <v>207.9946338</v>
      </c>
      <c r="S262" s="37">
        <f>SUMIFS(СВЦЭМ!$H$34:$H$777,СВЦЭМ!$A$34:$A$777,$A262,СВЦЭМ!$B$34:$B$777,S$260)+'СЕТ СН'!$F$12</f>
        <v>203.63969022000001</v>
      </c>
      <c r="T262" s="37">
        <f>SUMIFS(СВЦЭМ!$H$34:$H$777,СВЦЭМ!$A$34:$A$777,$A262,СВЦЭМ!$B$34:$B$777,T$260)+'СЕТ СН'!$F$12</f>
        <v>210.36055253999999</v>
      </c>
      <c r="U262" s="37">
        <f>SUMIFS(СВЦЭМ!$H$34:$H$777,СВЦЭМ!$A$34:$A$777,$A262,СВЦЭМ!$B$34:$B$777,U$260)+'СЕТ СН'!$F$12</f>
        <v>186.50696540999999</v>
      </c>
      <c r="V262" s="37">
        <f>SUMIFS(СВЦЭМ!$H$34:$H$777,СВЦЭМ!$A$34:$A$777,$A262,СВЦЭМ!$B$34:$B$777,V$260)+'СЕТ СН'!$F$12</f>
        <v>192.27993097999999</v>
      </c>
      <c r="W262" s="37">
        <f>SUMIFS(СВЦЭМ!$H$34:$H$777,СВЦЭМ!$A$34:$A$777,$A262,СВЦЭМ!$B$34:$B$777,W$260)+'СЕТ СН'!$F$12</f>
        <v>193.02648019</v>
      </c>
      <c r="X262" s="37">
        <f>SUMIFS(СВЦЭМ!$H$34:$H$777,СВЦЭМ!$A$34:$A$777,$A262,СВЦЭМ!$B$34:$B$777,X$260)+'СЕТ СН'!$F$12</f>
        <v>212.00549235</v>
      </c>
      <c r="Y262" s="37">
        <f>SUMIFS(СВЦЭМ!$H$34:$H$777,СВЦЭМ!$A$34:$A$777,$A262,СВЦЭМ!$B$34:$B$777,Y$260)+'СЕТ СН'!$F$12</f>
        <v>242.45766108000001</v>
      </c>
    </row>
    <row r="263" spans="1:27" ht="15.75" x14ac:dyDescent="0.2">
      <c r="A263" s="36">
        <f t="shared" ref="A263:A291" si="7">A262+1</f>
        <v>42646</v>
      </c>
      <c r="B263" s="37">
        <f>SUMIFS(СВЦЭМ!$H$34:$H$777,СВЦЭМ!$A$34:$A$777,$A263,СВЦЭМ!$B$34:$B$777,B$260)+'СЕТ СН'!$F$12</f>
        <v>300.64257056999998</v>
      </c>
      <c r="C263" s="37">
        <f>SUMIFS(СВЦЭМ!$H$34:$H$777,СВЦЭМ!$A$34:$A$777,$A263,СВЦЭМ!$B$34:$B$777,C$260)+'СЕТ СН'!$F$12</f>
        <v>357.19141674000002</v>
      </c>
      <c r="D263" s="37">
        <f>SUMIFS(СВЦЭМ!$H$34:$H$777,СВЦЭМ!$A$34:$A$777,$A263,СВЦЭМ!$B$34:$B$777,D$260)+'СЕТ СН'!$F$12</f>
        <v>387.32130411999998</v>
      </c>
      <c r="E263" s="37">
        <f>SUMIFS(СВЦЭМ!$H$34:$H$777,СВЦЭМ!$A$34:$A$777,$A263,СВЦЭМ!$B$34:$B$777,E$260)+'СЕТ СН'!$F$12</f>
        <v>396.12776786000001</v>
      </c>
      <c r="F263" s="37">
        <f>SUMIFS(СВЦЭМ!$H$34:$H$777,СВЦЭМ!$A$34:$A$777,$A263,СВЦЭМ!$B$34:$B$777,F$260)+'СЕТ СН'!$F$12</f>
        <v>378.85584725000001</v>
      </c>
      <c r="G263" s="37">
        <f>SUMIFS(СВЦЭМ!$H$34:$H$777,СВЦЭМ!$A$34:$A$777,$A263,СВЦЭМ!$B$34:$B$777,G$260)+'СЕТ СН'!$F$12</f>
        <v>394.86573536999998</v>
      </c>
      <c r="H263" s="37">
        <f>SUMIFS(СВЦЭМ!$H$34:$H$777,СВЦЭМ!$A$34:$A$777,$A263,СВЦЭМ!$B$34:$B$777,H$260)+'СЕТ СН'!$F$12</f>
        <v>354.41169192000001</v>
      </c>
      <c r="I263" s="37">
        <f>SUMIFS(СВЦЭМ!$H$34:$H$777,СВЦЭМ!$A$34:$A$777,$A263,СВЦЭМ!$B$34:$B$777,I$260)+'СЕТ СН'!$F$12</f>
        <v>350.64399465000002</v>
      </c>
      <c r="J263" s="37">
        <f>SUMIFS(СВЦЭМ!$H$34:$H$777,СВЦЭМ!$A$34:$A$777,$A263,СВЦЭМ!$B$34:$B$777,J$260)+'СЕТ СН'!$F$12</f>
        <v>329.36511711000003</v>
      </c>
      <c r="K263" s="37">
        <f>SUMIFS(СВЦЭМ!$H$34:$H$777,СВЦЭМ!$A$34:$A$777,$A263,СВЦЭМ!$B$34:$B$777,K$260)+'СЕТ СН'!$F$12</f>
        <v>291.80693271000001</v>
      </c>
      <c r="L263" s="37">
        <f>SUMIFS(СВЦЭМ!$H$34:$H$777,СВЦЭМ!$A$34:$A$777,$A263,СВЦЭМ!$B$34:$B$777,L$260)+'СЕТ СН'!$F$12</f>
        <v>266.46508041999999</v>
      </c>
      <c r="M263" s="37">
        <f>SUMIFS(СВЦЭМ!$H$34:$H$777,СВЦЭМ!$A$34:$A$777,$A263,СВЦЭМ!$B$34:$B$777,M$260)+'СЕТ СН'!$F$12</f>
        <v>241.54156621000001</v>
      </c>
      <c r="N263" s="37">
        <f>SUMIFS(СВЦЭМ!$H$34:$H$777,СВЦЭМ!$A$34:$A$777,$A263,СВЦЭМ!$B$34:$B$777,N$260)+'СЕТ СН'!$F$12</f>
        <v>242.22306560999999</v>
      </c>
      <c r="O263" s="37">
        <f>SUMIFS(СВЦЭМ!$H$34:$H$777,СВЦЭМ!$A$34:$A$777,$A263,СВЦЭМ!$B$34:$B$777,O$260)+'СЕТ СН'!$F$12</f>
        <v>246.13263975000001</v>
      </c>
      <c r="P263" s="37">
        <f>SUMIFS(СВЦЭМ!$H$34:$H$777,СВЦЭМ!$A$34:$A$777,$A263,СВЦЭМ!$B$34:$B$777,P$260)+'СЕТ СН'!$F$12</f>
        <v>242.98097337999999</v>
      </c>
      <c r="Q263" s="37">
        <f>SUMIFS(СВЦЭМ!$H$34:$H$777,СВЦЭМ!$A$34:$A$777,$A263,СВЦЭМ!$B$34:$B$777,Q$260)+'СЕТ СН'!$F$12</f>
        <v>236.04916037000001</v>
      </c>
      <c r="R263" s="37">
        <f>SUMIFS(СВЦЭМ!$H$34:$H$777,СВЦЭМ!$A$34:$A$777,$A263,СВЦЭМ!$B$34:$B$777,R$260)+'СЕТ СН'!$F$12</f>
        <v>237.64640865999999</v>
      </c>
      <c r="S263" s="37">
        <f>SUMIFS(СВЦЭМ!$H$34:$H$777,СВЦЭМ!$A$34:$A$777,$A263,СВЦЭМ!$B$34:$B$777,S$260)+'СЕТ СН'!$F$12</f>
        <v>233.42295154000001</v>
      </c>
      <c r="T263" s="37">
        <f>SUMIFS(СВЦЭМ!$H$34:$H$777,СВЦЭМ!$A$34:$A$777,$A263,СВЦЭМ!$B$34:$B$777,T$260)+'СЕТ СН'!$F$12</f>
        <v>231.60357779</v>
      </c>
      <c r="U263" s="37">
        <f>SUMIFS(СВЦЭМ!$H$34:$H$777,СВЦЭМ!$A$34:$A$777,$A263,СВЦЭМ!$B$34:$B$777,U$260)+'СЕТ СН'!$F$12</f>
        <v>231.57939775</v>
      </c>
      <c r="V263" s="37">
        <f>SUMIFS(СВЦЭМ!$H$34:$H$777,СВЦЭМ!$A$34:$A$777,$A263,СВЦЭМ!$B$34:$B$777,V$260)+'СЕТ СН'!$F$12</f>
        <v>241.90088582000001</v>
      </c>
      <c r="W263" s="37">
        <f>SUMIFS(СВЦЭМ!$H$34:$H$777,СВЦЭМ!$A$34:$A$777,$A263,СВЦЭМ!$B$34:$B$777,W$260)+'СЕТ СН'!$F$12</f>
        <v>242.19222675</v>
      </c>
      <c r="X263" s="37">
        <f>SUMIFS(СВЦЭМ!$H$34:$H$777,СВЦЭМ!$A$34:$A$777,$A263,СВЦЭМ!$B$34:$B$777,X$260)+'СЕТ СН'!$F$12</f>
        <v>270.27964298000001</v>
      </c>
      <c r="Y263" s="37">
        <f>SUMIFS(СВЦЭМ!$H$34:$H$777,СВЦЭМ!$A$34:$A$777,$A263,СВЦЭМ!$B$34:$B$777,Y$260)+'СЕТ СН'!$F$12</f>
        <v>317.39684698999997</v>
      </c>
    </row>
    <row r="264" spans="1:27" ht="15.75" x14ac:dyDescent="0.2">
      <c r="A264" s="36">
        <f t="shared" si="7"/>
        <v>42647</v>
      </c>
      <c r="B264" s="37">
        <f>SUMIFS(СВЦЭМ!$H$34:$H$777,СВЦЭМ!$A$34:$A$777,$A264,СВЦЭМ!$B$34:$B$777,B$260)+'СЕТ СН'!$F$12</f>
        <v>352.84702220999998</v>
      </c>
      <c r="C264" s="37">
        <f>SUMIFS(СВЦЭМ!$H$34:$H$777,СВЦЭМ!$A$34:$A$777,$A264,СВЦЭМ!$B$34:$B$777,C$260)+'СЕТ СН'!$F$12</f>
        <v>358.48915708999999</v>
      </c>
      <c r="D264" s="37">
        <f>SUMIFS(СВЦЭМ!$H$34:$H$777,СВЦЭМ!$A$34:$A$777,$A264,СВЦЭМ!$B$34:$B$777,D$260)+'СЕТ СН'!$F$12</f>
        <v>349.16727152999999</v>
      </c>
      <c r="E264" s="37">
        <f>SUMIFS(СВЦЭМ!$H$34:$H$777,СВЦЭМ!$A$34:$A$777,$A264,СВЦЭМ!$B$34:$B$777,E$260)+'СЕТ СН'!$F$12</f>
        <v>349.07855039999998</v>
      </c>
      <c r="F264" s="37">
        <f>SUMIFS(СВЦЭМ!$H$34:$H$777,СВЦЭМ!$A$34:$A$777,$A264,СВЦЭМ!$B$34:$B$777,F$260)+'СЕТ СН'!$F$12</f>
        <v>350.22347635</v>
      </c>
      <c r="G264" s="37">
        <f>SUMIFS(СВЦЭМ!$H$34:$H$777,СВЦЭМ!$A$34:$A$777,$A264,СВЦЭМ!$B$34:$B$777,G$260)+'СЕТ СН'!$F$12</f>
        <v>356.71737415000001</v>
      </c>
      <c r="H264" s="37">
        <f>SUMIFS(СВЦЭМ!$H$34:$H$777,СВЦЭМ!$A$34:$A$777,$A264,СВЦЭМ!$B$34:$B$777,H$260)+'СЕТ СН'!$F$12</f>
        <v>371.68971582</v>
      </c>
      <c r="I264" s="37">
        <f>SUMIFS(СВЦЭМ!$H$34:$H$777,СВЦЭМ!$A$34:$A$777,$A264,СВЦЭМ!$B$34:$B$777,I$260)+'СЕТ СН'!$F$12</f>
        <v>343.23794161000001</v>
      </c>
      <c r="J264" s="37">
        <f>SUMIFS(СВЦЭМ!$H$34:$H$777,СВЦЭМ!$A$34:$A$777,$A264,СВЦЭМ!$B$34:$B$777,J$260)+'СЕТ СН'!$F$12</f>
        <v>322.60228359000001</v>
      </c>
      <c r="K264" s="37">
        <f>SUMIFS(СВЦЭМ!$H$34:$H$777,СВЦЭМ!$A$34:$A$777,$A264,СВЦЭМ!$B$34:$B$777,K$260)+'СЕТ СН'!$F$12</f>
        <v>289.90477987000003</v>
      </c>
      <c r="L264" s="37">
        <f>SUMIFS(СВЦЭМ!$H$34:$H$777,СВЦЭМ!$A$34:$A$777,$A264,СВЦЭМ!$B$34:$B$777,L$260)+'СЕТ СН'!$F$12</f>
        <v>269.66089170999999</v>
      </c>
      <c r="M264" s="37">
        <f>SUMIFS(СВЦЭМ!$H$34:$H$777,СВЦЭМ!$A$34:$A$777,$A264,СВЦЭМ!$B$34:$B$777,M$260)+'СЕТ СН'!$F$12</f>
        <v>231.87785973999999</v>
      </c>
      <c r="N264" s="37">
        <f>SUMIFS(СВЦЭМ!$H$34:$H$777,СВЦЭМ!$A$34:$A$777,$A264,СВЦЭМ!$B$34:$B$777,N$260)+'СЕТ СН'!$F$12</f>
        <v>238.44089387</v>
      </c>
      <c r="O264" s="37">
        <f>SUMIFS(СВЦЭМ!$H$34:$H$777,СВЦЭМ!$A$34:$A$777,$A264,СВЦЭМ!$B$34:$B$777,O$260)+'СЕТ СН'!$F$12</f>
        <v>232.92070353</v>
      </c>
      <c r="P264" s="37">
        <f>SUMIFS(СВЦЭМ!$H$34:$H$777,СВЦЭМ!$A$34:$A$777,$A264,СВЦЭМ!$B$34:$B$777,P$260)+'СЕТ СН'!$F$12</f>
        <v>245.62699455000001</v>
      </c>
      <c r="Q264" s="37">
        <f>SUMIFS(СВЦЭМ!$H$34:$H$777,СВЦЭМ!$A$34:$A$777,$A264,СВЦЭМ!$B$34:$B$777,Q$260)+'СЕТ СН'!$F$12</f>
        <v>252.39081091</v>
      </c>
      <c r="R264" s="37">
        <f>SUMIFS(СВЦЭМ!$H$34:$H$777,СВЦЭМ!$A$34:$A$777,$A264,СВЦЭМ!$B$34:$B$777,R$260)+'СЕТ СН'!$F$12</f>
        <v>254.11465193999999</v>
      </c>
      <c r="S264" s="37">
        <f>SUMIFS(СВЦЭМ!$H$34:$H$777,СВЦЭМ!$A$34:$A$777,$A264,СВЦЭМ!$B$34:$B$777,S$260)+'СЕТ СН'!$F$12</f>
        <v>255.14950042000001</v>
      </c>
      <c r="T264" s="37">
        <f>SUMIFS(СВЦЭМ!$H$34:$H$777,СВЦЭМ!$A$34:$A$777,$A264,СВЦЭМ!$B$34:$B$777,T$260)+'СЕТ СН'!$F$12</f>
        <v>241.75615951</v>
      </c>
      <c r="U264" s="37">
        <f>SUMIFS(СВЦЭМ!$H$34:$H$777,СВЦЭМ!$A$34:$A$777,$A264,СВЦЭМ!$B$34:$B$777,U$260)+'СЕТ СН'!$F$12</f>
        <v>224.30793033</v>
      </c>
      <c r="V264" s="37">
        <f>SUMIFS(СВЦЭМ!$H$34:$H$777,СВЦЭМ!$A$34:$A$777,$A264,СВЦЭМ!$B$34:$B$777,V$260)+'СЕТ СН'!$F$12</f>
        <v>217.31699986999999</v>
      </c>
      <c r="W264" s="37">
        <f>SUMIFS(СВЦЭМ!$H$34:$H$777,СВЦЭМ!$A$34:$A$777,$A264,СВЦЭМ!$B$34:$B$777,W$260)+'СЕТ СН'!$F$12</f>
        <v>226.97032909999999</v>
      </c>
      <c r="X264" s="37">
        <f>SUMIFS(СВЦЭМ!$H$34:$H$777,СВЦЭМ!$A$34:$A$777,$A264,СВЦЭМ!$B$34:$B$777,X$260)+'СЕТ СН'!$F$12</f>
        <v>262.45983464</v>
      </c>
      <c r="Y264" s="37">
        <f>SUMIFS(СВЦЭМ!$H$34:$H$777,СВЦЭМ!$A$34:$A$777,$A264,СВЦЭМ!$B$34:$B$777,Y$260)+'СЕТ СН'!$F$12</f>
        <v>306.62102146000001</v>
      </c>
    </row>
    <row r="265" spans="1:27" ht="15.75" x14ac:dyDescent="0.2">
      <c r="A265" s="36">
        <f t="shared" si="7"/>
        <v>42648</v>
      </c>
      <c r="B265" s="37">
        <f>SUMIFS(СВЦЭМ!$H$34:$H$777,СВЦЭМ!$A$34:$A$777,$A265,СВЦЭМ!$B$34:$B$777,B$260)+'СЕТ СН'!$F$12</f>
        <v>342.75664238000002</v>
      </c>
      <c r="C265" s="37">
        <f>SUMIFS(СВЦЭМ!$H$34:$H$777,СВЦЭМ!$A$34:$A$777,$A265,СВЦЭМ!$B$34:$B$777,C$260)+'СЕТ СН'!$F$12</f>
        <v>387.81399212999997</v>
      </c>
      <c r="D265" s="37">
        <f>SUMIFS(СВЦЭМ!$H$34:$H$777,СВЦЭМ!$A$34:$A$777,$A265,СВЦЭМ!$B$34:$B$777,D$260)+'СЕТ СН'!$F$12</f>
        <v>402.46434211000002</v>
      </c>
      <c r="E265" s="37">
        <f>SUMIFS(СВЦЭМ!$H$34:$H$777,СВЦЭМ!$A$34:$A$777,$A265,СВЦЭМ!$B$34:$B$777,E$260)+'СЕТ СН'!$F$12</f>
        <v>402.93517995000002</v>
      </c>
      <c r="F265" s="37">
        <f>SUMIFS(СВЦЭМ!$H$34:$H$777,СВЦЭМ!$A$34:$A$777,$A265,СВЦЭМ!$B$34:$B$777,F$260)+'СЕТ СН'!$F$12</f>
        <v>401.88604047000001</v>
      </c>
      <c r="G265" s="37">
        <f>SUMIFS(СВЦЭМ!$H$34:$H$777,СВЦЭМ!$A$34:$A$777,$A265,СВЦЭМ!$B$34:$B$777,G$260)+'СЕТ СН'!$F$12</f>
        <v>392.28686818</v>
      </c>
      <c r="H265" s="37">
        <f>SUMIFS(СВЦЭМ!$H$34:$H$777,СВЦЭМ!$A$34:$A$777,$A265,СВЦЭМ!$B$34:$B$777,H$260)+'СЕТ СН'!$F$12</f>
        <v>360.86558410999999</v>
      </c>
      <c r="I265" s="37">
        <f>SUMIFS(СВЦЭМ!$H$34:$H$777,СВЦЭМ!$A$34:$A$777,$A265,СВЦЭМ!$B$34:$B$777,I$260)+'СЕТ СН'!$F$12</f>
        <v>330.79047206000001</v>
      </c>
      <c r="J265" s="37">
        <f>SUMIFS(СВЦЭМ!$H$34:$H$777,СВЦЭМ!$A$34:$A$777,$A265,СВЦЭМ!$B$34:$B$777,J$260)+'СЕТ СН'!$F$12</f>
        <v>310.61681227999998</v>
      </c>
      <c r="K265" s="37">
        <f>SUMIFS(СВЦЭМ!$H$34:$H$777,СВЦЭМ!$A$34:$A$777,$A265,СВЦЭМ!$B$34:$B$777,K$260)+'СЕТ СН'!$F$12</f>
        <v>279.93406123</v>
      </c>
      <c r="L265" s="37">
        <f>SUMIFS(СВЦЭМ!$H$34:$H$777,СВЦЭМ!$A$34:$A$777,$A265,СВЦЭМ!$B$34:$B$777,L$260)+'СЕТ СН'!$F$12</f>
        <v>246.80145389</v>
      </c>
      <c r="M265" s="37">
        <f>SUMIFS(СВЦЭМ!$H$34:$H$777,СВЦЭМ!$A$34:$A$777,$A265,СВЦЭМ!$B$34:$B$777,M$260)+'СЕТ СН'!$F$12</f>
        <v>230.37234692000001</v>
      </c>
      <c r="N265" s="37">
        <f>SUMIFS(СВЦЭМ!$H$34:$H$777,СВЦЭМ!$A$34:$A$777,$A265,СВЦЭМ!$B$34:$B$777,N$260)+'СЕТ СН'!$F$12</f>
        <v>232.01544254000001</v>
      </c>
      <c r="O265" s="37">
        <f>SUMIFS(СВЦЭМ!$H$34:$H$777,СВЦЭМ!$A$34:$A$777,$A265,СВЦЭМ!$B$34:$B$777,O$260)+'СЕТ СН'!$F$12</f>
        <v>232.68849374999999</v>
      </c>
      <c r="P265" s="37">
        <f>SUMIFS(СВЦЭМ!$H$34:$H$777,СВЦЭМ!$A$34:$A$777,$A265,СВЦЭМ!$B$34:$B$777,P$260)+'СЕТ СН'!$F$12</f>
        <v>236.34922295999999</v>
      </c>
      <c r="Q265" s="37">
        <f>SUMIFS(СВЦЭМ!$H$34:$H$777,СВЦЭМ!$A$34:$A$777,$A265,СВЦЭМ!$B$34:$B$777,Q$260)+'СЕТ СН'!$F$12</f>
        <v>237.63568552999999</v>
      </c>
      <c r="R265" s="37">
        <f>SUMIFS(СВЦЭМ!$H$34:$H$777,СВЦЭМ!$A$34:$A$777,$A265,СВЦЭМ!$B$34:$B$777,R$260)+'СЕТ СН'!$F$12</f>
        <v>237.92775047000001</v>
      </c>
      <c r="S265" s="37">
        <f>SUMIFS(СВЦЭМ!$H$34:$H$777,СВЦЭМ!$A$34:$A$777,$A265,СВЦЭМ!$B$34:$B$777,S$260)+'СЕТ СН'!$F$12</f>
        <v>235.84577521</v>
      </c>
      <c r="T265" s="37">
        <f>SUMIFS(СВЦЭМ!$H$34:$H$777,СВЦЭМ!$A$34:$A$777,$A265,СВЦЭМ!$B$34:$B$777,T$260)+'СЕТ СН'!$F$12</f>
        <v>228.32459392000001</v>
      </c>
      <c r="U265" s="37">
        <f>SUMIFS(СВЦЭМ!$H$34:$H$777,СВЦЭМ!$A$34:$A$777,$A265,СВЦЭМ!$B$34:$B$777,U$260)+'СЕТ СН'!$F$12</f>
        <v>216.84149952999999</v>
      </c>
      <c r="V265" s="37">
        <f>SUMIFS(СВЦЭМ!$H$34:$H$777,СВЦЭМ!$A$34:$A$777,$A265,СВЦЭМ!$B$34:$B$777,V$260)+'СЕТ СН'!$F$12</f>
        <v>230.51713153</v>
      </c>
      <c r="W265" s="37">
        <f>SUMIFS(СВЦЭМ!$H$34:$H$777,СВЦЭМ!$A$34:$A$777,$A265,СВЦЭМ!$B$34:$B$777,W$260)+'СЕТ СН'!$F$12</f>
        <v>235.56160709</v>
      </c>
      <c r="X265" s="37">
        <f>SUMIFS(СВЦЭМ!$H$34:$H$777,СВЦЭМ!$A$34:$A$777,$A265,СВЦЭМ!$B$34:$B$777,X$260)+'СЕТ СН'!$F$12</f>
        <v>266.97556502999998</v>
      </c>
      <c r="Y265" s="37">
        <f>SUMIFS(СВЦЭМ!$H$34:$H$777,СВЦЭМ!$A$34:$A$777,$A265,СВЦЭМ!$B$34:$B$777,Y$260)+'СЕТ СН'!$F$12</f>
        <v>313.72510707999999</v>
      </c>
    </row>
    <row r="266" spans="1:27" ht="15.75" x14ac:dyDescent="0.2">
      <c r="A266" s="36">
        <f t="shared" si="7"/>
        <v>42649</v>
      </c>
      <c r="B266" s="37">
        <f>SUMIFS(СВЦЭМ!$H$34:$H$777,СВЦЭМ!$A$34:$A$777,$A266,СВЦЭМ!$B$34:$B$777,B$260)+'СЕТ СН'!$F$12</f>
        <v>344.05029409999997</v>
      </c>
      <c r="C266" s="37">
        <f>SUMIFS(СВЦЭМ!$H$34:$H$777,СВЦЭМ!$A$34:$A$777,$A266,СВЦЭМ!$B$34:$B$777,C$260)+'СЕТ СН'!$F$12</f>
        <v>378.65194074999999</v>
      </c>
      <c r="D266" s="37">
        <f>SUMIFS(СВЦЭМ!$H$34:$H$777,СВЦЭМ!$A$34:$A$777,$A266,СВЦЭМ!$B$34:$B$777,D$260)+'СЕТ СН'!$F$12</f>
        <v>404.45216758999999</v>
      </c>
      <c r="E266" s="37">
        <f>SUMIFS(СВЦЭМ!$H$34:$H$777,СВЦЭМ!$A$34:$A$777,$A266,СВЦЭМ!$B$34:$B$777,E$260)+'СЕТ СН'!$F$12</f>
        <v>404.87753785000001</v>
      </c>
      <c r="F266" s="37">
        <f>SUMIFS(СВЦЭМ!$H$34:$H$777,СВЦЭМ!$A$34:$A$777,$A266,СВЦЭМ!$B$34:$B$777,F$260)+'СЕТ СН'!$F$12</f>
        <v>404.76455336999999</v>
      </c>
      <c r="G266" s="37">
        <f>SUMIFS(СВЦЭМ!$H$34:$H$777,СВЦЭМ!$A$34:$A$777,$A266,СВЦЭМ!$B$34:$B$777,G$260)+'СЕТ СН'!$F$12</f>
        <v>401.85984975000002</v>
      </c>
      <c r="H266" s="37">
        <f>SUMIFS(СВЦЭМ!$H$34:$H$777,СВЦЭМ!$A$34:$A$777,$A266,СВЦЭМ!$B$34:$B$777,H$260)+'СЕТ СН'!$F$12</f>
        <v>362.57080409000002</v>
      </c>
      <c r="I266" s="37">
        <f>SUMIFS(СВЦЭМ!$H$34:$H$777,СВЦЭМ!$A$34:$A$777,$A266,СВЦЭМ!$B$34:$B$777,I$260)+'СЕТ СН'!$F$12</f>
        <v>335.16381945000001</v>
      </c>
      <c r="J266" s="37">
        <f>SUMIFS(СВЦЭМ!$H$34:$H$777,СВЦЭМ!$A$34:$A$777,$A266,СВЦЭМ!$B$34:$B$777,J$260)+'СЕТ СН'!$F$12</f>
        <v>314.78759911999998</v>
      </c>
      <c r="K266" s="37">
        <f>SUMIFS(СВЦЭМ!$H$34:$H$777,СВЦЭМ!$A$34:$A$777,$A266,СВЦЭМ!$B$34:$B$777,K$260)+'СЕТ СН'!$F$12</f>
        <v>283.02961321999999</v>
      </c>
      <c r="L266" s="37">
        <f>SUMIFS(СВЦЭМ!$H$34:$H$777,СВЦЭМ!$A$34:$A$777,$A266,СВЦЭМ!$B$34:$B$777,L$260)+'СЕТ СН'!$F$12</f>
        <v>251.20844740000001</v>
      </c>
      <c r="M266" s="37">
        <f>SUMIFS(СВЦЭМ!$H$34:$H$777,СВЦЭМ!$A$34:$A$777,$A266,СВЦЭМ!$B$34:$B$777,M$260)+'СЕТ СН'!$F$12</f>
        <v>231.35375818</v>
      </c>
      <c r="N266" s="37">
        <f>SUMIFS(СВЦЭМ!$H$34:$H$777,СВЦЭМ!$A$34:$A$777,$A266,СВЦЭМ!$B$34:$B$777,N$260)+'СЕТ СН'!$F$12</f>
        <v>233.94877023000001</v>
      </c>
      <c r="O266" s="37">
        <f>SUMIFS(СВЦЭМ!$H$34:$H$777,СВЦЭМ!$A$34:$A$777,$A266,СВЦЭМ!$B$34:$B$777,O$260)+'СЕТ СН'!$F$12</f>
        <v>233.54148043000001</v>
      </c>
      <c r="P266" s="37">
        <f>SUMIFS(СВЦЭМ!$H$34:$H$777,СВЦЭМ!$A$34:$A$777,$A266,СВЦЭМ!$B$34:$B$777,P$260)+'СЕТ СН'!$F$12</f>
        <v>235.17342995999999</v>
      </c>
      <c r="Q266" s="37">
        <f>SUMIFS(СВЦЭМ!$H$34:$H$777,СВЦЭМ!$A$34:$A$777,$A266,СВЦЭМ!$B$34:$B$777,Q$260)+'СЕТ СН'!$F$12</f>
        <v>235.46206891</v>
      </c>
      <c r="R266" s="37">
        <f>SUMIFS(СВЦЭМ!$H$34:$H$777,СВЦЭМ!$A$34:$A$777,$A266,СВЦЭМ!$B$34:$B$777,R$260)+'СЕТ СН'!$F$12</f>
        <v>235.62416901</v>
      </c>
      <c r="S266" s="37">
        <f>SUMIFS(СВЦЭМ!$H$34:$H$777,СВЦЭМ!$A$34:$A$777,$A266,СВЦЭМ!$B$34:$B$777,S$260)+'СЕТ СН'!$F$12</f>
        <v>234.64625398999999</v>
      </c>
      <c r="T266" s="37">
        <f>SUMIFS(СВЦЭМ!$H$34:$H$777,СВЦЭМ!$A$34:$A$777,$A266,СВЦЭМ!$B$34:$B$777,T$260)+'СЕТ СН'!$F$12</f>
        <v>230.43414774999999</v>
      </c>
      <c r="U266" s="37">
        <f>SUMIFS(СВЦЭМ!$H$34:$H$777,СВЦЭМ!$A$34:$A$777,$A266,СВЦЭМ!$B$34:$B$777,U$260)+'СЕТ СН'!$F$12</f>
        <v>223.31766397999999</v>
      </c>
      <c r="V266" s="37">
        <f>SUMIFS(СВЦЭМ!$H$34:$H$777,СВЦЭМ!$A$34:$A$777,$A266,СВЦЭМ!$B$34:$B$777,V$260)+'СЕТ СН'!$F$12</f>
        <v>243.96916941000001</v>
      </c>
      <c r="W266" s="37">
        <f>SUMIFS(СВЦЭМ!$H$34:$H$777,СВЦЭМ!$A$34:$A$777,$A266,СВЦЭМ!$B$34:$B$777,W$260)+'СЕТ СН'!$F$12</f>
        <v>263.53970049999998</v>
      </c>
      <c r="X266" s="37">
        <f>SUMIFS(СВЦЭМ!$H$34:$H$777,СВЦЭМ!$A$34:$A$777,$A266,СВЦЭМ!$B$34:$B$777,X$260)+'СЕТ СН'!$F$12</f>
        <v>276.03906111999999</v>
      </c>
      <c r="Y266" s="37">
        <f>SUMIFS(СВЦЭМ!$H$34:$H$777,СВЦЭМ!$A$34:$A$777,$A266,СВЦЭМ!$B$34:$B$777,Y$260)+'СЕТ СН'!$F$12</f>
        <v>324.15547304</v>
      </c>
    </row>
    <row r="267" spans="1:27" ht="15.75" x14ac:dyDescent="0.2">
      <c r="A267" s="36">
        <f t="shared" si="7"/>
        <v>42650</v>
      </c>
      <c r="B267" s="37">
        <f>SUMIFS(СВЦЭМ!$H$34:$H$777,СВЦЭМ!$A$34:$A$777,$A267,СВЦЭМ!$B$34:$B$777,B$260)+'СЕТ СН'!$F$12</f>
        <v>352.40120452000002</v>
      </c>
      <c r="C267" s="37">
        <f>SUMIFS(СВЦЭМ!$H$34:$H$777,СВЦЭМ!$A$34:$A$777,$A267,СВЦЭМ!$B$34:$B$777,C$260)+'СЕТ СН'!$F$12</f>
        <v>391.75770819000002</v>
      </c>
      <c r="D267" s="37">
        <f>SUMIFS(СВЦЭМ!$H$34:$H$777,СВЦЭМ!$A$34:$A$777,$A267,СВЦЭМ!$B$34:$B$777,D$260)+'СЕТ СН'!$F$12</f>
        <v>405.33075460999999</v>
      </c>
      <c r="E267" s="37">
        <f>SUMIFS(СВЦЭМ!$H$34:$H$777,СВЦЭМ!$A$34:$A$777,$A267,СВЦЭМ!$B$34:$B$777,E$260)+'СЕТ СН'!$F$12</f>
        <v>409.42407281999999</v>
      </c>
      <c r="F267" s="37">
        <f>SUMIFS(СВЦЭМ!$H$34:$H$777,СВЦЭМ!$A$34:$A$777,$A267,СВЦЭМ!$B$34:$B$777,F$260)+'СЕТ СН'!$F$12</f>
        <v>408.12812035000002</v>
      </c>
      <c r="G267" s="37">
        <f>SUMIFS(СВЦЭМ!$H$34:$H$777,СВЦЭМ!$A$34:$A$777,$A267,СВЦЭМ!$B$34:$B$777,G$260)+'СЕТ СН'!$F$12</f>
        <v>398.90308813000001</v>
      </c>
      <c r="H267" s="37">
        <f>SUMIFS(СВЦЭМ!$H$34:$H$777,СВЦЭМ!$A$34:$A$777,$A267,СВЦЭМ!$B$34:$B$777,H$260)+'СЕТ СН'!$F$12</f>
        <v>367.08372156000001</v>
      </c>
      <c r="I267" s="37">
        <f>SUMIFS(СВЦЭМ!$H$34:$H$777,СВЦЭМ!$A$34:$A$777,$A267,СВЦЭМ!$B$34:$B$777,I$260)+'СЕТ СН'!$F$12</f>
        <v>343.86084135999999</v>
      </c>
      <c r="J267" s="37">
        <f>SUMIFS(СВЦЭМ!$H$34:$H$777,СВЦЭМ!$A$34:$A$777,$A267,СВЦЭМ!$B$34:$B$777,J$260)+'СЕТ СН'!$F$12</f>
        <v>332.42727943</v>
      </c>
      <c r="K267" s="37">
        <f>SUMIFS(СВЦЭМ!$H$34:$H$777,СВЦЭМ!$A$34:$A$777,$A267,СВЦЭМ!$B$34:$B$777,K$260)+'СЕТ СН'!$F$12</f>
        <v>311.74880952000001</v>
      </c>
      <c r="L267" s="37">
        <f>SUMIFS(СВЦЭМ!$H$34:$H$777,СВЦЭМ!$A$34:$A$777,$A267,СВЦЭМ!$B$34:$B$777,L$260)+'СЕТ СН'!$F$12</f>
        <v>290.35489288999997</v>
      </c>
      <c r="M267" s="37">
        <f>SUMIFS(СВЦЭМ!$H$34:$H$777,СВЦЭМ!$A$34:$A$777,$A267,СВЦЭМ!$B$34:$B$777,M$260)+'СЕТ СН'!$F$12</f>
        <v>268.45312581000002</v>
      </c>
      <c r="N267" s="37">
        <f>SUMIFS(СВЦЭМ!$H$34:$H$777,СВЦЭМ!$A$34:$A$777,$A267,СВЦЭМ!$B$34:$B$777,N$260)+'СЕТ СН'!$F$12</f>
        <v>266.33103113999999</v>
      </c>
      <c r="O267" s="37">
        <f>SUMIFS(СВЦЭМ!$H$34:$H$777,СВЦЭМ!$A$34:$A$777,$A267,СВЦЭМ!$B$34:$B$777,O$260)+'СЕТ СН'!$F$12</f>
        <v>264.72387401999998</v>
      </c>
      <c r="P267" s="37">
        <f>SUMIFS(СВЦЭМ!$H$34:$H$777,СВЦЭМ!$A$34:$A$777,$A267,СВЦЭМ!$B$34:$B$777,P$260)+'СЕТ СН'!$F$12</f>
        <v>247.21589638</v>
      </c>
      <c r="Q267" s="37">
        <f>SUMIFS(СВЦЭМ!$H$34:$H$777,СВЦЭМ!$A$34:$A$777,$A267,СВЦЭМ!$B$34:$B$777,Q$260)+'СЕТ СН'!$F$12</f>
        <v>247.27267832999999</v>
      </c>
      <c r="R267" s="37">
        <f>SUMIFS(СВЦЭМ!$H$34:$H$777,СВЦЭМ!$A$34:$A$777,$A267,СВЦЭМ!$B$34:$B$777,R$260)+'СЕТ СН'!$F$12</f>
        <v>248.97097887000001</v>
      </c>
      <c r="S267" s="37">
        <f>SUMIFS(СВЦЭМ!$H$34:$H$777,СВЦЭМ!$A$34:$A$777,$A267,СВЦЭМ!$B$34:$B$777,S$260)+'СЕТ СН'!$F$12</f>
        <v>248.54783638000001</v>
      </c>
      <c r="T267" s="37">
        <f>SUMIFS(СВЦЭМ!$H$34:$H$777,СВЦЭМ!$A$34:$A$777,$A267,СВЦЭМ!$B$34:$B$777,T$260)+'СЕТ СН'!$F$12</f>
        <v>237.39111446000001</v>
      </c>
      <c r="U267" s="37">
        <f>SUMIFS(СВЦЭМ!$H$34:$H$777,СВЦЭМ!$A$34:$A$777,$A267,СВЦЭМ!$B$34:$B$777,U$260)+'СЕТ СН'!$F$12</f>
        <v>226.77252393000001</v>
      </c>
      <c r="V267" s="37">
        <f>SUMIFS(СВЦЭМ!$H$34:$H$777,СВЦЭМ!$A$34:$A$777,$A267,СВЦЭМ!$B$34:$B$777,V$260)+'СЕТ СН'!$F$12</f>
        <v>240.63844112999999</v>
      </c>
      <c r="W267" s="37">
        <f>SUMIFS(СВЦЭМ!$H$34:$H$777,СВЦЭМ!$A$34:$A$777,$A267,СВЦЭМ!$B$34:$B$777,W$260)+'СЕТ СН'!$F$12</f>
        <v>261.24502902</v>
      </c>
      <c r="X267" s="37">
        <f>SUMIFS(СВЦЭМ!$H$34:$H$777,СВЦЭМ!$A$34:$A$777,$A267,СВЦЭМ!$B$34:$B$777,X$260)+'СЕТ СН'!$F$12</f>
        <v>275.38773605</v>
      </c>
      <c r="Y267" s="37">
        <f>SUMIFS(СВЦЭМ!$H$34:$H$777,СВЦЭМ!$A$34:$A$777,$A267,СВЦЭМ!$B$34:$B$777,Y$260)+'СЕТ СН'!$F$12</f>
        <v>319.72414899</v>
      </c>
    </row>
    <row r="268" spans="1:27" ht="15.75" x14ac:dyDescent="0.2">
      <c r="A268" s="36">
        <f t="shared" si="7"/>
        <v>42651</v>
      </c>
      <c r="B268" s="37">
        <f>SUMIFS(СВЦЭМ!$H$34:$H$777,СВЦЭМ!$A$34:$A$777,$A268,СВЦЭМ!$B$34:$B$777,B$260)+'СЕТ СН'!$F$12</f>
        <v>388.10657513000001</v>
      </c>
      <c r="C268" s="37">
        <f>SUMIFS(СВЦЭМ!$H$34:$H$777,СВЦЭМ!$A$34:$A$777,$A268,СВЦЭМ!$B$34:$B$777,C$260)+'СЕТ СН'!$F$12</f>
        <v>413.69893760999997</v>
      </c>
      <c r="D268" s="37">
        <f>SUMIFS(СВЦЭМ!$H$34:$H$777,СВЦЭМ!$A$34:$A$777,$A268,СВЦЭМ!$B$34:$B$777,D$260)+'СЕТ СН'!$F$12</f>
        <v>437.20511927000001</v>
      </c>
      <c r="E268" s="37">
        <f>SUMIFS(СВЦЭМ!$H$34:$H$777,СВЦЭМ!$A$34:$A$777,$A268,СВЦЭМ!$B$34:$B$777,E$260)+'СЕТ СН'!$F$12</f>
        <v>407.87794317999999</v>
      </c>
      <c r="F268" s="37">
        <f>SUMIFS(СВЦЭМ!$H$34:$H$777,СВЦЭМ!$A$34:$A$777,$A268,СВЦЭМ!$B$34:$B$777,F$260)+'СЕТ СН'!$F$12</f>
        <v>373.83967401000001</v>
      </c>
      <c r="G268" s="37">
        <f>SUMIFS(СВЦЭМ!$H$34:$H$777,СВЦЭМ!$A$34:$A$777,$A268,СВЦЭМ!$B$34:$B$777,G$260)+'СЕТ СН'!$F$12</f>
        <v>376.2036104</v>
      </c>
      <c r="H268" s="37">
        <f>SUMIFS(СВЦЭМ!$H$34:$H$777,СВЦЭМ!$A$34:$A$777,$A268,СВЦЭМ!$B$34:$B$777,H$260)+'СЕТ СН'!$F$12</f>
        <v>388.24763068999999</v>
      </c>
      <c r="I268" s="37">
        <f>SUMIFS(СВЦЭМ!$H$34:$H$777,СВЦЭМ!$A$34:$A$777,$A268,СВЦЭМ!$B$34:$B$777,I$260)+'СЕТ СН'!$F$12</f>
        <v>394.96861066000002</v>
      </c>
      <c r="J268" s="37">
        <f>SUMIFS(СВЦЭМ!$H$34:$H$777,СВЦЭМ!$A$34:$A$777,$A268,СВЦЭМ!$B$34:$B$777,J$260)+'СЕТ СН'!$F$12</f>
        <v>370.13497059999997</v>
      </c>
      <c r="K268" s="37">
        <f>SUMIFS(СВЦЭМ!$H$34:$H$777,СВЦЭМ!$A$34:$A$777,$A268,СВЦЭМ!$B$34:$B$777,K$260)+'СЕТ СН'!$F$12</f>
        <v>327.58771142000001</v>
      </c>
      <c r="L268" s="37">
        <f>SUMIFS(СВЦЭМ!$H$34:$H$777,СВЦЭМ!$A$34:$A$777,$A268,СВЦЭМ!$B$34:$B$777,L$260)+'СЕТ СН'!$F$12</f>
        <v>290.11022208999998</v>
      </c>
      <c r="M268" s="37">
        <f>SUMIFS(СВЦЭМ!$H$34:$H$777,СВЦЭМ!$A$34:$A$777,$A268,СВЦЭМ!$B$34:$B$777,M$260)+'СЕТ СН'!$F$12</f>
        <v>270.13022171</v>
      </c>
      <c r="N268" s="37">
        <f>SUMIFS(СВЦЭМ!$H$34:$H$777,СВЦЭМ!$A$34:$A$777,$A268,СВЦЭМ!$B$34:$B$777,N$260)+'СЕТ СН'!$F$12</f>
        <v>272.44255678000002</v>
      </c>
      <c r="O268" s="37">
        <f>SUMIFS(СВЦЭМ!$H$34:$H$777,СВЦЭМ!$A$34:$A$777,$A268,СВЦЭМ!$B$34:$B$777,O$260)+'СЕТ СН'!$F$12</f>
        <v>270.45893888000001</v>
      </c>
      <c r="P268" s="37">
        <f>SUMIFS(СВЦЭМ!$H$34:$H$777,СВЦЭМ!$A$34:$A$777,$A268,СВЦЭМ!$B$34:$B$777,P$260)+'СЕТ СН'!$F$12</f>
        <v>267.12224448000001</v>
      </c>
      <c r="Q268" s="37">
        <f>SUMIFS(СВЦЭМ!$H$34:$H$777,СВЦЭМ!$A$34:$A$777,$A268,СВЦЭМ!$B$34:$B$777,Q$260)+'СЕТ СН'!$F$12</f>
        <v>266.00695952000001</v>
      </c>
      <c r="R268" s="37">
        <f>SUMIFS(СВЦЭМ!$H$34:$H$777,СВЦЭМ!$A$34:$A$777,$A268,СВЦЭМ!$B$34:$B$777,R$260)+'СЕТ СН'!$F$12</f>
        <v>267.56322198999999</v>
      </c>
      <c r="S268" s="37">
        <f>SUMIFS(СВЦЭМ!$H$34:$H$777,СВЦЭМ!$A$34:$A$777,$A268,СВЦЭМ!$B$34:$B$777,S$260)+'СЕТ СН'!$F$12</f>
        <v>272.02237468999999</v>
      </c>
      <c r="T268" s="37">
        <f>SUMIFS(СВЦЭМ!$H$34:$H$777,СВЦЭМ!$A$34:$A$777,$A268,СВЦЭМ!$B$34:$B$777,T$260)+'СЕТ СН'!$F$12</f>
        <v>256.42257268999998</v>
      </c>
      <c r="U268" s="37">
        <f>SUMIFS(СВЦЭМ!$H$34:$H$777,СВЦЭМ!$A$34:$A$777,$A268,СВЦЭМ!$B$34:$B$777,U$260)+'СЕТ СН'!$F$12</f>
        <v>245.54835656</v>
      </c>
      <c r="V268" s="37">
        <f>SUMIFS(СВЦЭМ!$H$34:$H$777,СВЦЭМ!$A$34:$A$777,$A268,СВЦЭМ!$B$34:$B$777,V$260)+'СЕТ СН'!$F$12</f>
        <v>248.65223447</v>
      </c>
      <c r="W268" s="37">
        <f>SUMIFS(СВЦЭМ!$H$34:$H$777,СВЦЭМ!$A$34:$A$777,$A268,СВЦЭМ!$B$34:$B$777,W$260)+'СЕТ СН'!$F$12</f>
        <v>250.74859000000001</v>
      </c>
      <c r="X268" s="37">
        <f>SUMIFS(СВЦЭМ!$H$34:$H$777,СВЦЭМ!$A$34:$A$777,$A268,СВЦЭМ!$B$34:$B$777,X$260)+'СЕТ СН'!$F$12</f>
        <v>284.41883203999998</v>
      </c>
      <c r="Y268" s="37">
        <f>SUMIFS(СВЦЭМ!$H$34:$H$777,СВЦЭМ!$A$34:$A$777,$A268,СВЦЭМ!$B$34:$B$777,Y$260)+'СЕТ СН'!$F$12</f>
        <v>337.51623344000001</v>
      </c>
    </row>
    <row r="269" spans="1:27" ht="15.75" x14ac:dyDescent="0.2">
      <c r="A269" s="36">
        <f t="shared" si="7"/>
        <v>42652</v>
      </c>
      <c r="B269" s="37">
        <f>SUMIFS(СВЦЭМ!$H$34:$H$777,СВЦЭМ!$A$34:$A$777,$A269,СВЦЭМ!$B$34:$B$777,B$260)+'СЕТ СН'!$F$12</f>
        <v>342.25437097999998</v>
      </c>
      <c r="C269" s="37">
        <f>SUMIFS(СВЦЭМ!$H$34:$H$777,СВЦЭМ!$A$34:$A$777,$A269,СВЦЭМ!$B$34:$B$777,C$260)+'СЕТ СН'!$F$12</f>
        <v>375.62368660999999</v>
      </c>
      <c r="D269" s="37">
        <f>SUMIFS(СВЦЭМ!$H$34:$H$777,СВЦЭМ!$A$34:$A$777,$A269,СВЦЭМ!$B$34:$B$777,D$260)+'СЕТ СН'!$F$12</f>
        <v>384.25830071000001</v>
      </c>
      <c r="E269" s="37">
        <f>SUMIFS(СВЦЭМ!$H$34:$H$777,СВЦЭМ!$A$34:$A$777,$A269,СВЦЭМ!$B$34:$B$777,E$260)+'СЕТ СН'!$F$12</f>
        <v>385.51645938000001</v>
      </c>
      <c r="F269" s="37">
        <f>SUMIFS(СВЦЭМ!$H$34:$H$777,СВЦЭМ!$A$34:$A$777,$A269,СВЦЭМ!$B$34:$B$777,F$260)+'СЕТ СН'!$F$12</f>
        <v>384.00523347000001</v>
      </c>
      <c r="G269" s="37">
        <f>SUMIFS(СВЦЭМ!$H$34:$H$777,СВЦЭМ!$A$34:$A$777,$A269,СВЦЭМ!$B$34:$B$777,G$260)+'СЕТ СН'!$F$12</f>
        <v>383.18304996000001</v>
      </c>
      <c r="H269" s="37">
        <f>SUMIFS(СВЦЭМ!$H$34:$H$777,СВЦЭМ!$A$34:$A$777,$A269,СВЦЭМ!$B$34:$B$777,H$260)+'СЕТ СН'!$F$12</f>
        <v>391.76704991000003</v>
      </c>
      <c r="I269" s="37">
        <f>SUMIFS(СВЦЭМ!$H$34:$H$777,СВЦЭМ!$A$34:$A$777,$A269,СВЦЭМ!$B$34:$B$777,I$260)+'СЕТ СН'!$F$12</f>
        <v>396.44345370000002</v>
      </c>
      <c r="J269" s="37">
        <f>SUMIFS(СВЦЭМ!$H$34:$H$777,СВЦЭМ!$A$34:$A$777,$A269,СВЦЭМ!$B$34:$B$777,J$260)+'СЕТ СН'!$F$12</f>
        <v>374.87693974000001</v>
      </c>
      <c r="K269" s="37">
        <f>SUMIFS(СВЦЭМ!$H$34:$H$777,СВЦЭМ!$A$34:$A$777,$A269,СВЦЭМ!$B$34:$B$777,K$260)+'СЕТ СН'!$F$12</f>
        <v>339.85280040999999</v>
      </c>
      <c r="L269" s="37">
        <f>SUMIFS(СВЦЭМ!$H$34:$H$777,СВЦЭМ!$A$34:$A$777,$A269,СВЦЭМ!$B$34:$B$777,L$260)+'СЕТ СН'!$F$12</f>
        <v>294.70806594999999</v>
      </c>
      <c r="M269" s="37">
        <f>SUMIFS(СВЦЭМ!$H$34:$H$777,СВЦЭМ!$A$34:$A$777,$A269,СВЦЭМ!$B$34:$B$777,M$260)+'СЕТ СН'!$F$12</f>
        <v>268.60447859999999</v>
      </c>
      <c r="N269" s="37">
        <f>SUMIFS(СВЦЭМ!$H$34:$H$777,СВЦЭМ!$A$34:$A$777,$A269,СВЦЭМ!$B$34:$B$777,N$260)+'СЕТ СН'!$F$12</f>
        <v>266.46981490000002</v>
      </c>
      <c r="O269" s="37">
        <f>SUMIFS(СВЦЭМ!$H$34:$H$777,СВЦЭМ!$A$34:$A$777,$A269,СВЦЭМ!$B$34:$B$777,O$260)+'СЕТ СН'!$F$12</f>
        <v>264.23995394000002</v>
      </c>
      <c r="P269" s="37">
        <f>SUMIFS(СВЦЭМ!$H$34:$H$777,СВЦЭМ!$A$34:$A$777,$A269,СВЦЭМ!$B$34:$B$777,P$260)+'СЕТ СН'!$F$12</f>
        <v>261.21261069000002</v>
      </c>
      <c r="Q269" s="37">
        <f>SUMIFS(СВЦЭМ!$H$34:$H$777,СВЦЭМ!$A$34:$A$777,$A269,СВЦЭМ!$B$34:$B$777,Q$260)+'СЕТ СН'!$F$12</f>
        <v>259.82334843000001</v>
      </c>
      <c r="R269" s="37">
        <f>SUMIFS(СВЦЭМ!$H$34:$H$777,СВЦЭМ!$A$34:$A$777,$A269,СВЦЭМ!$B$34:$B$777,R$260)+'СЕТ СН'!$F$12</f>
        <v>261.74527596000001</v>
      </c>
      <c r="S269" s="37">
        <f>SUMIFS(СВЦЭМ!$H$34:$H$777,СВЦЭМ!$A$34:$A$777,$A269,СВЦЭМ!$B$34:$B$777,S$260)+'СЕТ СН'!$F$12</f>
        <v>269.68390991000001</v>
      </c>
      <c r="T269" s="37">
        <f>SUMIFS(СВЦЭМ!$H$34:$H$777,СВЦЭМ!$A$34:$A$777,$A269,СВЦЭМ!$B$34:$B$777,T$260)+'СЕТ СН'!$F$12</f>
        <v>258.97756027999998</v>
      </c>
      <c r="U269" s="37">
        <f>SUMIFS(СВЦЭМ!$H$34:$H$777,СВЦЭМ!$A$34:$A$777,$A269,СВЦЭМ!$B$34:$B$777,U$260)+'СЕТ СН'!$F$12</f>
        <v>255.66755766</v>
      </c>
      <c r="V269" s="37">
        <f>SUMIFS(СВЦЭМ!$H$34:$H$777,СВЦЭМ!$A$34:$A$777,$A269,СВЦЭМ!$B$34:$B$777,V$260)+'СЕТ СН'!$F$12</f>
        <v>254.95515112000001</v>
      </c>
      <c r="W269" s="37">
        <f>SUMIFS(СВЦЭМ!$H$34:$H$777,СВЦЭМ!$A$34:$A$777,$A269,СВЦЭМ!$B$34:$B$777,W$260)+'СЕТ СН'!$F$12</f>
        <v>267.36929173999999</v>
      </c>
      <c r="X269" s="37">
        <f>SUMIFS(СВЦЭМ!$H$34:$H$777,СВЦЭМ!$A$34:$A$777,$A269,СВЦЭМ!$B$34:$B$777,X$260)+'СЕТ СН'!$F$12</f>
        <v>291.84248577</v>
      </c>
      <c r="Y269" s="37">
        <f>SUMIFS(СВЦЭМ!$H$34:$H$777,СВЦЭМ!$A$34:$A$777,$A269,СВЦЭМ!$B$34:$B$777,Y$260)+'СЕТ СН'!$F$12</f>
        <v>305.974017</v>
      </c>
    </row>
    <row r="270" spans="1:27" ht="15.75" x14ac:dyDescent="0.2">
      <c r="A270" s="36">
        <f t="shared" si="7"/>
        <v>42653</v>
      </c>
      <c r="B270" s="37">
        <f>SUMIFS(СВЦЭМ!$H$34:$H$777,СВЦЭМ!$A$34:$A$777,$A270,СВЦЭМ!$B$34:$B$777,B$260)+'СЕТ СН'!$F$12</f>
        <v>362.08957256999997</v>
      </c>
      <c r="C270" s="37">
        <f>SUMIFS(СВЦЭМ!$H$34:$H$777,СВЦЭМ!$A$34:$A$777,$A270,СВЦЭМ!$B$34:$B$777,C$260)+'СЕТ СН'!$F$12</f>
        <v>390.20073696999998</v>
      </c>
      <c r="D270" s="37">
        <f>SUMIFS(СВЦЭМ!$H$34:$H$777,СВЦЭМ!$A$34:$A$777,$A270,СВЦЭМ!$B$34:$B$777,D$260)+'СЕТ СН'!$F$12</f>
        <v>383.53193818</v>
      </c>
      <c r="E270" s="37">
        <f>SUMIFS(СВЦЭМ!$H$34:$H$777,СВЦЭМ!$A$34:$A$777,$A270,СВЦЭМ!$B$34:$B$777,E$260)+'СЕТ СН'!$F$12</f>
        <v>380.36102612000002</v>
      </c>
      <c r="F270" s="37">
        <f>SUMIFS(СВЦЭМ!$H$34:$H$777,СВЦЭМ!$A$34:$A$777,$A270,СВЦЭМ!$B$34:$B$777,F$260)+'СЕТ СН'!$F$12</f>
        <v>380.80156683000001</v>
      </c>
      <c r="G270" s="37">
        <f>SUMIFS(СВЦЭМ!$H$34:$H$777,СВЦЭМ!$A$34:$A$777,$A270,СВЦЭМ!$B$34:$B$777,G$260)+'СЕТ СН'!$F$12</f>
        <v>387.19659414</v>
      </c>
      <c r="H270" s="37">
        <f>SUMIFS(СВЦЭМ!$H$34:$H$777,СВЦЭМ!$A$34:$A$777,$A270,СВЦЭМ!$B$34:$B$777,H$260)+'СЕТ СН'!$F$12</f>
        <v>413.57142987999998</v>
      </c>
      <c r="I270" s="37">
        <f>SUMIFS(СВЦЭМ!$H$34:$H$777,СВЦЭМ!$A$34:$A$777,$A270,СВЦЭМ!$B$34:$B$777,I$260)+'СЕТ СН'!$F$12</f>
        <v>411.7444653</v>
      </c>
      <c r="J270" s="37">
        <f>SUMIFS(СВЦЭМ!$H$34:$H$777,СВЦЭМ!$A$34:$A$777,$A270,СВЦЭМ!$B$34:$B$777,J$260)+'СЕТ СН'!$F$12</f>
        <v>359.87166870999999</v>
      </c>
      <c r="K270" s="37">
        <f>SUMIFS(СВЦЭМ!$H$34:$H$777,СВЦЭМ!$A$34:$A$777,$A270,СВЦЭМ!$B$34:$B$777,K$260)+'СЕТ СН'!$F$12</f>
        <v>319.60364826</v>
      </c>
      <c r="L270" s="37">
        <f>SUMIFS(СВЦЭМ!$H$34:$H$777,СВЦЭМ!$A$34:$A$777,$A270,СВЦЭМ!$B$34:$B$777,L$260)+'СЕТ СН'!$F$12</f>
        <v>284.37954435</v>
      </c>
      <c r="M270" s="37">
        <f>SUMIFS(СВЦЭМ!$H$34:$H$777,СВЦЭМ!$A$34:$A$777,$A270,СВЦЭМ!$B$34:$B$777,M$260)+'СЕТ СН'!$F$12</f>
        <v>274.67290993</v>
      </c>
      <c r="N270" s="37">
        <f>SUMIFS(СВЦЭМ!$H$34:$H$777,СВЦЭМ!$A$34:$A$777,$A270,СВЦЭМ!$B$34:$B$777,N$260)+'СЕТ СН'!$F$12</f>
        <v>277.94943229</v>
      </c>
      <c r="O270" s="37">
        <f>SUMIFS(СВЦЭМ!$H$34:$H$777,СВЦЭМ!$A$34:$A$777,$A270,СВЦЭМ!$B$34:$B$777,O$260)+'СЕТ СН'!$F$12</f>
        <v>277.63660061000002</v>
      </c>
      <c r="P270" s="37">
        <f>SUMIFS(СВЦЭМ!$H$34:$H$777,СВЦЭМ!$A$34:$A$777,$A270,СВЦЭМ!$B$34:$B$777,P$260)+'СЕТ СН'!$F$12</f>
        <v>279.30210741000002</v>
      </c>
      <c r="Q270" s="37">
        <f>SUMIFS(СВЦЭМ!$H$34:$H$777,СВЦЭМ!$A$34:$A$777,$A270,СВЦЭМ!$B$34:$B$777,Q$260)+'СЕТ СН'!$F$12</f>
        <v>280.63780962999999</v>
      </c>
      <c r="R270" s="37">
        <f>SUMIFS(СВЦЭМ!$H$34:$H$777,СВЦЭМ!$A$34:$A$777,$A270,СВЦЭМ!$B$34:$B$777,R$260)+'СЕТ СН'!$F$12</f>
        <v>280.42641043999998</v>
      </c>
      <c r="S270" s="37">
        <f>SUMIFS(СВЦЭМ!$H$34:$H$777,СВЦЭМ!$A$34:$A$777,$A270,СВЦЭМ!$B$34:$B$777,S$260)+'СЕТ СН'!$F$12</f>
        <v>275.28078391000003</v>
      </c>
      <c r="T270" s="37">
        <f>SUMIFS(СВЦЭМ!$H$34:$H$777,СВЦЭМ!$A$34:$A$777,$A270,СВЦЭМ!$B$34:$B$777,T$260)+'СЕТ СН'!$F$12</f>
        <v>274.77344944999999</v>
      </c>
      <c r="U270" s="37">
        <f>SUMIFS(СВЦЭМ!$H$34:$H$777,СВЦЭМ!$A$34:$A$777,$A270,СВЦЭМ!$B$34:$B$777,U$260)+'СЕТ СН'!$F$12</f>
        <v>291.4464686</v>
      </c>
      <c r="V270" s="37">
        <f>SUMIFS(СВЦЭМ!$H$34:$H$777,СВЦЭМ!$A$34:$A$777,$A270,СВЦЭМ!$B$34:$B$777,V$260)+'СЕТ СН'!$F$12</f>
        <v>295.31304421999999</v>
      </c>
      <c r="W270" s="37">
        <f>SUMIFS(СВЦЭМ!$H$34:$H$777,СВЦЭМ!$A$34:$A$777,$A270,СВЦЭМ!$B$34:$B$777,W$260)+'СЕТ СН'!$F$12</f>
        <v>283.94857300000001</v>
      </c>
      <c r="X270" s="37">
        <f>SUMIFS(СВЦЭМ!$H$34:$H$777,СВЦЭМ!$A$34:$A$777,$A270,СВЦЭМ!$B$34:$B$777,X$260)+'СЕТ СН'!$F$12</f>
        <v>275.92452204</v>
      </c>
      <c r="Y270" s="37">
        <f>SUMIFS(СВЦЭМ!$H$34:$H$777,СВЦЭМ!$A$34:$A$777,$A270,СВЦЭМ!$B$34:$B$777,Y$260)+'СЕТ СН'!$F$12</f>
        <v>323.67894527999999</v>
      </c>
    </row>
    <row r="271" spans="1:27" ht="15.75" x14ac:dyDescent="0.2">
      <c r="A271" s="36">
        <f t="shared" si="7"/>
        <v>42654</v>
      </c>
      <c r="B271" s="37">
        <f>SUMIFS(СВЦЭМ!$H$34:$H$777,СВЦЭМ!$A$34:$A$777,$A271,СВЦЭМ!$B$34:$B$777,B$260)+'СЕТ СН'!$F$12</f>
        <v>381.64892875999999</v>
      </c>
      <c r="C271" s="37">
        <f>SUMIFS(СВЦЭМ!$H$34:$H$777,СВЦЭМ!$A$34:$A$777,$A271,СВЦЭМ!$B$34:$B$777,C$260)+'СЕТ СН'!$F$12</f>
        <v>430.25561755000001</v>
      </c>
      <c r="D271" s="37">
        <f>SUMIFS(СВЦЭМ!$H$34:$H$777,СВЦЭМ!$A$34:$A$777,$A271,СВЦЭМ!$B$34:$B$777,D$260)+'СЕТ СН'!$F$12</f>
        <v>453.34724381000001</v>
      </c>
      <c r="E271" s="37">
        <f>SUMIFS(СВЦЭМ!$H$34:$H$777,СВЦЭМ!$A$34:$A$777,$A271,СВЦЭМ!$B$34:$B$777,E$260)+'СЕТ СН'!$F$12</f>
        <v>447.96727700000002</v>
      </c>
      <c r="F271" s="37">
        <f>SUMIFS(СВЦЭМ!$H$34:$H$777,СВЦЭМ!$A$34:$A$777,$A271,СВЦЭМ!$B$34:$B$777,F$260)+'СЕТ СН'!$F$12</f>
        <v>448.28437566000002</v>
      </c>
      <c r="G271" s="37">
        <f>SUMIFS(СВЦЭМ!$H$34:$H$777,СВЦЭМ!$A$34:$A$777,$A271,СВЦЭМ!$B$34:$B$777,G$260)+'СЕТ СН'!$F$12</f>
        <v>453.37857640999999</v>
      </c>
      <c r="H271" s="37">
        <f>SUMIFS(СВЦЭМ!$H$34:$H$777,СВЦЭМ!$A$34:$A$777,$A271,СВЦЭМ!$B$34:$B$777,H$260)+'СЕТ СН'!$F$12</f>
        <v>436.72915934999997</v>
      </c>
      <c r="I271" s="37">
        <f>SUMIFS(СВЦЭМ!$H$34:$H$777,СВЦЭМ!$A$34:$A$777,$A271,СВЦЭМ!$B$34:$B$777,I$260)+'СЕТ СН'!$F$12</f>
        <v>396.54344629000002</v>
      </c>
      <c r="J271" s="37">
        <f>SUMIFS(СВЦЭМ!$H$34:$H$777,СВЦЭМ!$A$34:$A$777,$A271,СВЦЭМ!$B$34:$B$777,J$260)+'СЕТ СН'!$F$12</f>
        <v>352.90518188999999</v>
      </c>
      <c r="K271" s="37">
        <f>SUMIFS(СВЦЭМ!$H$34:$H$777,СВЦЭМ!$A$34:$A$777,$A271,СВЦЭМ!$B$34:$B$777,K$260)+'СЕТ СН'!$F$12</f>
        <v>316.38421815999999</v>
      </c>
      <c r="L271" s="37">
        <f>SUMIFS(СВЦЭМ!$H$34:$H$777,СВЦЭМ!$A$34:$A$777,$A271,СВЦЭМ!$B$34:$B$777,L$260)+'СЕТ СН'!$F$12</f>
        <v>280.78827004999999</v>
      </c>
      <c r="M271" s="37">
        <f>SUMIFS(СВЦЭМ!$H$34:$H$777,СВЦЭМ!$A$34:$A$777,$A271,СВЦЭМ!$B$34:$B$777,M$260)+'СЕТ СН'!$F$12</f>
        <v>268.73083640999999</v>
      </c>
      <c r="N271" s="37">
        <f>SUMIFS(СВЦЭМ!$H$34:$H$777,СВЦЭМ!$A$34:$A$777,$A271,СВЦЭМ!$B$34:$B$777,N$260)+'СЕТ СН'!$F$12</f>
        <v>271.22114936999998</v>
      </c>
      <c r="O271" s="37">
        <f>SUMIFS(СВЦЭМ!$H$34:$H$777,СВЦЭМ!$A$34:$A$777,$A271,СВЦЭМ!$B$34:$B$777,O$260)+'СЕТ СН'!$F$12</f>
        <v>271.82876012000003</v>
      </c>
      <c r="P271" s="37">
        <f>SUMIFS(СВЦЭМ!$H$34:$H$777,СВЦЭМ!$A$34:$A$777,$A271,СВЦЭМ!$B$34:$B$777,P$260)+'СЕТ СН'!$F$12</f>
        <v>276.08322291000002</v>
      </c>
      <c r="Q271" s="37">
        <f>SUMIFS(СВЦЭМ!$H$34:$H$777,СВЦЭМ!$A$34:$A$777,$A271,СВЦЭМ!$B$34:$B$777,Q$260)+'СЕТ СН'!$F$12</f>
        <v>277.60962125999998</v>
      </c>
      <c r="R271" s="37">
        <f>SUMIFS(СВЦЭМ!$H$34:$H$777,СВЦЭМ!$A$34:$A$777,$A271,СВЦЭМ!$B$34:$B$777,R$260)+'СЕТ СН'!$F$12</f>
        <v>278.46072072999999</v>
      </c>
      <c r="S271" s="37">
        <f>SUMIFS(СВЦЭМ!$H$34:$H$777,СВЦЭМ!$A$34:$A$777,$A271,СВЦЭМ!$B$34:$B$777,S$260)+'СЕТ СН'!$F$12</f>
        <v>273.53389163999998</v>
      </c>
      <c r="T271" s="37">
        <f>SUMIFS(СВЦЭМ!$H$34:$H$777,СВЦЭМ!$A$34:$A$777,$A271,СВЦЭМ!$B$34:$B$777,T$260)+'СЕТ СН'!$F$12</f>
        <v>276.00540419999999</v>
      </c>
      <c r="U271" s="37">
        <f>SUMIFS(СВЦЭМ!$H$34:$H$777,СВЦЭМ!$A$34:$A$777,$A271,СВЦЭМ!$B$34:$B$777,U$260)+'СЕТ СН'!$F$12</f>
        <v>296.02880902999999</v>
      </c>
      <c r="V271" s="37">
        <f>SUMIFS(СВЦЭМ!$H$34:$H$777,СВЦЭМ!$A$34:$A$777,$A271,СВЦЭМ!$B$34:$B$777,V$260)+'СЕТ СН'!$F$12</f>
        <v>298.86730632000001</v>
      </c>
      <c r="W271" s="37">
        <f>SUMIFS(СВЦЭМ!$H$34:$H$777,СВЦЭМ!$A$34:$A$777,$A271,СВЦЭМ!$B$34:$B$777,W$260)+'СЕТ СН'!$F$12</f>
        <v>289.32543593999998</v>
      </c>
      <c r="X271" s="37">
        <f>SUMIFS(СВЦЭМ!$H$34:$H$777,СВЦЭМ!$A$34:$A$777,$A271,СВЦЭМ!$B$34:$B$777,X$260)+'СЕТ СН'!$F$12</f>
        <v>275.79886001</v>
      </c>
      <c r="Y271" s="37">
        <f>SUMIFS(СВЦЭМ!$H$34:$H$777,СВЦЭМ!$A$34:$A$777,$A271,СВЦЭМ!$B$34:$B$777,Y$260)+'СЕТ СН'!$F$12</f>
        <v>317.31082959999998</v>
      </c>
    </row>
    <row r="272" spans="1:27" ht="15.75" x14ac:dyDescent="0.2">
      <c r="A272" s="36">
        <f t="shared" si="7"/>
        <v>42655</v>
      </c>
      <c r="B272" s="37">
        <f>SUMIFS(СВЦЭМ!$H$34:$H$777,СВЦЭМ!$A$34:$A$777,$A272,СВЦЭМ!$B$34:$B$777,B$260)+'СЕТ СН'!$F$12</f>
        <v>352.00794780000001</v>
      </c>
      <c r="C272" s="37">
        <f>SUMIFS(СВЦЭМ!$H$34:$H$777,СВЦЭМ!$A$34:$A$777,$A272,СВЦЭМ!$B$34:$B$777,C$260)+'СЕТ СН'!$F$12</f>
        <v>393.8984615</v>
      </c>
      <c r="D272" s="37">
        <f>SUMIFS(СВЦЭМ!$H$34:$H$777,СВЦЭМ!$A$34:$A$777,$A272,СВЦЭМ!$B$34:$B$777,D$260)+'СЕТ СН'!$F$12</f>
        <v>442.97188562999997</v>
      </c>
      <c r="E272" s="37">
        <f>SUMIFS(СВЦЭМ!$H$34:$H$777,СВЦЭМ!$A$34:$A$777,$A272,СВЦЭМ!$B$34:$B$777,E$260)+'СЕТ СН'!$F$12</f>
        <v>443.32785693</v>
      </c>
      <c r="F272" s="37">
        <f>SUMIFS(СВЦЭМ!$H$34:$H$777,СВЦЭМ!$A$34:$A$777,$A272,СВЦЭМ!$B$34:$B$777,F$260)+'СЕТ СН'!$F$12</f>
        <v>442.09588716000002</v>
      </c>
      <c r="G272" s="37">
        <f>SUMIFS(СВЦЭМ!$H$34:$H$777,СВЦЭМ!$A$34:$A$777,$A272,СВЦЭМ!$B$34:$B$777,G$260)+'СЕТ СН'!$F$12</f>
        <v>435.32299871999999</v>
      </c>
      <c r="H272" s="37">
        <f>SUMIFS(СВЦЭМ!$H$34:$H$777,СВЦЭМ!$A$34:$A$777,$A272,СВЦЭМ!$B$34:$B$777,H$260)+'СЕТ СН'!$F$12</f>
        <v>402.83047713000002</v>
      </c>
      <c r="I272" s="37">
        <f>SUMIFS(СВЦЭМ!$H$34:$H$777,СВЦЭМ!$A$34:$A$777,$A272,СВЦЭМ!$B$34:$B$777,I$260)+'СЕТ СН'!$F$12</f>
        <v>361.97848676000001</v>
      </c>
      <c r="J272" s="37">
        <f>SUMIFS(СВЦЭМ!$H$34:$H$777,СВЦЭМ!$A$34:$A$777,$A272,СВЦЭМ!$B$34:$B$777,J$260)+'СЕТ СН'!$F$12</f>
        <v>323.73439493000001</v>
      </c>
      <c r="K272" s="37">
        <f>SUMIFS(СВЦЭМ!$H$34:$H$777,СВЦЭМ!$A$34:$A$777,$A272,СВЦЭМ!$B$34:$B$777,K$260)+'СЕТ СН'!$F$12</f>
        <v>284.31908496</v>
      </c>
      <c r="L272" s="37">
        <f>SUMIFS(СВЦЭМ!$H$34:$H$777,СВЦЭМ!$A$34:$A$777,$A272,СВЦЭМ!$B$34:$B$777,L$260)+'СЕТ СН'!$F$12</f>
        <v>255.40675443000001</v>
      </c>
      <c r="M272" s="37">
        <f>SUMIFS(СВЦЭМ!$H$34:$H$777,СВЦЭМ!$A$34:$A$777,$A272,СВЦЭМ!$B$34:$B$777,M$260)+'СЕТ СН'!$F$12</f>
        <v>247.10236279</v>
      </c>
      <c r="N272" s="37">
        <f>SUMIFS(СВЦЭМ!$H$34:$H$777,СВЦЭМ!$A$34:$A$777,$A272,СВЦЭМ!$B$34:$B$777,N$260)+'СЕТ СН'!$F$12</f>
        <v>250.95884207</v>
      </c>
      <c r="O272" s="37">
        <f>SUMIFS(СВЦЭМ!$H$34:$H$777,СВЦЭМ!$A$34:$A$777,$A272,СВЦЭМ!$B$34:$B$777,O$260)+'СЕТ СН'!$F$12</f>
        <v>252.96638290000001</v>
      </c>
      <c r="P272" s="37">
        <f>SUMIFS(СВЦЭМ!$H$34:$H$777,СВЦЭМ!$A$34:$A$777,$A272,СВЦЭМ!$B$34:$B$777,P$260)+'СЕТ СН'!$F$12</f>
        <v>257.31727885999999</v>
      </c>
      <c r="Q272" s="37">
        <f>SUMIFS(СВЦЭМ!$H$34:$H$777,СВЦЭМ!$A$34:$A$777,$A272,СВЦЭМ!$B$34:$B$777,Q$260)+'СЕТ СН'!$F$12</f>
        <v>259.75814551000002</v>
      </c>
      <c r="R272" s="37">
        <f>SUMIFS(СВЦЭМ!$H$34:$H$777,СВЦЭМ!$A$34:$A$777,$A272,СВЦЭМ!$B$34:$B$777,R$260)+'СЕТ СН'!$F$12</f>
        <v>259.27281643999999</v>
      </c>
      <c r="S272" s="37">
        <f>SUMIFS(СВЦЭМ!$H$34:$H$777,СВЦЭМ!$A$34:$A$777,$A272,СВЦЭМ!$B$34:$B$777,S$260)+'СЕТ СН'!$F$12</f>
        <v>256.49002718999998</v>
      </c>
      <c r="T272" s="37">
        <f>SUMIFS(СВЦЭМ!$H$34:$H$777,СВЦЭМ!$A$34:$A$777,$A272,СВЦЭМ!$B$34:$B$777,T$260)+'СЕТ СН'!$F$12</f>
        <v>251.85563192000001</v>
      </c>
      <c r="U272" s="37">
        <f>SUMIFS(СВЦЭМ!$H$34:$H$777,СВЦЭМ!$A$34:$A$777,$A272,СВЦЭМ!$B$34:$B$777,U$260)+'СЕТ СН'!$F$12</f>
        <v>273.14721752000003</v>
      </c>
      <c r="V272" s="37">
        <f>SUMIFS(СВЦЭМ!$H$34:$H$777,СВЦЭМ!$A$34:$A$777,$A272,СВЦЭМ!$B$34:$B$777,V$260)+'СЕТ СН'!$F$12</f>
        <v>275.79716525999999</v>
      </c>
      <c r="W272" s="37">
        <f>SUMIFS(СВЦЭМ!$H$34:$H$777,СВЦЭМ!$A$34:$A$777,$A272,СВЦЭМ!$B$34:$B$777,W$260)+'СЕТ СН'!$F$12</f>
        <v>267.55559268000002</v>
      </c>
      <c r="X272" s="37">
        <f>SUMIFS(СВЦЭМ!$H$34:$H$777,СВЦЭМ!$A$34:$A$777,$A272,СВЦЭМ!$B$34:$B$777,X$260)+'СЕТ СН'!$F$12</f>
        <v>256.38468454000002</v>
      </c>
      <c r="Y272" s="37">
        <f>SUMIFS(СВЦЭМ!$H$34:$H$777,СВЦЭМ!$A$34:$A$777,$A272,СВЦЭМ!$B$34:$B$777,Y$260)+'СЕТ СН'!$F$12</f>
        <v>302.15610327000002</v>
      </c>
    </row>
    <row r="273" spans="1:25" ht="15.75" x14ac:dyDescent="0.2">
      <c r="A273" s="36">
        <f t="shared" si="7"/>
        <v>42656</v>
      </c>
      <c r="B273" s="37">
        <f>SUMIFS(СВЦЭМ!$H$34:$H$777,СВЦЭМ!$A$34:$A$777,$A273,СВЦЭМ!$B$34:$B$777,B$260)+'СЕТ СН'!$F$12</f>
        <v>334.89913436000001</v>
      </c>
      <c r="C273" s="37">
        <f>SUMIFS(СВЦЭМ!$H$34:$H$777,СВЦЭМ!$A$34:$A$777,$A273,СВЦЭМ!$B$34:$B$777,C$260)+'СЕТ СН'!$F$12</f>
        <v>378.30973577999998</v>
      </c>
      <c r="D273" s="37">
        <f>SUMIFS(СВЦЭМ!$H$34:$H$777,СВЦЭМ!$A$34:$A$777,$A273,СВЦЭМ!$B$34:$B$777,D$260)+'СЕТ СН'!$F$12</f>
        <v>408.64245303000001</v>
      </c>
      <c r="E273" s="37">
        <f>SUMIFS(СВЦЭМ!$H$34:$H$777,СВЦЭМ!$A$34:$A$777,$A273,СВЦЭМ!$B$34:$B$777,E$260)+'СЕТ СН'!$F$12</f>
        <v>416.58096224000002</v>
      </c>
      <c r="F273" s="37">
        <f>SUMIFS(СВЦЭМ!$H$34:$H$777,СВЦЭМ!$A$34:$A$777,$A273,СВЦЭМ!$B$34:$B$777,F$260)+'СЕТ СН'!$F$12</f>
        <v>420.68947360999999</v>
      </c>
      <c r="G273" s="37">
        <f>SUMIFS(СВЦЭМ!$H$34:$H$777,СВЦЭМ!$A$34:$A$777,$A273,СВЦЭМ!$B$34:$B$777,G$260)+'СЕТ СН'!$F$12</f>
        <v>421.35152555000002</v>
      </c>
      <c r="H273" s="37">
        <f>SUMIFS(СВЦЭМ!$H$34:$H$777,СВЦЭМ!$A$34:$A$777,$A273,СВЦЭМ!$B$34:$B$777,H$260)+'СЕТ СН'!$F$12</f>
        <v>404.87797259000001</v>
      </c>
      <c r="I273" s="37">
        <f>SUMIFS(СВЦЭМ!$H$34:$H$777,СВЦЭМ!$A$34:$A$777,$A273,СВЦЭМ!$B$34:$B$777,I$260)+'СЕТ СН'!$F$12</f>
        <v>373.28338924000002</v>
      </c>
      <c r="J273" s="37">
        <f>SUMIFS(СВЦЭМ!$H$34:$H$777,СВЦЭМ!$A$34:$A$777,$A273,СВЦЭМ!$B$34:$B$777,J$260)+'СЕТ СН'!$F$12</f>
        <v>339.01692694000002</v>
      </c>
      <c r="K273" s="37">
        <f>SUMIFS(СВЦЭМ!$H$34:$H$777,СВЦЭМ!$A$34:$A$777,$A273,СВЦЭМ!$B$34:$B$777,K$260)+'СЕТ СН'!$F$12</f>
        <v>308.70017994</v>
      </c>
      <c r="L273" s="37">
        <f>SUMIFS(СВЦЭМ!$H$34:$H$777,СВЦЭМ!$A$34:$A$777,$A273,СВЦЭМ!$B$34:$B$777,L$260)+'СЕТ СН'!$F$12</f>
        <v>284.98554268999999</v>
      </c>
      <c r="M273" s="37">
        <f>SUMIFS(СВЦЭМ!$H$34:$H$777,СВЦЭМ!$A$34:$A$777,$A273,СВЦЭМ!$B$34:$B$777,M$260)+'СЕТ СН'!$F$12</f>
        <v>269.47728258000001</v>
      </c>
      <c r="N273" s="37">
        <f>SUMIFS(СВЦЭМ!$H$34:$H$777,СВЦЭМ!$A$34:$A$777,$A273,СВЦЭМ!$B$34:$B$777,N$260)+'СЕТ СН'!$F$12</f>
        <v>262.49267764000001</v>
      </c>
      <c r="O273" s="37">
        <f>SUMIFS(СВЦЭМ!$H$34:$H$777,СВЦЭМ!$A$34:$A$777,$A273,СВЦЭМ!$B$34:$B$777,O$260)+'СЕТ СН'!$F$12</f>
        <v>257.00008935</v>
      </c>
      <c r="P273" s="37">
        <f>SUMIFS(СВЦЭМ!$H$34:$H$777,СВЦЭМ!$A$34:$A$777,$A273,СВЦЭМ!$B$34:$B$777,P$260)+'СЕТ СН'!$F$12</f>
        <v>259.78217296000003</v>
      </c>
      <c r="Q273" s="37">
        <f>SUMIFS(СВЦЭМ!$H$34:$H$777,СВЦЭМ!$A$34:$A$777,$A273,СВЦЭМ!$B$34:$B$777,Q$260)+'СЕТ СН'!$F$12</f>
        <v>262.67387224999999</v>
      </c>
      <c r="R273" s="37">
        <f>SUMIFS(СВЦЭМ!$H$34:$H$777,СВЦЭМ!$A$34:$A$777,$A273,СВЦЭМ!$B$34:$B$777,R$260)+'СЕТ СН'!$F$12</f>
        <v>263.39186788000001</v>
      </c>
      <c r="S273" s="37">
        <f>SUMIFS(СВЦЭМ!$H$34:$H$777,СВЦЭМ!$A$34:$A$777,$A273,СВЦЭМ!$B$34:$B$777,S$260)+'СЕТ СН'!$F$12</f>
        <v>258.01550649000001</v>
      </c>
      <c r="T273" s="37">
        <f>SUMIFS(СВЦЭМ!$H$34:$H$777,СВЦЭМ!$A$34:$A$777,$A273,СВЦЭМ!$B$34:$B$777,T$260)+'СЕТ СН'!$F$12</f>
        <v>254.06252739999999</v>
      </c>
      <c r="U273" s="37">
        <f>SUMIFS(СВЦЭМ!$H$34:$H$777,СВЦЭМ!$A$34:$A$777,$A273,СВЦЭМ!$B$34:$B$777,U$260)+'СЕТ СН'!$F$12</f>
        <v>269.44156529000003</v>
      </c>
      <c r="V273" s="37">
        <f>SUMIFS(СВЦЭМ!$H$34:$H$777,СВЦЭМ!$A$34:$A$777,$A273,СВЦЭМ!$B$34:$B$777,V$260)+'СЕТ СН'!$F$12</f>
        <v>271.14524440999998</v>
      </c>
      <c r="W273" s="37">
        <f>SUMIFS(СВЦЭМ!$H$34:$H$777,СВЦЭМ!$A$34:$A$777,$A273,СВЦЭМ!$B$34:$B$777,W$260)+'СЕТ СН'!$F$12</f>
        <v>268.04282998999997</v>
      </c>
      <c r="X273" s="37">
        <f>SUMIFS(СВЦЭМ!$H$34:$H$777,СВЦЭМ!$A$34:$A$777,$A273,СВЦЭМ!$B$34:$B$777,X$260)+'СЕТ СН'!$F$12</f>
        <v>259.89713422</v>
      </c>
      <c r="Y273" s="37">
        <f>SUMIFS(СВЦЭМ!$H$34:$H$777,СВЦЭМ!$A$34:$A$777,$A273,СВЦЭМ!$B$34:$B$777,Y$260)+'СЕТ СН'!$F$12</f>
        <v>307.01299326999998</v>
      </c>
    </row>
    <row r="274" spans="1:25" ht="15.75" x14ac:dyDescent="0.2">
      <c r="A274" s="36">
        <f t="shared" si="7"/>
        <v>42657</v>
      </c>
      <c r="B274" s="37">
        <f>SUMIFS(СВЦЭМ!$H$34:$H$777,СВЦЭМ!$A$34:$A$777,$A274,СВЦЭМ!$B$34:$B$777,B$260)+'СЕТ СН'!$F$12</f>
        <v>337.2973149</v>
      </c>
      <c r="C274" s="37">
        <f>SUMIFS(СВЦЭМ!$H$34:$H$777,СВЦЭМ!$A$34:$A$777,$A274,СВЦЭМ!$B$34:$B$777,C$260)+'СЕТ СН'!$F$12</f>
        <v>396.82063364999999</v>
      </c>
      <c r="D274" s="37">
        <f>SUMIFS(СВЦЭМ!$H$34:$H$777,СВЦЭМ!$A$34:$A$777,$A274,СВЦЭМ!$B$34:$B$777,D$260)+'СЕТ СН'!$F$12</f>
        <v>422.86234918000002</v>
      </c>
      <c r="E274" s="37">
        <f>SUMIFS(СВЦЭМ!$H$34:$H$777,СВЦЭМ!$A$34:$A$777,$A274,СВЦЭМ!$B$34:$B$777,E$260)+'СЕТ СН'!$F$12</f>
        <v>419.79486967999998</v>
      </c>
      <c r="F274" s="37">
        <f>SUMIFS(СВЦЭМ!$H$34:$H$777,СВЦЭМ!$A$34:$A$777,$A274,СВЦЭМ!$B$34:$B$777,F$260)+'СЕТ СН'!$F$12</f>
        <v>419.79354244000001</v>
      </c>
      <c r="G274" s="37">
        <f>SUMIFS(СВЦЭМ!$H$34:$H$777,СВЦЭМ!$A$34:$A$777,$A274,СВЦЭМ!$B$34:$B$777,G$260)+'СЕТ СН'!$F$12</f>
        <v>426.83438178</v>
      </c>
      <c r="H274" s="37">
        <f>SUMIFS(СВЦЭМ!$H$34:$H$777,СВЦЭМ!$A$34:$A$777,$A274,СВЦЭМ!$B$34:$B$777,H$260)+'СЕТ СН'!$F$12</f>
        <v>397.24022872</v>
      </c>
      <c r="I274" s="37">
        <f>SUMIFS(СВЦЭМ!$H$34:$H$777,СВЦЭМ!$A$34:$A$777,$A274,СВЦЭМ!$B$34:$B$777,I$260)+'СЕТ СН'!$F$12</f>
        <v>354.93881828000002</v>
      </c>
      <c r="J274" s="37">
        <f>SUMIFS(СВЦЭМ!$H$34:$H$777,СВЦЭМ!$A$34:$A$777,$A274,СВЦЭМ!$B$34:$B$777,J$260)+'СЕТ СН'!$F$12</f>
        <v>331.63241542999998</v>
      </c>
      <c r="K274" s="37">
        <f>SUMIFS(СВЦЭМ!$H$34:$H$777,СВЦЭМ!$A$34:$A$777,$A274,СВЦЭМ!$B$34:$B$777,K$260)+'СЕТ СН'!$F$12</f>
        <v>291.70769459000002</v>
      </c>
      <c r="L274" s="37">
        <f>SUMIFS(СВЦЭМ!$H$34:$H$777,СВЦЭМ!$A$34:$A$777,$A274,СВЦЭМ!$B$34:$B$777,L$260)+'СЕТ СН'!$F$12</f>
        <v>266.59681802</v>
      </c>
      <c r="M274" s="37">
        <f>SUMIFS(СВЦЭМ!$H$34:$H$777,СВЦЭМ!$A$34:$A$777,$A274,СВЦЭМ!$B$34:$B$777,M$260)+'СЕТ СН'!$F$12</f>
        <v>265.48732104999999</v>
      </c>
      <c r="N274" s="37">
        <f>SUMIFS(СВЦЭМ!$H$34:$H$777,СВЦЭМ!$A$34:$A$777,$A274,СВЦЭМ!$B$34:$B$777,N$260)+'СЕТ СН'!$F$12</f>
        <v>258.13072840000001</v>
      </c>
      <c r="O274" s="37">
        <f>SUMIFS(СВЦЭМ!$H$34:$H$777,СВЦЭМ!$A$34:$A$777,$A274,СВЦЭМ!$B$34:$B$777,O$260)+'СЕТ СН'!$F$12</f>
        <v>254.9472135</v>
      </c>
      <c r="P274" s="37">
        <f>SUMIFS(СВЦЭМ!$H$34:$H$777,СВЦЭМ!$A$34:$A$777,$A274,СВЦЭМ!$B$34:$B$777,P$260)+'СЕТ СН'!$F$12</f>
        <v>253.37283201</v>
      </c>
      <c r="Q274" s="37">
        <f>SUMIFS(СВЦЭМ!$H$34:$H$777,СВЦЭМ!$A$34:$A$777,$A274,СВЦЭМ!$B$34:$B$777,Q$260)+'СЕТ СН'!$F$12</f>
        <v>255.21666791999999</v>
      </c>
      <c r="R274" s="37">
        <f>SUMIFS(СВЦЭМ!$H$34:$H$777,СВЦЭМ!$A$34:$A$777,$A274,СВЦЭМ!$B$34:$B$777,R$260)+'СЕТ СН'!$F$12</f>
        <v>256.81903928999998</v>
      </c>
      <c r="S274" s="37">
        <f>SUMIFS(СВЦЭМ!$H$34:$H$777,СВЦЭМ!$A$34:$A$777,$A274,СВЦЭМ!$B$34:$B$777,S$260)+'СЕТ СН'!$F$12</f>
        <v>257.71869664000002</v>
      </c>
      <c r="T274" s="37">
        <f>SUMIFS(СВЦЭМ!$H$34:$H$777,СВЦЭМ!$A$34:$A$777,$A274,СВЦЭМ!$B$34:$B$777,T$260)+'СЕТ СН'!$F$12</f>
        <v>253.05253536000001</v>
      </c>
      <c r="U274" s="37">
        <f>SUMIFS(СВЦЭМ!$H$34:$H$777,СВЦЭМ!$A$34:$A$777,$A274,СВЦЭМ!$B$34:$B$777,U$260)+'СЕТ СН'!$F$12</f>
        <v>267.49746855000001</v>
      </c>
      <c r="V274" s="37">
        <f>SUMIFS(СВЦЭМ!$H$34:$H$777,СВЦЭМ!$A$34:$A$777,$A274,СВЦЭМ!$B$34:$B$777,V$260)+'СЕТ СН'!$F$12</f>
        <v>269.85474971999997</v>
      </c>
      <c r="W274" s="37">
        <f>SUMIFS(СВЦЭМ!$H$34:$H$777,СВЦЭМ!$A$34:$A$777,$A274,СВЦЭМ!$B$34:$B$777,W$260)+'СЕТ СН'!$F$12</f>
        <v>265.23694093</v>
      </c>
      <c r="X274" s="37">
        <f>SUMIFS(СВЦЭМ!$H$34:$H$777,СВЦЭМ!$A$34:$A$777,$A274,СВЦЭМ!$B$34:$B$777,X$260)+'СЕТ СН'!$F$12</f>
        <v>256.82753095999999</v>
      </c>
      <c r="Y274" s="37">
        <f>SUMIFS(СВЦЭМ!$H$34:$H$777,СВЦЭМ!$A$34:$A$777,$A274,СВЦЭМ!$B$34:$B$777,Y$260)+'СЕТ СН'!$F$12</f>
        <v>282.92013835</v>
      </c>
    </row>
    <row r="275" spans="1:25" ht="15.75" x14ac:dyDescent="0.2">
      <c r="A275" s="36">
        <f t="shared" si="7"/>
        <v>42658</v>
      </c>
      <c r="B275" s="37">
        <f>SUMIFS(СВЦЭМ!$H$34:$H$777,СВЦЭМ!$A$34:$A$777,$A275,СВЦЭМ!$B$34:$B$777,B$260)+'СЕТ СН'!$F$12</f>
        <v>339.11354114</v>
      </c>
      <c r="C275" s="37">
        <f>SUMIFS(СВЦЭМ!$H$34:$H$777,СВЦЭМ!$A$34:$A$777,$A275,СВЦЭМ!$B$34:$B$777,C$260)+'СЕТ СН'!$F$12</f>
        <v>392.33745074000001</v>
      </c>
      <c r="D275" s="37">
        <f>SUMIFS(СВЦЭМ!$H$34:$H$777,СВЦЭМ!$A$34:$A$777,$A275,СВЦЭМ!$B$34:$B$777,D$260)+'СЕТ СН'!$F$12</f>
        <v>429.85865803000002</v>
      </c>
      <c r="E275" s="37">
        <f>SUMIFS(СВЦЭМ!$H$34:$H$777,СВЦЭМ!$A$34:$A$777,$A275,СВЦЭМ!$B$34:$B$777,E$260)+'СЕТ СН'!$F$12</f>
        <v>430.67215544999999</v>
      </c>
      <c r="F275" s="37">
        <f>SUMIFS(СВЦЭМ!$H$34:$H$777,СВЦЭМ!$A$34:$A$777,$A275,СВЦЭМ!$B$34:$B$777,F$260)+'СЕТ СН'!$F$12</f>
        <v>431.69778205</v>
      </c>
      <c r="G275" s="37">
        <f>SUMIFS(СВЦЭМ!$H$34:$H$777,СВЦЭМ!$A$34:$A$777,$A275,СВЦЭМ!$B$34:$B$777,G$260)+'СЕТ СН'!$F$12</f>
        <v>435.56917467</v>
      </c>
      <c r="H275" s="37">
        <f>SUMIFS(СВЦЭМ!$H$34:$H$777,СВЦЭМ!$A$34:$A$777,$A275,СВЦЭМ!$B$34:$B$777,H$260)+'СЕТ СН'!$F$12</f>
        <v>424.20378355000003</v>
      </c>
      <c r="I275" s="37">
        <f>SUMIFS(СВЦЭМ!$H$34:$H$777,СВЦЭМ!$A$34:$A$777,$A275,СВЦЭМ!$B$34:$B$777,I$260)+'СЕТ СН'!$F$12</f>
        <v>393.52501526999998</v>
      </c>
      <c r="J275" s="37">
        <f>SUMIFS(СВЦЭМ!$H$34:$H$777,СВЦЭМ!$A$34:$A$777,$A275,СВЦЭМ!$B$34:$B$777,J$260)+'СЕТ СН'!$F$12</f>
        <v>331.72793388999997</v>
      </c>
      <c r="K275" s="37">
        <f>SUMIFS(СВЦЭМ!$H$34:$H$777,СВЦЭМ!$A$34:$A$777,$A275,СВЦЭМ!$B$34:$B$777,K$260)+'СЕТ СН'!$F$12</f>
        <v>285.02723078000002</v>
      </c>
      <c r="L275" s="37">
        <f>SUMIFS(СВЦЭМ!$H$34:$H$777,СВЦЭМ!$A$34:$A$777,$A275,СВЦЭМ!$B$34:$B$777,L$260)+'СЕТ СН'!$F$12</f>
        <v>264.58541958000001</v>
      </c>
      <c r="M275" s="37">
        <f>SUMIFS(СВЦЭМ!$H$34:$H$777,СВЦЭМ!$A$34:$A$777,$A275,СВЦЭМ!$B$34:$B$777,M$260)+'СЕТ СН'!$F$12</f>
        <v>261.63402879</v>
      </c>
      <c r="N275" s="37">
        <f>SUMIFS(СВЦЭМ!$H$34:$H$777,СВЦЭМ!$A$34:$A$777,$A275,СВЦЭМ!$B$34:$B$777,N$260)+'СЕТ СН'!$F$12</f>
        <v>261.17228954000001</v>
      </c>
      <c r="O275" s="37">
        <f>SUMIFS(СВЦЭМ!$H$34:$H$777,СВЦЭМ!$A$34:$A$777,$A275,СВЦЭМ!$B$34:$B$777,O$260)+'СЕТ СН'!$F$12</f>
        <v>254.49796592000001</v>
      </c>
      <c r="P275" s="37">
        <f>SUMIFS(СВЦЭМ!$H$34:$H$777,СВЦЭМ!$A$34:$A$777,$A275,СВЦЭМ!$B$34:$B$777,P$260)+'СЕТ СН'!$F$12</f>
        <v>252.22139061999999</v>
      </c>
      <c r="Q275" s="37">
        <f>SUMIFS(СВЦЭМ!$H$34:$H$777,СВЦЭМ!$A$34:$A$777,$A275,СВЦЭМ!$B$34:$B$777,Q$260)+'СЕТ СН'!$F$12</f>
        <v>253.42669355000001</v>
      </c>
      <c r="R275" s="37">
        <f>SUMIFS(СВЦЭМ!$H$34:$H$777,СВЦЭМ!$A$34:$A$777,$A275,СВЦЭМ!$B$34:$B$777,R$260)+'СЕТ СН'!$F$12</f>
        <v>252.66636471000001</v>
      </c>
      <c r="S275" s="37">
        <f>SUMIFS(СВЦЭМ!$H$34:$H$777,СВЦЭМ!$A$34:$A$777,$A275,СВЦЭМ!$B$34:$B$777,S$260)+'СЕТ СН'!$F$12</f>
        <v>251.02410355999999</v>
      </c>
      <c r="T275" s="37">
        <f>SUMIFS(СВЦЭМ!$H$34:$H$777,СВЦЭМ!$A$34:$A$777,$A275,СВЦЭМ!$B$34:$B$777,T$260)+'СЕТ СН'!$F$12</f>
        <v>252.72140107999999</v>
      </c>
      <c r="U275" s="37">
        <f>SUMIFS(СВЦЭМ!$H$34:$H$777,СВЦЭМ!$A$34:$A$777,$A275,СВЦЭМ!$B$34:$B$777,U$260)+'СЕТ СН'!$F$12</f>
        <v>265.30667583000002</v>
      </c>
      <c r="V275" s="37">
        <f>SUMIFS(СВЦЭМ!$H$34:$H$777,СВЦЭМ!$A$34:$A$777,$A275,СВЦЭМ!$B$34:$B$777,V$260)+'СЕТ СН'!$F$12</f>
        <v>260.57123375999998</v>
      </c>
      <c r="W275" s="37">
        <f>SUMIFS(СВЦЭМ!$H$34:$H$777,СВЦЭМ!$A$34:$A$777,$A275,СВЦЭМ!$B$34:$B$777,W$260)+'СЕТ СН'!$F$12</f>
        <v>251.88097952999999</v>
      </c>
      <c r="X275" s="37">
        <f>SUMIFS(СВЦЭМ!$H$34:$H$777,СВЦЭМ!$A$34:$A$777,$A275,СВЦЭМ!$B$34:$B$777,X$260)+'СЕТ СН'!$F$12</f>
        <v>252.55870519999999</v>
      </c>
      <c r="Y275" s="37">
        <f>SUMIFS(СВЦЭМ!$H$34:$H$777,СВЦЭМ!$A$34:$A$777,$A275,СВЦЭМ!$B$34:$B$777,Y$260)+'СЕТ СН'!$F$12</f>
        <v>288.62289032000001</v>
      </c>
    </row>
    <row r="276" spans="1:25" ht="15.75" x14ac:dyDescent="0.2">
      <c r="A276" s="36">
        <f t="shared" si="7"/>
        <v>42659</v>
      </c>
      <c r="B276" s="37">
        <f>SUMIFS(СВЦЭМ!$H$34:$H$777,СВЦЭМ!$A$34:$A$777,$A276,СВЦЭМ!$B$34:$B$777,B$260)+'СЕТ СН'!$F$12</f>
        <v>328.03662591</v>
      </c>
      <c r="C276" s="37">
        <f>SUMIFS(СВЦЭМ!$H$34:$H$777,СВЦЭМ!$A$34:$A$777,$A276,СВЦЭМ!$B$34:$B$777,C$260)+'СЕТ СН'!$F$12</f>
        <v>371.81980012000002</v>
      </c>
      <c r="D276" s="37">
        <f>SUMIFS(СВЦЭМ!$H$34:$H$777,СВЦЭМ!$A$34:$A$777,$A276,СВЦЭМ!$B$34:$B$777,D$260)+'СЕТ СН'!$F$12</f>
        <v>407.39062633999998</v>
      </c>
      <c r="E276" s="37">
        <f>SUMIFS(СВЦЭМ!$H$34:$H$777,СВЦЭМ!$A$34:$A$777,$A276,СВЦЭМ!$B$34:$B$777,E$260)+'СЕТ СН'!$F$12</f>
        <v>408.78607699000003</v>
      </c>
      <c r="F276" s="37">
        <f>SUMIFS(СВЦЭМ!$H$34:$H$777,СВЦЭМ!$A$34:$A$777,$A276,СВЦЭМ!$B$34:$B$777,F$260)+'СЕТ СН'!$F$12</f>
        <v>409.46118859000001</v>
      </c>
      <c r="G276" s="37">
        <f>SUMIFS(СВЦЭМ!$H$34:$H$777,СВЦЭМ!$A$34:$A$777,$A276,СВЦЭМ!$B$34:$B$777,G$260)+'СЕТ СН'!$F$12</f>
        <v>410.7122</v>
      </c>
      <c r="H276" s="37">
        <f>SUMIFS(СВЦЭМ!$H$34:$H$777,СВЦЭМ!$A$34:$A$777,$A276,СВЦЭМ!$B$34:$B$777,H$260)+'СЕТ СН'!$F$12</f>
        <v>402.87542646999998</v>
      </c>
      <c r="I276" s="37">
        <f>SUMIFS(СВЦЭМ!$H$34:$H$777,СВЦЭМ!$A$34:$A$777,$A276,СВЦЭМ!$B$34:$B$777,I$260)+'СЕТ СН'!$F$12</f>
        <v>379.42642185</v>
      </c>
      <c r="J276" s="37">
        <f>SUMIFS(СВЦЭМ!$H$34:$H$777,СВЦЭМ!$A$34:$A$777,$A276,СВЦЭМ!$B$34:$B$777,J$260)+'СЕТ СН'!$F$12</f>
        <v>341.77829383</v>
      </c>
      <c r="K276" s="37">
        <f>SUMIFS(СВЦЭМ!$H$34:$H$777,СВЦЭМ!$A$34:$A$777,$A276,СВЦЭМ!$B$34:$B$777,K$260)+'СЕТ СН'!$F$12</f>
        <v>310.76524541999999</v>
      </c>
      <c r="L276" s="37">
        <f>SUMIFS(СВЦЭМ!$H$34:$H$777,СВЦЭМ!$A$34:$A$777,$A276,СВЦЭМ!$B$34:$B$777,L$260)+'СЕТ СН'!$F$12</f>
        <v>261.08062305999999</v>
      </c>
      <c r="M276" s="37">
        <f>SUMIFS(СВЦЭМ!$H$34:$H$777,СВЦЭМ!$A$34:$A$777,$A276,СВЦЭМ!$B$34:$B$777,M$260)+'СЕТ СН'!$F$12</f>
        <v>255.35474855000001</v>
      </c>
      <c r="N276" s="37">
        <f>SUMIFS(СВЦЭМ!$H$34:$H$777,СВЦЭМ!$A$34:$A$777,$A276,СВЦЭМ!$B$34:$B$777,N$260)+'СЕТ СН'!$F$12</f>
        <v>255.26760922</v>
      </c>
      <c r="O276" s="37">
        <f>SUMIFS(СВЦЭМ!$H$34:$H$777,СВЦЭМ!$A$34:$A$777,$A276,СВЦЭМ!$B$34:$B$777,O$260)+'СЕТ СН'!$F$12</f>
        <v>240.88283405000001</v>
      </c>
      <c r="P276" s="37">
        <f>SUMIFS(СВЦЭМ!$H$34:$H$777,СВЦЭМ!$A$34:$A$777,$A276,СВЦЭМ!$B$34:$B$777,P$260)+'СЕТ СН'!$F$12</f>
        <v>245.59620938</v>
      </c>
      <c r="Q276" s="37">
        <f>SUMIFS(СВЦЭМ!$H$34:$H$777,СВЦЭМ!$A$34:$A$777,$A276,СВЦЭМ!$B$34:$B$777,Q$260)+'СЕТ СН'!$F$12</f>
        <v>242.22777264999999</v>
      </c>
      <c r="R276" s="37">
        <f>SUMIFS(СВЦЭМ!$H$34:$H$777,СВЦЭМ!$A$34:$A$777,$A276,СВЦЭМ!$B$34:$B$777,R$260)+'СЕТ СН'!$F$12</f>
        <v>244.92717909000001</v>
      </c>
      <c r="S276" s="37">
        <f>SUMIFS(СВЦЭМ!$H$34:$H$777,СВЦЭМ!$A$34:$A$777,$A276,СВЦЭМ!$B$34:$B$777,S$260)+'СЕТ СН'!$F$12</f>
        <v>247.23245265</v>
      </c>
      <c r="T276" s="37">
        <f>SUMIFS(СВЦЭМ!$H$34:$H$777,СВЦЭМ!$A$34:$A$777,$A276,СВЦЭМ!$B$34:$B$777,T$260)+'СЕТ СН'!$F$12</f>
        <v>255.61855935</v>
      </c>
      <c r="U276" s="37">
        <f>SUMIFS(СВЦЭМ!$H$34:$H$777,СВЦЭМ!$A$34:$A$777,$A276,СВЦЭМ!$B$34:$B$777,U$260)+'СЕТ СН'!$F$12</f>
        <v>271.74385447999998</v>
      </c>
      <c r="V276" s="37">
        <f>SUMIFS(СВЦЭМ!$H$34:$H$777,СВЦЭМ!$A$34:$A$777,$A276,СВЦЭМ!$B$34:$B$777,V$260)+'СЕТ СН'!$F$12</f>
        <v>264.76432423</v>
      </c>
      <c r="W276" s="37">
        <f>SUMIFS(СВЦЭМ!$H$34:$H$777,СВЦЭМ!$A$34:$A$777,$A276,СВЦЭМ!$B$34:$B$777,W$260)+'СЕТ СН'!$F$12</f>
        <v>255.67356875999999</v>
      </c>
      <c r="X276" s="37">
        <f>SUMIFS(СВЦЭМ!$H$34:$H$777,СВЦЭМ!$A$34:$A$777,$A276,СВЦЭМ!$B$34:$B$777,X$260)+'СЕТ СН'!$F$12</f>
        <v>249.91754915000001</v>
      </c>
      <c r="Y276" s="37">
        <f>SUMIFS(СВЦЭМ!$H$34:$H$777,СВЦЭМ!$A$34:$A$777,$A276,СВЦЭМ!$B$34:$B$777,Y$260)+'СЕТ СН'!$F$12</f>
        <v>272.63902473000002</v>
      </c>
    </row>
    <row r="277" spans="1:25" ht="15.75" x14ac:dyDescent="0.2">
      <c r="A277" s="36">
        <f t="shared" si="7"/>
        <v>42660</v>
      </c>
      <c r="B277" s="37">
        <f>SUMIFS(СВЦЭМ!$H$34:$H$777,СВЦЭМ!$A$34:$A$777,$A277,СВЦЭМ!$B$34:$B$777,B$260)+'СЕТ СН'!$F$12</f>
        <v>278.35003219999999</v>
      </c>
      <c r="C277" s="37">
        <f>SUMIFS(СВЦЭМ!$H$34:$H$777,СВЦЭМ!$A$34:$A$777,$A277,СВЦЭМ!$B$34:$B$777,C$260)+'СЕТ СН'!$F$12</f>
        <v>313.58946331999999</v>
      </c>
      <c r="D277" s="37">
        <f>SUMIFS(СВЦЭМ!$H$34:$H$777,СВЦЭМ!$A$34:$A$777,$A277,СВЦЭМ!$B$34:$B$777,D$260)+'СЕТ СН'!$F$12</f>
        <v>351.93970036000002</v>
      </c>
      <c r="E277" s="37">
        <f>SUMIFS(СВЦЭМ!$H$34:$H$777,СВЦЭМ!$A$34:$A$777,$A277,СВЦЭМ!$B$34:$B$777,E$260)+'СЕТ СН'!$F$12</f>
        <v>369.49942547000001</v>
      </c>
      <c r="F277" s="37">
        <f>SUMIFS(СВЦЭМ!$H$34:$H$777,СВЦЭМ!$A$34:$A$777,$A277,СВЦЭМ!$B$34:$B$777,F$260)+'СЕТ СН'!$F$12</f>
        <v>384.56436078000002</v>
      </c>
      <c r="G277" s="37">
        <f>SUMIFS(СВЦЭМ!$H$34:$H$777,СВЦЭМ!$A$34:$A$777,$A277,СВЦЭМ!$B$34:$B$777,G$260)+'СЕТ СН'!$F$12</f>
        <v>378.78238145</v>
      </c>
      <c r="H277" s="37">
        <f>SUMIFS(СВЦЭМ!$H$34:$H$777,СВЦЭМ!$A$34:$A$777,$A277,СВЦЭМ!$B$34:$B$777,H$260)+'СЕТ СН'!$F$12</f>
        <v>358.33866753000001</v>
      </c>
      <c r="I277" s="37">
        <f>SUMIFS(СВЦЭМ!$H$34:$H$777,СВЦЭМ!$A$34:$A$777,$A277,СВЦЭМ!$B$34:$B$777,I$260)+'СЕТ СН'!$F$12</f>
        <v>344.67084475000001</v>
      </c>
      <c r="J277" s="37">
        <f>SUMIFS(СВЦЭМ!$H$34:$H$777,СВЦЭМ!$A$34:$A$777,$A277,СВЦЭМ!$B$34:$B$777,J$260)+'СЕТ СН'!$F$12</f>
        <v>342.25443159999998</v>
      </c>
      <c r="K277" s="37">
        <f>SUMIFS(СВЦЭМ!$H$34:$H$777,СВЦЭМ!$A$34:$A$777,$A277,СВЦЭМ!$B$34:$B$777,K$260)+'СЕТ СН'!$F$12</f>
        <v>313.87447164999998</v>
      </c>
      <c r="L277" s="37">
        <f>SUMIFS(СВЦЭМ!$H$34:$H$777,СВЦЭМ!$A$34:$A$777,$A277,СВЦЭМ!$B$34:$B$777,L$260)+'СЕТ СН'!$F$12</f>
        <v>313.84348356999999</v>
      </c>
      <c r="M277" s="37">
        <f>SUMIFS(СВЦЭМ!$H$34:$H$777,СВЦЭМ!$A$34:$A$777,$A277,СВЦЭМ!$B$34:$B$777,M$260)+'СЕТ СН'!$F$12</f>
        <v>310.28290046000001</v>
      </c>
      <c r="N277" s="37">
        <f>SUMIFS(СВЦЭМ!$H$34:$H$777,СВЦЭМ!$A$34:$A$777,$A277,СВЦЭМ!$B$34:$B$777,N$260)+'СЕТ СН'!$F$12</f>
        <v>292.51198307999999</v>
      </c>
      <c r="O277" s="37">
        <f>SUMIFS(СВЦЭМ!$H$34:$H$777,СВЦЭМ!$A$34:$A$777,$A277,СВЦЭМ!$B$34:$B$777,O$260)+'СЕТ СН'!$F$12</f>
        <v>302.20364401</v>
      </c>
      <c r="P277" s="37">
        <f>SUMIFS(СВЦЭМ!$H$34:$H$777,СВЦЭМ!$A$34:$A$777,$A277,СВЦЭМ!$B$34:$B$777,P$260)+'СЕТ СН'!$F$12</f>
        <v>298.34953088999998</v>
      </c>
      <c r="Q277" s="37">
        <f>SUMIFS(СВЦЭМ!$H$34:$H$777,СВЦЭМ!$A$34:$A$777,$A277,СВЦЭМ!$B$34:$B$777,Q$260)+'СЕТ СН'!$F$12</f>
        <v>298.31449762</v>
      </c>
      <c r="R277" s="37">
        <f>SUMIFS(СВЦЭМ!$H$34:$H$777,СВЦЭМ!$A$34:$A$777,$A277,СВЦЭМ!$B$34:$B$777,R$260)+'СЕТ СН'!$F$12</f>
        <v>298.84306806000001</v>
      </c>
      <c r="S277" s="37">
        <f>SUMIFS(СВЦЭМ!$H$34:$H$777,СВЦЭМ!$A$34:$A$777,$A277,СВЦЭМ!$B$34:$B$777,S$260)+'СЕТ СН'!$F$12</f>
        <v>297.76245951999999</v>
      </c>
      <c r="T277" s="37">
        <f>SUMIFS(СВЦЭМ!$H$34:$H$777,СВЦЭМ!$A$34:$A$777,$A277,СВЦЭМ!$B$34:$B$777,T$260)+'СЕТ СН'!$F$12</f>
        <v>309.77924202000003</v>
      </c>
      <c r="U277" s="37">
        <f>SUMIFS(СВЦЭМ!$H$34:$H$777,СВЦЭМ!$A$34:$A$777,$A277,СВЦЭМ!$B$34:$B$777,U$260)+'СЕТ СН'!$F$12</f>
        <v>365.22624743</v>
      </c>
      <c r="V277" s="37">
        <f>SUMIFS(СВЦЭМ!$H$34:$H$777,СВЦЭМ!$A$34:$A$777,$A277,СВЦЭМ!$B$34:$B$777,V$260)+'СЕТ СН'!$F$12</f>
        <v>348.49976937000002</v>
      </c>
      <c r="W277" s="37">
        <f>SUMIFS(СВЦЭМ!$H$34:$H$777,СВЦЭМ!$A$34:$A$777,$A277,СВЦЭМ!$B$34:$B$777,W$260)+'СЕТ СН'!$F$12</f>
        <v>336.09205672000002</v>
      </c>
      <c r="X277" s="37">
        <f>SUMIFS(СВЦЭМ!$H$34:$H$777,СВЦЭМ!$A$34:$A$777,$A277,СВЦЭМ!$B$34:$B$777,X$260)+'СЕТ СН'!$F$12</f>
        <v>299.07383284000002</v>
      </c>
      <c r="Y277" s="37">
        <f>SUMIFS(СВЦЭМ!$H$34:$H$777,СВЦЭМ!$A$34:$A$777,$A277,СВЦЭМ!$B$34:$B$777,Y$260)+'СЕТ СН'!$F$12</f>
        <v>290.99393077000002</v>
      </c>
    </row>
    <row r="278" spans="1:25" ht="15.75" x14ac:dyDescent="0.2">
      <c r="A278" s="36">
        <f t="shared" si="7"/>
        <v>42661</v>
      </c>
      <c r="B278" s="37">
        <f>SUMIFS(СВЦЭМ!$H$34:$H$777,СВЦЭМ!$A$34:$A$777,$A278,СВЦЭМ!$B$34:$B$777,B$260)+'СЕТ СН'!$F$12</f>
        <v>393.27803855000002</v>
      </c>
      <c r="C278" s="37">
        <f>SUMIFS(СВЦЭМ!$H$34:$H$777,СВЦЭМ!$A$34:$A$777,$A278,СВЦЭМ!$B$34:$B$777,C$260)+'СЕТ СН'!$F$12</f>
        <v>462.05654034000003</v>
      </c>
      <c r="D278" s="37">
        <f>SUMIFS(СВЦЭМ!$H$34:$H$777,СВЦЭМ!$A$34:$A$777,$A278,СВЦЭМ!$B$34:$B$777,D$260)+'СЕТ СН'!$F$12</f>
        <v>500.55118711</v>
      </c>
      <c r="E278" s="37">
        <f>SUMIFS(СВЦЭМ!$H$34:$H$777,СВЦЭМ!$A$34:$A$777,$A278,СВЦЭМ!$B$34:$B$777,E$260)+'СЕТ СН'!$F$12</f>
        <v>496.60703503000002</v>
      </c>
      <c r="F278" s="37">
        <f>SUMIFS(СВЦЭМ!$H$34:$H$777,СВЦЭМ!$A$34:$A$777,$A278,СВЦЭМ!$B$34:$B$777,F$260)+'СЕТ СН'!$F$12</f>
        <v>496.80057785000002</v>
      </c>
      <c r="G278" s="37">
        <f>SUMIFS(СВЦЭМ!$H$34:$H$777,СВЦЭМ!$A$34:$A$777,$A278,СВЦЭМ!$B$34:$B$777,G$260)+'СЕТ СН'!$F$12</f>
        <v>497.85145748000002</v>
      </c>
      <c r="H278" s="37">
        <f>SUMIFS(СВЦЭМ!$H$34:$H$777,СВЦЭМ!$A$34:$A$777,$A278,СВЦЭМ!$B$34:$B$777,H$260)+'СЕТ СН'!$F$12</f>
        <v>464.87863457999998</v>
      </c>
      <c r="I278" s="37">
        <f>SUMIFS(СВЦЭМ!$H$34:$H$777,СВЦЭМ!$A$34:$A$777,$A278,СВЦЭМ!$B$34:$B$777,I$260)+'СЕТ СН'!$F$12</f>
        <v>422.61914311999999</v>
      </c>
      <c r="J278" s="37">
        <f>SUMIFS(СВЦЭМ!$H$34:$H$777,СВЦЭМ!$A$34:$A$777,$A278,СВЦЭМ!$B$34:$B$777,J$260)+'СЕТ СН'!$F$12</f>
        <v>390.87090216000001</v>
      </c>
      <c r="K278" s="37">
        <f>SUMIFS(СВЦЭМ!$H$34:$H$777,СВЦЭМ!$A$34:$A$777,$A278,СВЦЭМ!$B$34:$B$777,K$260)+'СЕТ СН'!$F$12</f>
        <v>349.54571149999998</v>
      </c>
      <c r="L278" s="37">
        <f>SUMIFS(СВЦЭМ!$H$34:$H$777,СВЦЭМ!$A$34:$A$777,$A278,СВЦЭМ!$B$34:$B$777,L$260)+'СЕТ СН'!$F$12</f>
        <v>317.6000932</v>
      </c>
      <c r="M278" s="37">
        <f>SUMIFS(СВЦЭМ!$H$34:$H$777,СВЦЭМ!$A$34:$A$777,$A278,СВЦЭМ!$B$34:$B$777,M$260)+'СЕТ СН'!$F$12</f>
        <v>303.11032173000001</v>
      </c>
      <c r="N278" s="37">
        <f>SUMIFS(СВЦЭМ!$H$34:$H$777,СВЦЭМ!$A$34:$A$777,$A278,СВЦЭМ!$B$34:$B$777,N$260)+'СЕТ СН'!$F$12</f>
        <v>294.73329838000001</v>
      </c>
      <c r="O278" s="37">
        <f>SUMIFS(СВЦЭМ!$H$34:$H$777,СВЦЭМ!$A$34:$A$777,$A278,СВЦЭМ!$B$34:$B$777,O$260)+'СЕТ СН'!$F$12</f>
        <v>294.74176340999998</v>
      </c>
      <c r="P278" s="37">
        <f>SUMIFS(СВЦЭМ!$H$34:$H$777,СВЦЭМ!$A$34:$A$777,$A278,СВЦЭМ!$B$34:$B$777,P$260)+'СЕТ СН'!$F$12</f>
        <v>294.43875756</v>
      </c>
      <c r="Q278" s="37">
        <f>SUMIFS(СВЦЭМ!$H$34:$H$777,СВЦЭМ!$A$34:$A$777,$A278,СВЦЭМ!$B$34:$B$777,Q$260)+'СЕТ СН'!$F$12</f>
        <v>295.41170626000002</v>
      </c>
      <c r="R278" s="37">
        <f>SUMIFS(СВЦЭМ!$H$34:$H$777,СВЦЭМ!$A$34:$A$777,$A278,СВЦЭМ!$B$34:$B$777,R$260)+'СЕТ СН'!$F$12</f>
        <v>295.18214196000002</v>
      </c>
      <c r="S278" s="37">
        <f>SUMIFS(СВЦЭМ!$H$34:$H$777,СВЦЭМ!$A$34:$A$777,$A278,СВЦЭМ!$B$34:$B$777,S$260)+'СЕТ СН'!$F$12</f>
        <v>293.02164980999999</v>
      </c>
      <c r="T278" s="37">
        <f>SUMIFS(СВЦЭМ!$H$34:$H$777,СВЦЭМ!$A$34:$A$777,$A278,СВЦЭМ!$B$34:$B$777,T$260)+'СЕТ СН'!$F$12</f>
        <v>301.19735994000001</v>
      </c>
      <c r="U278" s="37">
        <f>SUMIFS(СВЦЭМ!$H$34:$H$777,СВЦЭМ!$A$34:$A$777,$A278,СВЦЭМ!$B$34:$B$777,U$260)+'СЕТ СН'!$F$12</f>
        <v>313.34758165</v>
      </c>
      <c r="V278" s="37">
        <f>SUMIFS(СВЦЭМ!$H$34:$H$777,СВЦЭМ!$A$34:$A$777,$A278,СВЦЭМ!$B$34:$B$777,V$260)+'СЕТ СН'!$F$12</f>
        <v>312.38787672000001</v>
      </c>
      <c r="W278" s="37">
        <f>SUMIFS(СВЦЭМ!$H$34:$H$777,СВЦЭМ!$A$34:$A$777,$A278,СВЦЭМ!$B$34:$B$777,W$260)+'СЕТ СН'!$F$12</f>
        <v>312.76631304</v>
      </c>
      <c r="X278" s="37">
        <f>SUMIFS(СВЦЭМ!$H$34:$H$777,СВЦЭМ!$A$34:$A$777,$A278,СВЦЭМ!$B$34:$B$777,X$260)+'СЕТ СН'!$F$12</f>
        <v>318.84360499000002</v>
      </c>
      <c r="Y278" s="37">
        <f>SUMIFS(СВЦЭМ!$H$34:$H$777,СВЦЭМ!$A$34:$A$777,$A278,СВЦЭМ!$B$34:$B$777,Y$260)+'СЕТ СН'!$F$12</f>
        <v>333.54717405999997</v>
      </c>
    </row>
    <row r="279" spans="1:25" ht="15.75" x14ac:dyDescent="0.2">
      <c r="A279" s="36">
        <f t="shared" si="7"/>
        <v>42662</v>
      </c>
      <c r="B279" s="37">
        <f>SUMIFS(СВЦЭМ!$H$34:$H$777,СВЦЭМ!$A$34:$A$777,$A279,СВЦЭМ!$B$34:$B$777,B$260)+'СЕТ СН'!$F$12</f>
        <v>354.35640196000003</v>
      </c>
      <c r="C279" s="37">
        <f>SUMIFS(СВЦЭМ!$H$34:$H$777,СВЦЭМ!$A$34:$A$777,$A279,СВЦЭМ!$B$34:$B$777,C$260)+'СЕТ СН'!$F$12</f>
        <v>412.83358887999998</v>
      </c>
      <c r="D279" s="37">
        <f>SUMIFS(СВЦЭМ!$H$34:$H$777,СВЦЭМ!$A$34:$A$777,$A279,СВЦЭМ!$B$34:$B$777,D$260)+'СЕТ СН'!$F$12</f>
        <v>454.77336699</v>
      </c>
      <c r="E279" s="37">
        <f>SUMIFS(СВЦЭМ!$H$34:$H$777,СВЦЭМ!$A$34:$A$777,$A279,СВЦЭМ!$B$34:$B$777,E$260)+'СЕТ СН'!$F$12</f>
        <v>456.18651103000002</v>
      </c>
      <c r="F279" s="37">
        <f>SUMIFS(СВЦЭМ!$H$34:$H$777,СВЦЭМ!$A$34:$A$777,$A279,СВЦЭМ!$B$34:$B$777,F$260)+'СЕТ СН'!$F$12</f>
        <v>455.22097694000001</v>
      </c>
      <c r="G279" s="37">
        <f>SUMIFS(СВЦЭМ!$H$34:$H$777,СВЦЭМ!$A$34:$A$777,$A279,СВЦЭМ!$B$34:$B$777,G$260)+'СЕТ СН'!$F$12</f>
        <v>445.55247723999997</v>
      </c>
      <c r="H279" s="37">
        <f>SUMIFS(СВЦЭМ!$H$34:$H$777,СВЦЭМ!$A$34:$A$777,$A279,СВЦЭМ!$B$34:$B$777,H$260)+'СЕТ СН'!$F$12</f>
        <v>415.14399624999999</v>
      </c>
      <c r="I279" s="37">
        <f>SUMIFS(СВЦЭМ!$H$34:$H$777,СВЦЭМ!$A$34:$A$777,$A279,СВЦЭМ!$B$34:$B$777,I$260)+'СЕТ СН'!$F$12</f>
        <v>382.94413753999999</v>
      </c>
      <c r="J279" s="37">
        <f>SUMIFS(СВЦЭМ!$H$34:$H$777,СВЦЭМ!$A$34:$A$777,$A279,СВЦЭМ!$B$34:$B$777,J$260)+'СЕТ СН'!$F$12</f>
        <v>359.06353746000002</v>
      </c>
      <c r="K279" s="37">
        <f>SUMIFS(СВЦЭМ!$H$34:$H$777,СВЦЭМ!$A$34:$A$777,$A279,СВЦЭМ!$B$34:$B$777,K$260)+'СЕТ СН'!$F$12</f>
        <v>321.68295825000001</v>
      </c>
      <c r="L279" s="37">
        <f>SUMIFS(СВЦЭМ!$H$34:$H$777,СВЦЭМ!$A$34:$A$777,$A279,СВЦЭМ!$B$34:$B$777,L$260)+'СЕТ СН'!$F$12</f>
        <v>288.92541828999998</v>
      </c>
      <c r="M279" s="37">
        <f>SUMIFS(СВЦЭМ!$H$34:$H$777,СВЦЭМ!$A$34:$A$777,$A279,СВЦЭМ!$B$34:$B$777,M$260)+'СЕТ СН'!$F$12</f>
        <v>274.69593333</v>
      </c>
      <c r="N279" s="37">
        <f>SUMIFS(СВЦЭМ!$H$34:$H$777,СВЦЭМ!$A$34:$A$777,$A279,СВЦЭМ!$B$34:$B$777,N$260)+'СЕТ СН'!$F$12</f>
        <v>273.49188767999999</v>
      </c>
      <c r="O279" s="37">
        <f>SUMIFS(СВЦЭМ!$H$34:$H$777,СВЦЭМ!$A$34:$A$777,$A279,СВЦЭМ!$B$34:$B$777,O$260)+'СЕТ СН'!$F$12</f>
        <v>269.81943661000003</v>
      </c>
      <c r="P279" s="37">
        <f>SUMIFS(СВЦЭМ!$H$34:$H$777,СВЦЭМ!$A$34:$A$777,$A279,СВЦЭМ!$B$34:$B$777,P$260)+'СЕТ СН'!$F$12</f>
        <v>267.14337739000001</v>
      </c>
      <c r="Q279" s="37">
        <f>SUMIFS(СВЦЭМ!$H$34:$H$777,СВЦЭМ!$A$34:$A$777,$A279,СВЦЭМ!$B$34:$B$777,Q$260)+'СЕТ СН'!$F$12</f>
        <v>270.77076333000002</v>
      </c>
      <c r="R279" s="37">
        <f>SUMIFS(СВЦЭМ!$H$34:$H$777,СВЦЭМ!$A$34:$A$777,$A279,СВЦЭМ!$B$34:$B$777,R$260)+'СЕТ СН'!$F$12</f>
        <v>271.91654432000001</v>
      </c>
      <c r="S279" s="37">
        <f>SUMIFS(СВЦЭМ!$H$34:$H$777,СВЦЭМ!$A$34:$A$777,$A279,СВЦЭМ!$B$34:$B$777,S$260)+'СЕТ СН'!$F$12</f>
        <v>271.80156828999998</v>
      </c>
      <c r="T279" s="37">
        <f>SUMIFS(СВЦЭМ!$H$34:$H$777,СВЦЭМ!$A$34:$A$777,$A279,СВЦЭМ!$B$34:$B$777,T$260)+'СЕТ СН'!$F$12</f>
        <v>286.00957856999997</v>
      </c>
      <c r="U279" s="37">
        <f>SUMIFS(СВЦЭМ!$H$34:$H$777,СВЦЭМ!$A$34:$A$777,$A279,СВЦЭМ!$B$34:$B$777,U$260)+'СЕТ СН'!$F$12</f>
        <v>305.92651826000002</v>
      </c>
      <c r="V279" s="37">
        <f>SUMIFS(СВЦЭМ!$H$34:$H$777,СВЦЭМ!$A$34:$A$777,$A279,СВЦЭМ!$B$34:$B$777,V$260)+'СЕТ СН'!$F$12</f>
        <v>288.28843664999999</v>
      </c>
      <c r="W279" s="37">
        <f>SUMIFS(СВЦЭМ!$H$34:$H$777,СВЦЭМ!$A$34:$A$777,$A279,СВЦЭМ!$B$34:$B$777,W$260)+'СЕТ СН'!$F$12</f>
        <v>269.47827532999997</v>
      </c>
      <c r="X279" s="37">
        <f>SUMIFS(СВЦЭМ!$H$34:$H$777,СВЦЭМ!$A$34:$A$777,$A279,СВЦЭМ!$B$34:$B$777,X$260)+'СЕТ СН'!$F$12</f>
        <v>262.24344724000002</v>
      </c>
      <c r="Y279" s="37">
        <f>SUMIFS(СВЦЭМ!$H$34:$H$777,СВЦЭМ!$A$34:$A$777,$A279,СВЦЭМ!$B$34:$B$777,Y$260)+'СЕТ СН'!$F$12</f>
        <v>296.67642404999998</v>
      </c>
    </row>
    <row r="280" spans="1:25" ht="15.75" x14ac:dyDescent="0.2">
      <c r="A280" s="36">
        <f t="shared" si="7"/>
        <v>42663</v>
      </c>
      <c r="B280" s="37">
        <f>SUMIFS(СВЦЭМ!$H$34:$H$777,СВЦЭМ!$A$34:$A$777,$A280,СВЦЭМ!$B$34:$B$777,B$260)+'СЕТ СН'!$F$12</f>
        <v>344.60615961000002</v>
      </c>
      <c r="C280" s="37">
        <f>SUMIFS(СВЦЭМ!$H$34:$H$777,СВЦЭМ!$A$34:$A$777,$A280,СВЦЭМ!$B$34:$B$777,C$260)+'СЕТ СН'!$F$12</f>
        <v>399.73305184999998</v>
      </c>
      <c r="D280" s="37">
        <f>SUMIFS(СВЦЭМ!$H$34:$H$777,СВЦЭМ!$A$34:$A$777,$A280,СВЦЭМ!$B$34:$B$777,D$260)+'СЕТ СН'!$F$12</f>
        <v>437.64022117000002</v>
      </c>
      <c r="E280" s="37">
        <f>SUMIFS(СВЦЭМ!$H$34:$H$777,СВЦЭМ!$A$34:$A$777,$A280,СВЦЭМ!$B$34:$B$777,E$260)+'СЕТ СН'!$F$12</f>
        <v>438.37166415000002</v>
      </c>
      <c r="F280" s="37">
        <f>SUMIFS(СВЦЭМ!$H$34:$H$777,СВЦЭМ!$A$34:$A$777,$A280,СВЦЭМ!$B$34:$B$777,F$260)+'СЕТ СН'!$F$12</f>
        <v>437.4393417</v>
      </c>
      <c r="G280" s="37">
        <f>SUMIFS(СВЦЭМ!$H$34:$H$777,СВЦЭМ!$A$34:$A$777,$A280,СВЦЭМ!$B$34:$B$777,G$260)+'СЕТ СН'!$F$12</f>
        <v>430.15646007999999</v>
      </c>
      <c r="H280" s="37">
        <f>SUMIFS(СВЦЭМ!$H$34:$H$777,СВЦЭМ!$A$34:$A$777,$A280,СВЦЭМ!$B$34:$B$777,H$260)+'СЕТ СН'!$F$12</f>
        <v>400.45333433000002</v>
      </c>
      <c r="I280" s="37">
        <f>SUMIFS(СВЦЭМ!$H$34:$H$777,СВЦЭМ!$A$34:$A$777,$A280,СВЦЭМ!$B$34:$B$777,I$260)+'СЕТ СН'!$F$12</f>
        <v>359.16679784000002</v>
      </c>
      <c r="J280" s="37">
        <f>SUMIFS(СВЦЭМ!$H$34:$H$777,СВЦЭМ!$A$34:$A$777,$A280,СВЦЭМ!$B$34:$B$777,J$260)+'СЕТ СН'!$F$12</f>
        <v>330.13757242000003</v>
      </c>
      <c r="K280" s="37">
        <f>SUMIFS(СВЦЭМ!$H$34:$H$777,СВЦЭМ!$A$34:$A$777,$A280,СВЦЭМ!$B$34:$B$777,K$260)+'СЕТ СН'!$F$12</f>
        <v>328.80943868000003</v>
      </c>
      <c r="L280" s="37">
        <f>SUMIFS(СВЦЭМ!$H$34:$H$777,СВЦЭМ!$A$34:$A$777,$A280,СВЦЭМ!$B$34:$B$777,L$260)+'СЕТ СН'!$F$12</f>
        <v>333.60013964000001</v>
      </c>
      <c r="M280" s="37">
        <f>SUMIFS(СВЦЭМ!$H$34:$H$777,СВЦЭМ!$A$34:$A$777,$A280,СВЦЭМ!$B$34:$B$777,M$260)+'СЕТ СН'!$F$12</f>
        <v>339.15794326999998</v>
      </c>
      <c r="N280" s="37">
        <f>SUMIFS(СВЦЭМ!$H$34:$H$777,СВЦЭМ!$A$34:$A$777,$A280,СВЦЭМ!$B$34:$B$777,N$260)+'СЕТ СН'!$F$12</f>
        <v>346.47939825999998</v>
      </c>
      <c r="O280" s="37">
        <f>SUMIFS(СВЦЭМ!$H$34:$H$777,СВЦЭМ!$A$34:$A$777,$A280,СВЦЭМ!$B$34:$B$777,O$260)+'СЕТ СН'!$F$12</f>
        <v>347.37932267000002</v>
      </c>
      <c r="P280" s="37">
        <f>SUMIFS(СВЦЭМ!$H$34:$H$777,СВЦЭМ!$A$34:$A$777,$A280,СВЦЭМ!$B$34:$B$777,P$260)+'СЕТ СН'!$F$12</f>
        <v>350.44949252999999</v>
      </c>
      <c r="Q280" s="37">
        <f>SUMIFS(СВЦЭМ!$H$34:$H$777,СВЦЭМ!$A$34:$A$777,$A280,СВЦЭМ!$B$34:$B$777,Q$260)+'СЕТ СН'!$F$12</f>
        <v>352.13540850999999</v>
      </c>
      <c r="R280" s="37">
        <f>SUMIFS(СВЦЭМ!$H$34:$H$777,СВЦЭМ!$A$34:$A$777,$A280,СВЦЭМ!$B$34:$B$777,R$260)+'СЕТ СН'!$F$12</f>
        <v>350.87242056000002</v>
      </c>
      <c r="S280" s="37">
        <f>SUMIFS(СВЦЭМ!$H$34:$H$777,СВЦЭМ!$A$34:$A$777,$A280,СВЦЭМ!$B$34:$B$777,S$260)+'СЕТ СН'!$F$12</f>
        <v>344.98660466000001</v>
      </c>
      <c r="T280" s="37">
        <f>SUMIFS(СВЦЭМ!$H$34:$H$777,СВЦЭМ!$A$34:$A$777,$A280,СВЦЭМ!$B$34:$B$777,T$260)+'СЕТ СН'!$F$12</f>
        <v>326.51531819000002</v>
      </c>
      <c r="U280" s="37">
        <f>SUMIFS(СВЦЭМ!$H$34:$H$777,СВЦЭМ!$A$34:$A$777,$A280,СВЦЭМ!$B$34:$B$777,U$260)+'СЕТ СН'!$F$12</f>
        <v>302.59890614</v>
      </c>
      <c r="V280" s="37">
        <f>SUMIFS(СВЦЭМ!$H$34:$H$777,СВЦЭМ!$A$34:$A$777,$A280,СВЦЭМ!$B$34:$B$777,V$260)+'СЕТ СН'!$F$12</f>
        <v>285.26056935000003</v>
      </c>
      <c r="W280" s="37">
        <f>SUMIFS(СВЦЭМ!$H$34:$H$777,СВЦЭМ!$A$34:$A$777,$A280,СВЦЭМ!$B$34:$B$777,W$260)+'СЕТ СН'!$F$12</f>
        <v>284.51008413</v>
      </c>
      <c r="X280" s="37">
        <f>SUMIFS(СВЦЭМ!$H$34:$H$777,СВЦЭМ!$A$34:$A$777,$A280,СВЦЭМ!$B$34:$B$777,X$260)+'СЕТ СН'!$F$12</f>
        <v>298.43541998000001</v>
      </c>
      <c r="Y280" s="37">
        <f>SUMIFS(СВЦЭМ!$H$34:$H$777,СВЦЭМ!$A$34:$A$777,$A280,СВЦЭМ!$B$34:$B$777,Y$260)+'СЕТ СН'!$F$12</f>
        <v>314.14626845999999</v>
      </c>
    </row>
    <row r="281" spans="1:25" ht="15.75" x14ac:dyDescent="0.2">
      <c r="A281" s="36">
        <f t="shared" si="7"/>
        <v>42664</v>
      </c>
      <c r="B281" s="37">
        <f>SUMIFS(СВЦЭМ!$H$34:$H$777,СВЦЭМ!$A$34:$A$777,$A281,СВЦЭМ!$B$34:$B$777,B$260)+'СЕТ СН'!$F$12</f>
        <v>337.84796835999998</v>
      </c>
      <c r="C281" s="37">
        <f>SUMIFS(СВЦЭМ!$H$34:$H$777,СВЦЭМ!$A$34:$A$777,$A281,СВЦЭМ!$B$34:$B$777,C$260)+'СЕТ СН'!$F$12</f>
        <v>395.63445958</v>
      </c>
      <c r="D281" s="37">
        <f>SUMIFS(СВЦЭМ!$H$34:$H$777,СВЦЭМ!$A$34:$A$777,$A281,СВЦЭМ!$B$34:$B$777,D$260)+'СЕТ СН'!$F$12</f>
        <v>432.22000300000002</v>
      </c>
      <c r="E281" s="37">
        <f>SUMIFS(СВЦЭМ!$H$34:$H$777,СВЦЭМ!$A$34:$A$777,$A281,СВЦЭМ!$B$34:$B$777,E$260)+'СЕТ СН'!$F$12</f>
        <v>432.31169041999999</v>
      </c>
      <c r="F281" s="37">
        <f>SUMIFS(СВЦЭМ!$H$34:$H$777,СВЦЭМ!$A$34:$A$777,$A281,СВЦЭМ!$B$34:$B$777,F$260)+'СЕТ СН'!$F$12</f>
        <v>433.42633030000002</v>
      </c>
      <c r="G281" s="37">
        <f>SUMIFS(СВЦЭМ!$H$34:$H$777,СВЦЭМ!$A$34:$A$777,$A281,СВЦЭМ!$B$34:$B$777,G$260)+'СЕТ СН'!$F$12</f>
        <v>425.22556305000001</v>
      </c>
      <c r="H281" s="37">
        <f>SUMIFS(СВЦЭМ!$H$34:$H$777,СВЦЭМ!$A$34:$A$777,$A281,СВЦЭМ!$B$34:$B$777,H$260)+'СЕТ СН'!$F$12</f>
        <v>395.97261609999998</v>
      </c>
      <c r="I281" s="37">
        <f>SUMIFS(СВЦЭМ!$H$34:$H$777,СВЦЭМ!$A$34:$A$777,$A281,СВЦЭМ!$B$34:$B$777,I$260)+'СЕТ СН'!$F$12</f>
        <v>368.63274872</v>
      </c>
      <c r="J281" s="37">
        <f>SUMIFS(СВЦЭМ!$H$34:$H$777,СВЦЭМ!$A$34:$A$777,$A281,СВЦЭМ!$B$34:$B$777,J$260)+'СЕТ СН'!$F$12</f>
        <v>337.85486902999997</v>
      </c>
      <c r="K281" s="37">
        <f>SUMIFS(СВЦЭМ!$H$34:$H$777,СВЦЭМ!$A$34:$A$777,$A281,СВЦЭМ!$B$34:$B$777,K$260)+'СЕТ СН'!$F$12</f>
        <v>306.01319926999997</v>
      </c>
      <c r="L281" s="37">
        <f>SUMIFS(СВЦЭМ!$H$34:$H$777,СВЦЭМ!$A$34:$A$777,$A281,СВЦЭМ!$B$34:$B$777,L$260)+'СЕТ СН'!$F$12</f>
        <v>275.76373424000002</v>
      </c>
      <c r="M281" s="37">
        <f>SUMIFS(СВЦЭМ!$H$34:$H$777,СВЦЭМ!$A$34:$A$777,$A281,СВЦЭМ!$B$34:$B$777,M$260)+'СЕТ СН'!$F$12</f>
        <v>270.45480837999997</v>
      </c>
      <c r="N281" s="37">
        <f>SUMIFS(СВЦЭМ!$H$34:$H$777,СВЦЭМ!$A$34:$A$777,$A281,СВЦЭМ!$B$34:$B$777,N$260)+'СЕТ СН'!$F$12</f>
        <v>271.09542599999997</v>
      </c>
      <c r="O281" s="37">
        <f>SUMIFS(СВЦЭМ!$H$34:$H$777,СВЦЭМ!$A$34:$A$777,$A281,СВЦЭМ!$B$34:$B$777,O$260)+'СЕТ СН'!$F$12</f>
        <v>271.80056619999999</v>
      </c>
      <c r="P281" s="37">
        <f>SUMIFS(СВЦЭМ!$H$34:$H$777,СВЦЭМ!$A$34:$A$777,$A281,СВЦЭМ!$B$34:$B$777,P$260)+'СЕТ СН'!$F$12</f>
        <v>270.41057087000002</v>
      </c>
      <c r="Q281" s="37">
        <f>SUMIFS(СВЦЭМ!$H$34:$H$777,СВЦЭМ!$A$34:$A$777,$A281,СВЦЭМ!$B$34:$B$777,Q$260)+'СЕТ СН'!$F$12</f>
        <v>269.30497747999999</v>
      </c>
      <c r="R281" s="37">
        <f>SUMIFS(СВЦЭМ!$H$34:$H$777,СВЦЭМ!$A$34:$A$777,$A281,СВЦЭМ!$B$34:$B$777,R$260)+'СЕТ СН'!$F$12</f>
        <v>270.26248969</v>
      </c>
      <c r="S281" s="37">
        <f>SUMIFS(СВЦЭМ!$H$34:$H$777,СВЦЭМ!$A$34:$A$777,$A281,СВЦЭМ!$B$34:$B$777,S$260)+'СЕТ СН'!$F$12</f>
        <v>273.12186616000002</v>
      </c>
      <c r="T281" s="37">
        <f>SUMIFS(СВЦЭМ!$H$34:$H$777,СВЦЭМ!$A$34:$A$777,$A281,СВЦЭМ!$B$34:$B$777,T$260)+'СЕТ СН'!$F$12</f>
        <v>277.05459540999999</v>
      </c>
      <c r="U281" s="37">
        <f>SUMIFS(СВЦЭМ!$H$34:$H$777,СВЦЭМ!$A$34:$A$777,$A281,СВЦЭМ!$B$34:$B$777,U$260)+'СЕТ СН'!$F$12</f>
        <v>288.27977577000001</v>
      </c>
      <c r="V281" s="37">
        <f>SUMIFS(СВЦЭМ!$H$34:$H$777,СВЦЭМ!$A$34:$A$777,$A281,СВЦЭМ!$B$34:$B$777,V$260)+'СЕТ СН'!$F$12</f>
        <v>285.53410752000002</v>
      </c>
      <c r="W281" s="37">
        <f>SUMIFS(СВЦЭМ!$H$34:$H$777,СВЦЭМ!$A$34:$A$777,$A281,СВЦЭМ!$B$34:$B$777,W$260)+'СЕТ СН'!$F$12</f>
        <v>277.17044791000001</v>
      </c>
      <c r="X281" s="37">
        <f>SUMIFS(СВЦЭМ!$H$34:$H$777,СВЦЭМ!$A$34:$A$777,$A281,СВЦЭМ!$B$34:$B$777,X$260)+'СЕТ СН'!$F$12</f>
        <v>276.83517891000002</v>
      </c>
      <c r="Y281" s="37">
        <f>SUMIFS(СВЦЭМ!$H$34:$H$777,СВЦЭМ!$A$34:$A$777,$A281,СВЦЭМ!$B$34:$B$777,Y$260)+'СЕТ СН'!$F$12</f>
        <v>306.84602691999999</v>
      </c>
    </row>
    <row r="282" spans="1:25" ht="15.75" x14ac:dyDescent="0.2">
      <c r="A282" s="36">
        <f t="shared" si="7"/>
        <v>42665</v>
      </c>
      <c r="B282" s="37">
        <f>SUMIFS(СВЦЭМ!$H$34:$H$777,СВЦЭМ!$A$34:$A$777,$A282,СВЦЭМ!$B$34:$B$777,B$260)+'СЕТ СН'!$F$12</f>
        <v>325.57955090000002</v>
      </c>
      <c r="C282" s="37">
        <f>SUMIFS(СВЦЭМ!$H$34:$H$777,СВЦЭМ!$A$34:$A$777,$A282,СВЦЭМ!$B$34:$B$777,C$260)+'СЕТ СН'!$F$12</f>
        <v>376.96597198000001</v>
      </c>
      <c r="D282" s="37">
        <f>SUMIFS(СВЦЭМ!$H$34:$H$777,СВЦЭМ!$A$34:$A$777,$A282,СВЦЭМ!$B$34:$B$777,D$260)+'СЕТ СН'!$F$12</f>
        <v>416.70508765</v>
      </c>
      <c r="E282" s="37">
        <f>SUMIFS(СВЦЭМ!$H$34:$H$777,СВЦЭМ!$A$34:$A$777,$A282,СВЦЭМ!$B$34:$B$777,E$260)+'СЕТ СН'!$F$12</f>
        <v>426.69093538999999</v>
      </c>
      <c r="F282" s="37">
        <f>SUMIFS(СВЦЭМ!$H$34:$H$777,СВЦЭМ!$A$34:$A$777,$A282,СВЦЭМ!$B$34:$B$777,F$260)+'СЕТ СН'!$F$12</f>
        <v>436.28235414</v>
      </c>
      <c r="G282" s="37">
        <f>SUMIFS(СВЦЭМ!$H$34:$H$777,СВЦЭМ!$A$34:$A$777,$A282,СВЦЭМ!$B$34:$B$777,G$260)+'СЕТ СН'!$F$12</f>
        <v>445.08552908000001</v>
      </c>
      <c r="H282" s="37">
        <f>SUMIFS(СВЦЭМ!$H$34:$H$777,СВЦЭМ!$A$34:$A$777,$A282,СВЦЭМ!$B$34:$B$777,H$260)+'СЕТ СН'!$F$12</f>
        <v>435.19032411000001</v>
      </c>
      <c r="I282" s="37">
        <f>SUMIFS(СВЦЭМ!$H$34:$H$777,СВЦЭМ!$A$34:$A$777,$A282,СВЦЭМ!$B$34:$B$777,I$260)+'СЕТ СН'!$F$12</f>
        <v>411.32460108999999</v>
      </c>
      <c r="J282" s="37">
        <f>SUMIFS(СВЦЭМ!$H$34:$H$777,СВЦЭМ!$A$34:$A$777,$A282,СВЦЭМ!$B$34:$B$777,J$260)+'СЕТ СН'!$F$12</f>
        <v>370.19091443000002</v>
      </c>
      <c r="K282" s="37">
        <f>SUMIFS(СВЦЭМ!$H$34:$H$777,СВЦЭМ!$A$34:$A$777,$A282,СВЦЭМ!$B$34:$B$777,K$260)+'СЕТ СН'!$F$12</f>
        <v>336.17739207</v>
      </c>
      <c r="L282" s="37">
        <f>SUMIFS(СВЦЭМ!$H$34:$H$777,СВЦЭМ!$A$34:$A$777,$A282,СВЦЭМ!$B$34:$B$777,L$260)+'СЕТ СН'!$F$12</f>
        <v>309.12954723000001</v>
      </c>
      <c r="M282" s="37">
        <f>SUMIFS(СВЦЭМ!$H$34:$H$777,СВЦЭМ!$A$34:$A$777,$A282,СВЦЭМ!$B$34:$B$777,M$260)+'СЕТ СН'!$F$12</f>
        <v>292.42279486000001</v>
      </c>
      <c r="N282" s="37">
        <f>SUMIFS(СВЦЭМ!$H$34:$H$777,СВЦЭМ!$A$34:$A$777,$A282,СВЦЭМ!$B$34:$B$777,N$260)+'СЕТ СН'!$F$12</f>
        <v>289.48154384999998</v>
      </c>
      <c r="O282" s="37">
        <f>SUMIFS(СВЦЭМ!$H$34:$H$777,СВЦЭМ!$A$34:$A$777,$A282,СВЦЭМ!$B$34:$B$777,O$260)+'СЕТ СН'!$F$12</f>
        <v>292.56200486</v>
      </c>
      <c r="P282" s="37">
        <f>SUMIFS(СВЦЭМ!$H$34:$H$777,СВЦЭМ!$A$34:$A$777,$A282,СВЦЭМ!$B$34:$B$777,P$260)+'СЕТ СН'!$F$12</f>
        <v>297.69604251999999</v>
      </c>
      <c r="Q282" s="37">
        <f>SUMIFS(СВЦЭМ!$H$34:$H$777,СВЦЭМ!$A$34:$A$777,$A282,СВЦЭМ!$B$34:$B$777,Q$260)+'СЕТ СН'!$F$12</f>
        <v>300.02825890999998</v>
      </c>
      <c r="R282" s="37">
        <f>SUMIFS(СВЦЭМ!$H$34:$H$777,СВЦЭМ!$A$34:$A$777,$A282,СВЦЭМ!$B$34:$B$777,R$260)+'СЕТ СН'!$F$12</f>
        <v>298.42351121000002</v>
      </c>
      <c r="S282" s="37">
        <f>SUMIFS(СВЦЭМ!$H$34:$H$777,СВЦЭМ!$A$34:$A$777,$A282,СВЦЭМ!$B$34:$B$777,S$260)+'СЕТ СН'!$F$12</f>
        <v>292.79210931</v>
      </c>
      <c r="T282" s="37">
        <f>SUMIFS(СВЦЭМ!$H$34:$H$777,СВЦЭМ!$A$34:$A$777,$A282,СВЦЭМ!$B$34:$B$777,T$260)+'СЕТ СН'!$F$12</f>
        <v>283.14835384000003</v>
      </c>
      <c r="U282" s="37">
        <f>SUMIFS(СВЦЭМ!$H$34:$H$777,СВЦЭМ!$A$34:$A$777,$A282,СВЦЭМ!$B$34:$B$777,U$260)+'СЕТ СН'!$F$12</f>
        <v>285.61310106000002</v>
      </c>
      <c r="V282" s="37">
        <f>SUMIFS(СВЦЭМ!$H$34:$H$777,СВЦЭМ!$A$34:$A$777,$A282,СВЦЭМ!$B$34:$B$777,V$260)+'СЕТ СН'!$F$12</f>
        <v>280.05393585000002</v>
      </c>
      <c r="W282" s="37">
        <f>SUMIFS(СВЦЭМ!$H$34:$H$777,СВЦЭМ!$A$34:$A$777,$A282,СВЦЭМ!$B$34:$B$777,W$260)+'СЕТ СН'!$F$12</f>
        <v>272.03678130999998</v>
      </c>
      <c r="X282" s="37">
        <f>SUMIFS(СВЦЭМ!$H$34:$H$777,СВЦЭМ!$A$34:$A$777,$A282,СВЦЭМ!$B$34:$B$777,X$260)+'СЕТ СН'!$F$12</f>
        <v>270.24696998000002</v>
      </c>
      <c r="Y282" s="37">
        <f>SUMIFS(СВЦЭМ!$H$34:$H$777,СВЦЭМ!$A$34:$A$777,$A282,СВЦЭМ!$B$34:$B$777,Y$260)+'СЕТ СН'!$F$12</f>
        <v>308.64368545000002</v>
      </c>
    </row>
    <row r="283" spans="1:25" ht="15.75" x14ac:dyDescent="0.2">
      <c r="A283" s="36">
        <f t="shared" si="7"/>
        <v>42666</v>
      </c>
      <c r="B283" s="37">
        <f>SUMIFS(СВЦЭМ!$H$34:$H$777,СВЦЭМ!$A$34:$A$777,$A283,СВЦЭМ!$B$34:$B$777,B$260)+'СЕТ СН'!$F$12</f>
        <v>360.38651196000001</v>
      </c>
      <c r="C283" s="37">
        <f>SUMIFS(СВЦЭМ!$H$34:$H$777,СВЦЭМ!$A$34:$A$777,$A283,СВЦЭМ!$B$34:$B$777,C$260)+'СЕТ СН'!$F$12</f>
        <v>416.68620241000002</v>
      </c>
      <c r="D283" s="37">
        <f>SUMIFS(СВЦЭМ!$H$34:$H$777,СВЦЭМ!$A$34:$A$777,$A283,СВЦЭМ!$B$34:$B$777,D$260)+'СЕТ СН'!$F$12</f>
        <v>459.17047773000002</v>
      </c>
      <c r="E283" s="37">
        <f>SUMIFS(СВЦЭМ!$H$34:$H$777,СВЦЭМ!$A$34:$A$777,$A283,СВЦЭМ!$B$34:$B$777,E$260)+'СЕТ СН'!$F$12</f>
        <v>462.08207911</v>
      </c>
      <c r="F283" s="37">
        <f>SUMIFS(СВЦЭМ!$H$34:$H$777,СВЦЭМ!$A$34:$A$777,$A283,СВЦЭМ!$B$34:$B$777,F$260)+'СЕТ СН'!$F$12</f>
        <v>461.14325710999998</v>
      </c>
      <c r="G283" s="37">
        <f>SUMIFS(СВЦЭМ!$H$34:$H$777,СВЦЭМ!$A$34:$A$777,$A283,СВЦЭМ!$B$34:$B$777,G$260)+'СЕТ СН'!$F$12</f>
        <v>460.66128608999998</v>
      </c>
      <c r="H283" s="37">
        <f>SUMIFS(СВЦЭМ!$H$34:$H$777,СВЦЭМ!$A$34:$A$777,$A283,СВЦЭМ!$B$34:$B$777,H$260)+'СЕТ СН'!$F$12</f>
        <v>443.39496262</v>
      </c>
      <c r="I283" s="37">
        <f>SUMIFS(СВЦЭМ!$H$34:$H$777,СВЦЭМ!$A$34:$A$777,$A283,СВЦЭМ!$B$34:$B$777,I$260)+'СЕТ СН'!$F$12</f>
        <v>408.11174147999998</v>
      </c>
      <c r="J283" s="37">
        <f>SUMIFS(СВЦЭМ!$H$34:$H$777,СВЦЭМ!$A$34:$A$777,$A283,СВЦЭМ!$B$34:$B$777,J$260)+'СЕТ СН'!$F$12</f>
        <v>357.17298106999999</v>
      </c>
      <c r="K283" s="37">
        <f>SUMIFS(СВЦЭМ!$H$34:$H$777,СВЦЭМ!$A$34:$A$777,$A283,СВЦЭМ!$B$34:$B$777,K$260)+'СЕТ СН'!$F$12</f>
        <v>311.66427879000003</v>
      </c>
      <c r="L283" s="37">
        <f>SUMIFS(СВЦЭМ!$H$34:$H$777,СВЦЭМ!$A$34:$A$777,$A283,СВЦЭМ!$B$34:$B$777,L$260)+'СЕТ СН'!$F$12</f>
        <v>292.13851247000002</v>
      </c>
      <c r="M283" s="37">
        <f>SUMIFS(СВЦЭМ!$H$34:$H$777,СВЦЭМ!$A$34:$A$777,$A283,СВЦЭМ!$B$34:$B$777,M$260)+'СЕТ СН'!$F$12</f>
        <v>292.77033021</v>
      </c>
      <c r="N283" s="37">
        <f>SUMIFS(СВЦЭМ!$H$34:$H$777,СВЦЭМ!$A$34:$A$777,$A283,СВЦЭМ!$B$34:$B$777,N$260)+'СЕТ СН'!$F$12</f>
        <v>287.00524203999998</v>
      </c>
      <c r="O283" s="37">
        <f>SUMIFS(СВЦЭМ!$H$34:$H$777,СВЦЭМ!$A$34:$A$777,$A283,СВЦЭМ!$B$34:$B$777,O$260)+'СЕТ СН'!$F$12</f>
        <v>281.99038163</v>
      </c>
      <c r="P283" s="37">
        <f>SUMIFS(СВЦЭМ!$H$34:$H$777,СВЦЭМ!$A$34:$A$777,$A283,СВЦЭМ!$B$34:$B$777,P$260)+'СЕТ СН'!$F$12</f>
        <v>279.69262455000001</v>
      </c>
      <c r="Q283" s="37">
        <f>SUMIFS(СВЦЭМ!$H$34:$H$777,СВЦЭМ!$A$34:$A$777,$A283,СВЦЭМ!$B$34:$B$777,Q$260)+'СЕТ СН'!$F$12</f>
        <v>279.64363937000002</v>
      </c>
      <c r="R283" s="37">
        <f>SUMIFS(СВЦЭМ!$H$34:$H$777,СВЦЭМ!$A$34:$A$777,$A283,СВЦЭМ!$B$34:$B$777,R$260)+'СЕТ СН'!$F$12</f>
        <v>292.05955977000002</v>
      </c>
      <c r="S283" s="37">
        <f>SUMIFS(СВЦЭМ!$H$34:$H$777,СВЦЭМ!$A$34:$A$777,$A283,СВЦЭМ!$B$34:$B$777,S$260)+'СЕТ СН'!$F$12</f>
        <v>351.88019363000001</v>
      </c>
      <c r="T283" s="37">
        <f>SUMIFS(СВЦЭМ!$H$34:$H$777,СВЦЭМ!$A$34:$A$777,$A283,СВЦЭМ!$B$34:$B$777,T$260)+'СЕТ СН'!$F$12</f>
        <v>365.73010914999998</v>
      </c>
      <c r="U283" s="37">
        <f>SUMIFS(СВЦЭМ!$H$34:$H$777,СВЦЭМ!$A$34:$A$777,$A283,СВЦЭМ!$B$34:$B$777,U$260)+'СЕТ СН'!$F$12</f>
        <v>320.01433780000002</v>
      </c>
      <c r="V283" s="37">
        <f>SUMIFS(СВЦЭМ!$H$34:$H$777,СВЦЭМ!$A$34:$A$777,$A283,СВЦЭМ!$B$34:$B$777,V$260)+'СЕТ СН'!$F$12</f>
        <v>286.81056468000003</v>
      </c>
      <c r="W283" s="37">
        <f>SUMIFS(СВЦЭМ!$H$34:$H$777,СВЦЭМ!$A$34:$A$777,$A283,СВЦЭМ!$B$34:$B$777,W$260)+'СЕТ СН'!$F$12</f>
        <v>286.91617017999999</v>
      </c>
      <c r="X283" s="37">
        <f>SUMIFS(СВЦЭМ!$H$34:$H$777,СВЦЭМ!$A$34:$A$777,$A283,СВЦЭМ!$B$34:$B$777,X$260)+'СЕТ СН'!$F$12</f>
        <v>283.99272195999998</v>
      </c>
      <c r="Y283" s="37">
        <f>SUMIFS(СВЦЭМ!$H$34:$H$777,СВЦЭМ!$A$34:$A$777,$A283,СВЦЭМ!$B$34:$B$777,Y$260)+'СЕТ СН'!$F$12</f>
        <v>315.33279483000001</v>
      </c>
    </row>
    <row r="284" spans="1:25" ht="15.75" x14ac:dyDescent="0.2">
      <c r="A284" s="36">
        <f t="shared" si="7"/>
        <v>42667</v>
      </c>
      <c r="B284" s="37">
        <f>SUMIFS(СВЦЭМ!$H$34:$H$777,СВЦЭМ!$A$34:$A$777,$A284,СВЦЭМ!$B$34:$B$777,B$260)+'СЕТ СН'!$F$12</f>
        <v>366.12499847999999</v>
      </c>
      <c r="C284" s="37">
        <f>SUMIFS(СВЦЭМ!$H$34:$H$777,СВЦЭМ!$A$34:$A$777,$A284,СВЦЭМ!$B$34:$B$777,C$260)+'СЕТ СН'!$F$12</f>
        <v>417.62234534999999</v>
      </c>
      <c r="D284" s="37">
        <f>SUMIFS(СВЦЭМ!$H$34:$H$777,СВЦЭМ!$A$34:$A$777,$A284,СВЦЭМ!$B$34:$B$777,D$260)+'СЕТ СН'!$F$12</f>
        <v>452.28969266000001</v>
      </c>
      <c r="E284" s="37">
        <f>SUMIFS(СВЦЭМ!$H$34:$H$777,СВЦЭМ!$A$34:$A$777,$A284,СВЦЭМ!$B$34:$B$777,E$260)+'СЕТ СН'!$F$12</f>
        <v>454.48707846000002</v>
      </c>
      <c r="F284" s="37">
        <f>SUMIFS(СВЦЭМ!$H$34:$H$777,СВЦЭМ!$A$34:$A$777,$A284,СВЦЭМ!$B$34:$B$777,F$260)+'СЕТ СН'!$F$12</f>
        <v>451.16327906999999</v>
      </c>
      <c r="G284" s="37">
        <f>SUMIFS(СВЦЭМ!$H$34:$H$777,СВЦЭМ!$A$34:$A$777,$A284,СВЦЭМ!$B$34:$B$777,G$260)+'СЕТ СН'!$F$12</f>
        <v>444.74816019000002</v>
      </c>
      <c r="H284" s="37">
        <f>SUMIFS(СВЦЭМ!$H$34:$H$777,СВЦЭМ!$A$34:$A$777,$A284,СВЦЭМ!$B$34:$B$777,H$260)+'СЕТ СН'!$F$12</f>
        <v>418.41859486999999</v>
      </c>
      <c r="I284" s="37">
        <f>SUMIFS(СВЦЭМ!$H$34:$H$777,СВЦЭМ!$A$34:$A$777,$A284,СВЦЭМ!$B$34:$B$777,I$260)+'СЕТ СН'!$F$12</f>
        <v>405.62834888999998</v>
      </c>
      <c r="J284" s="37">
        <f>SUMIFS(СВЦЭМ!$H$34:$H$777,СВЦЭМ!$A$34:$A$777,$A284,СВЦЭМ!$B$34:$B$777,J$260)+'СЕТ СН'!$F$12</f>
        <v>379.79704356000002</v>
      </c>
      <c r="K284" s="37">
        <f>SUMIFS(СВЦЭМ!$H$34:$H$777,СВЦЭМ!$A$34:$A$777,$A284,СВЦЭМ!$B$34:$B$777,K$260)+'СЕТ СН'!$F$12</f>
        <v>340.03715798000002</v>
      </c>
      <c r="L284" s="37">
        <f>SUMIFS(СВЦЭМ!$H$34:$H$777,СВЦЭМ!$A$34:$A$777,$A284,СВЦЭМ!$B$34:$B$777,L$260)+'СЕТ СН'!$F$12</f>
        <v>308.29905657</v>
      </c>
      <c r="M284" s="37">
        <f>SUMIFS(СВЦЭМ!$H$34:$H$777,СВЦЭМ!$A$34:$A$777,$A284,СВЦЭМ!$B$34:$B$777,M$260)+'СЕТ СН'!$F$12</f>
        <v>291.28892887000001</v>
      </c>
      <c r="N284" s="37">
        <f>SUMIFS(СВЦЭМ!$H$34:$H$777,СВЦЭМ!$A$34:$A$777,$A284,СВЦЭМ!$B$34:$B$777,N$260)+'СЕТ СН'!$F$12</f>
        <v>286.91681484999998</v>
      </c>
      <c r="O284" s="37">
        <f>SUMIFS(СВЦЭМ!$H$34:$H$777,СВЦЭМ!$A$34:$A$777,$A284,СВЦЭМ!$B$34:$B$777,O$260)+'СЕТ СН'!$F$12</f>
        <v>291.15987261999999</v>
      </c>
      <c r="P284" s="37">
        <f>SUMIFS(СВЦЭМ!$H$34:$H$777,СВЦЭМ!$A$34:$A$777,$A284,СВЦЭМ!$B$34:$B$777,P$260)+'СЕТ СН'!$F$12</f>
        <v>292.77530528</v>
      </c>
      <c r="Q284" s="37">
        <f>SUMIFS(СВЦЭМ!$H$34:$H$777,СВЦЭМ!$A$34:$A$777,$A284,СВЦЭМ!$B$34:$B$777,Q$260)+'СЕТ СН'!$F$12</f>
        <v>292.90604664</v>
      </c>
      <c r="R284" s="37">
        <f>SUMIFS(СВЦЭМ!$H$34:$H$777,СВЦЭМ!$A$34:$A$777,$A284,СВЦЭМ!$B$34:$B$777,R$260)+'СЕТ СН'!$F$12</f>
        <v>293.61303121999998</v>
      </c>
      <c r="S284" s="37">
        <f>SUMIFS(СВЦЭМ!$H$34:$H$777,СВЦЭМ!$A$34:$A$777,$A284,СВЦЭМ!$B$34:$B$777,S$260)+'СЕТ СН'!$F$12</f>
        <v>284.93409825999998</v>
      </c>
      <c r="T284" s="37">
        <f>SUMIFS(СВЦЭМ!$H$34:$H$777,СВЦЭМ!$A$34:$A$777,$A284,СВЦЭМ!$B$34:$B$777,T$260)+'СЕТ СН'!$F$12</f>
        <v>293.84158968999998</v>
      </c>
      <c r="U284" s="37">
        <f>SUMIFS(СВЦЭМ!$H$34:$H$777,СВЦЭМ!$A$34:$A$777,$A284,СВЦЭМ!$B$34:$B$777,U$260)+'СЕТ СН'!$F$12</f>
        <v>307.19224238999999</v>
      </c>
      <c r="V284" s="37">
        <f>SUMIFS(СВЦЭМ!$H$34:$H$777,СВЦЭМ!$A$34:$A$777,$A284,СВЦЭМ!$B$34:$B$777,V$260)+'СЕТ СН'!$F$12</f>
        <v>307.63497059000002</v>
      </c>
      <c r="W284" s="37">
        <f>SUMIFS(СВЦЭМ!$H$34:$H$777,СВЦЭМ!$A$34:$A$777,$A284,СВЦЭМ!$B$34:$B$777,W$260)+'СЕТ СН'!$F$12</f>
        <v>296.86242188</v>
      </c>
      <c r="X284" s="37">
        <f>SUMIFS(СВЦЭМ!$H$34:$H$777,СВЦЭМ!$A$34:$A$777,$A284,СВЦЭМ!$B$34:$B$777,X$260)+'СЕТ СН'!$F$12</f>
        <v>287.98803002</v>
      </c>
      <c r="Y284" s="37">
        <f>SUMIFS(СВЦЭМ!$H$34:$H$777,СВЦЭМ!$A$34:$A$777,$A284,СВЦЭМ!$B$34:$B$777,Y$260)+'СЕТ СН'!$F$12</f>
        <v>324.29195413999997</v>
      </c>
    </row>
    <row r="285" spans="1:25" ht="15.75" x14ac:dyDescent="0.2">
      <c r="A285" s="36">
        <f t="shared" si="7"/>
        <v>42668</v>
      </c>
      <c r="B285" s="37">
        <f>SUMIFS(СВЦЭМ!$H$34:$H$777,СВЦЭМ!$A$34:$A$777,$A285,СВЦЭМ!$B$34:$B$777,B$260)+'СЕТ СН'!$F$12</f>
        <v>369.54004008999999</v>
      </c>
      <c r="C285" s="37">
        <f>SUMIFS(СВЦЭМ!$H$34:$H$777,СВЦЭМ!$A$34:$A$777,$A285,СВЦЭМ!$B$34:$B$777,C$260)+'СЕТ СН'!$F$12</f>
        <v>424.92520944</v>
      </c>
      <c r="D285" s="37">
        <f>SUMIFS(СВЦЭМ!$H$34:$H$777,СВЦЭМ!$A$34:$A$777,$A285,СВЦЭМ!$B$34:$B$777,D$260)+'СЕТ СН'!$F$12</f>
        <v>469.10671692</v>
      </c>
      <c r="E285" s="37">
        <f>SUMIFS(СВЦЭМ!$H$34:$H$777,СВЦЭМ!$A$34:$A$777,$A285,СВЦЭМ!$B$34:$B$777,E$260)+'СЕТ СН'!$F$12</f>
        <v>471.56940206000002</v>
      </c>
      <c r="F285" s="37">
        <f>SUMIFS(СВЦЭМ!$H$34:$H$777,СВЦЭМ!$A$34:$A$777,$A285,СВЦЭМ!$B$34:$B$777,F$260)+'СЕТ СН'!$F$12</f>
        <v>472.54712639000002</v>
      </c>
      <c r="G285" s="37">
        <f>SUMIFS(СВЦЭМ!$H$34:$H$777,СВЦЭМ!$A$34:$A$777,$A285,СВЦЭМ!$B$34:$B$777,G$260)+'СЕТ СН'!$F$12</f>
        <v>462.31093998</v>
      </c>
      <c r="H285" s="37">
        <f>SUMIFS(СВЦЭМ!$H$34:$H$777,СВЦЭМ!$A$34:$A$777,$A285,СВЦЭМ!$B$34:$B$777,H$260)+'СЕТ СН'!$F$12</f>
        <v>431.16203426999999</v>
      </c>
      <c r="I285" s="37">
        <f>SUMIFS(СВЦЭМ!$H$34:$H$777,СВЦЭМ!$A$34:$A$777,$A285,СВЦЭМ!$B$34:$B$777,I$260)+'СЕТ СН'!$F$12</f>
        <v>420.68414317000003</v>
      </c>
      <c r="J285" s="37">
        <f>SUMIFS(СВЦЭМ!$H$34:$H$777,СВЦЭМ!$A$34:$A$777,$A285,СВЦЭМ!$B$34:$B$777,J$260)+'СЕТ СН'!$F$12</f>
        <v>386.09817403</v>
      </c>
      <c r="K285" s="37">
        <f>SUMIFS(СВЦЭМ!$H$34:$H$777,СВЦЭМ!$A$34:$A$777,$A285,СВЦЭМ!$B$34:$B$777,K$260)+'СЕТ СН'!$F$12</f>
        <v>345.88254747000002</v>
      </c>
      <c r="L285" s="37">
        <f>SUMIFS(СВЦЭМ!$H$34:$H$777,СВЦЭМ!$A$34:$A$777,$A285,СВЦЭМ!$B$34:$B$777,L$260)+'СЕТ СН'!$F$12</f>
        <v>309.52205077999997</v>
      </c>
      <c r="M285" s="37">
        <f>SUMIFS(СВЦЭМ!$H$34:$H$777,СВЦЭМ!$A$34:$A$777,$A285,СВЦЭМ!$B$34:$B$777,M$260)+'СЕТ СН'!$F$12</f>
        <v>294.82778612999999</v>
      </c>
      <c r="N285" s="37">
        <f>SUMIFS(СВЦЭМ!$H$34:$H$777,СВЦЭМ!$A$34:$A$777,$A285,СВЦЭМ!$B$34:$B$777,N$260)+'СЕТ СН'!$F$12</f>
        <v>296.51777264999998</v>
      </c>
      <c r="O285" s="37">
        <f>SUMIFS(СВЦЭМ!$H$34:$H$777,СВЦЭМ!$A$34:$A$777,$A285,СВЦЭМ!$B$34:$B$777,O$260)+'СЕТ СН'!$F$12</f>
        <v>298.24773628000003</v>
      </c>
      <c r="P285" s="37">
        <f>SUMIFS(СВЦЭМ!$H$34:$H$777,СВЦЭМ!$A$34:$A$777,$A285,СВЦЭМ!$B$34:$B$777,P$260)+'СЕТ СН'!$F$12</f>
        <v>297.97487065000001</v>
      </c>
      <c r="Q285" s="37">
        <f>SUMIFS(СВЦЭМ!$H$34:$H$777,СВЦЭМ!$A$34:$A$777,$A285,СВЦЭМ!$B$34:$B$777,Q$260)+'СЕТ СН'!$F$12</f>
        <v>299.01166734999998</v>
      </c>
      <c r="R285" s="37">
        <f>SUMIFS(СВЦЭМ!$H$34:$H$777,СВЦЭМ!$A$34:$A$777,$A285,СВЦЭМ!$B$34:$B$777,R$260)+'СЕТ СН'!$F$12</f>
        <v>300.16326667999999</v>
      </c>
      <c r="S285" s="37">
        <f>SUMIFS(СВЦЭМ!$H$34:$H$777,СВЦЭМ!$A$34:$A$777,$A285,СВЦЭМ!$B$34:$B$777,S$260)+'СЕТ СН'!$F$12</f>
        <v>302.30365524000001</v>
      </c>
      <c r="T285" s="37">
        <f>SUMIFS(СВЦЭМ!$H$34:$H$777,СВЦЭМ!$A$34:$A$777,$A285,СВЦЭМ!$B$34:$B$777,T$260)+'СЕТ СН'!$F$12</f>
        <v>307.37626739000001</v>
      </c>
      <c r="U285" s="37">
        <f>SUMIFS(СВЦЭМ!$H$34:$H$777,СВЦЭМ!$A$34:$A$777,$A285,СВЦЭМ!$B$34:$B$777,U$260)+'СЕТ СН'!$F$12</f>
        <v>310.90255761999998</v>
      </c>
      <c r="V285" s="37">
        <f>SUMIFS(СВЦЭМ!$H$34:$H$777,СВЦЭМ!$A$34:$A$777,$A285,СВЦЭМ!$B$34:$B$777,V$260)+'СЕТ СН'!$F$12</f>
        <v>309.50559278999998</v>
      </c>
      <c r="W285" s="37">
        <f>SUMIFS(СВЦЭМ!$H$34:$H$777,СВЦЭМ!$A$34:$A$777,$A285,СВЦЭМ!$B$34:$B$777,W$260)+'СЕТ СН'!$F$12</f>
        <v>309.76530797999999</v>
      </c>
      <c r="X285" s="37">
        <f>SUMIFS(СВЦЭМ!$H$34:$H$777,СВЦЭМ!$A$34:$A$777,$A285,СВЦЭМ!$B$34:$B$777,X$260)+'СЕТ СН'!$F$12</f>
        <v>316.96777531999999</v>
      </c>
      <c r="Y285" s="37">
        <f>SUMIFS(СВЦЭМ!$H$34:$H$777,СВЦЭМ!$A$34:$A$777,$A285,СВЦЭМ!$B$34:$B$777,Y$260)+'СЕТ СН'!$F$12</f>
        <v>353.58030667000003</v>
      </c>
    </row>
    <row r="286" spans="1:25" ht="15.75" x14ac:dyDescent="0.2">
      <c r="A286" s="36">
        <f t="shared" si="7"/>
        <v>42669</v>
      </c>
      <c r="B286" s="37">
        <f>SUMIFS(СВЦЭМ!$H$34:$H$777,СВЦЭМ!$A$34:$A$777,$A286,СВЦЭМ!$B$34:$B$777,B$260)+'СЕТ СН'!$F$12</f>
        <v>376.60431410000001</v>
      </c>
      <c r="C286" s="37">
        <f>SUMIFS(СВЦЭМ!$H$34:$H$777,СВЦЭМ!$A$34:$A$777,$A286,СВЦЭМ!$B$34:$B$777,C$260)+'СЕТ СН'!$F$12</f>
        <v>437.49891171000002</v>
      </c>
      <c r="D286" s="37">
        <f>SUMIFS(СВЦЭМ!$H$34:$H$777,СВЦЭМ!$A$34:$A$777,$A286,СВЦЭМ!$B$34:$B$777,D$260)+'СЕТ СН'!$F$12</f>
        <v>477.78851198000001</v>
      </c>
      <c r="E286" s="37">
        <f>SUMIFS(СВЦЭМ!$H$34:$H$777,СВЦЭМ!$A$34:$A$777,$A286,СВЦЭМ!$B$34:$B$777,E$260)+'СЕТ СН'!$F$12</f>
        <v>480.84497751999999</v>
      </c>
      <c r="F286" s="37">
        <f>SUMIFS(СВЦЭМ!$H$34:$H$777,СВЦЭМ!$A$34:$A$777,$A286,СВЦЭМ!$B$34:$B$777,F$260)+'СЕТ СН'!$F$12</f>
        <v>480.23703666</v>
      </c>
      <c r="G286" s="37">
        <f>SUMIFS(СВЦЭМ!$H$34:$H$777,СВЦЭМ!$A$34:$A$777,$A286,СВЦЭМ!$B$34:$B$777,G$260)+'СЕТ СН'!$F$12</f>
        <v>477.52220683000002</v>
      </c>
      <c r="H286" s="37">
        <f>SUMIFS(СВЦЭМ!$H$34:$H$777,СВЦЭМ!$A$34:$A$777,$A286,СВЦЭМ!$B$34:$B$777,H$260)+'СЕТ СН'!$F$12</f>
        <v>453.54362959999997</v>
      </c>
      <c r="I286" s="37">
        <f>SUMIFS(СВЦЭМ!$H$34:$H$777,СВЦЭМ!$A$34:$A$777,$A286,СВЦЭМ!$B$34:$B$777,I$260)+'СЕТ СН'!$F$12</f>
        <v>424.82646905000001</v>
      </c>
      <c r="J286" s="37">
        <f>SUMIFS(СВЦЭМ!$H$34:$H$777,СВЦЭМ!$A$34:$A$777,$A286,СВЦЭМ!$B$34:$B$777,J$260)+'СЕТ СН'!$F$12</f>
        <v>390.95124551999999</v>
      </c>
      <c r="K286" s="37">
        <f>SUMIFS(СВЦЭМ!$H$34:$H$777,СВЦЭМ!$A$34:$A$777,$A286,СВЦЭМ!$B$34:$B$777,K$260)+'СЕТ СН'!$F$12</f>
        <v>351.81648663999999</v>
      </c>
      <c r="L286" s="37">
        <f>SUMIFS(СВЦЭМ!$H$34:$H$777,СВЦЭМ!$A$34:$A$777,$A286,СВЦЭМ!$B$34:$B$777,L$260)+'СЕТ СН'!$F$12</f>
        <v>316.17242798000001</v>
      </c>
      <c r="M286" s="37">
        <f>SUMIFS(СВЦЭМ!$H$34:$H$777,СВЦЭМ!$A$34:$A$777,$A286,СВЦЭМ!$B$34:$B$777,M$260)+'СЕТ СН'!$F$12</f>
        <v>300.78440268999998</v>
      </c>
      <c r="N286" s="37">
        <f>SUMIFS(СВЦЭМ!$H$34:$H$777,СВЦЭМ!$A$34:$A$777,$A286,СВЦЭМ!$B$34:$B$777,N$260)+'СЕТ СН'!$F$12</f>
        <v>302.31930555999998</v>
      </c>
      <c r="O286" s="37">
        <f>SUMIFS(СВЦЭМ!$H$34:$H$777,СВЦЭМ!$A$34:$A$777,$A286,СВЦЭМ!$B$34:$B$777,O$260)+'СЕТ СН'!$F$12</f>
        <v>306.16893104000002</v>
      </c>
      <c r="P286" s="37">
        <f>SUMIFS(СВЦЭМ!$H$34:$H$777,СВЦЭМ!$A$34:$A$777,$A286,СВЦЭМ!$B$34:$B$777,P$260)+'СЕТ СН'!$F$12</f>
        <v>303.21318733999999</v>
      </c>
      <c r="Q286" s="37">
        <f>SUMIFS(СВЦЭМ!$H$34:$H$777,СВЦЭМ!$A$34:$A$777,$A286,СВЦЭМ!$B$34:$B$777,Q$260)+'СЕТ СН'!$F$12</f>
        <v>301.07037337999998</v>
      </c>
      <c r="R286" s="37">
        <f>SUMIFS(СВЦЭМ!$H$34:$H$777,СВЦЭМ!$A$34:$A$777,$A286,СВЦЭМ!$B$34:$B$777,R$260)+'СЕТ СН'!$F$12</f>
        <v>302.04871573000003</v>
      </c>
      <c r="S286" s="37">
        <f>SUMIFS(СВЦЭМ!$H$34:$H$777,СВЦЭМ!$A$34:$A$777,$A286,СВЦЭМ!$B$34:$B$777,S$260)+'СЕТ СН'!$F$12</f>
        <v>305.33340641000001</v>
      </c>
      <c r="T286" s="37">
        <f>SUMIFS(СВЦЭМ!$H$34:$H$777,СВЦЭМ!$A$34:$A$777,$A286,СВЦЭМ!$B$34:$B$777,T$260)+'СЕТ СН'!$F$12</f>
        <v>307.36384935000001</v>
      </c>
      <c r="U286" s="37">
        <f>SUMIFS(СВЦЭМ!$H$34:$H$777,СВЦЭМ!$A$34:$A$777,$A286,СВЦЭМ!$B$34:$B$777,U$260)+'СЕТ СН'!$F$12</f>
        <v>316.46089618000002</v>
      </c>
      <c r="V286" s="37">
        <f>SUMIFS(СВЦЭМ!$H$34:$H$777,СВЦЭМ!$A$34:$A$777,$A286,СВЦЭМ!$B$34:$B$777,V$260)+'СЕТ СН'!$F$12</f>
        <v>314.98684938000002</v>
      </c>
      <c r="W286" s="37">
        <f>SUMIFS(СВЦЭМ!$H$34:$H$777,СВЦЭМ!$A$34:$A$777,$A286,СВЦЭМ!$B$34:$B$777,W$260)+'СЕТ СН'!$F$12</f>
        <v>314.06982796</v>
      </c>
      <c r="X286" s="37">
        <f>SUMIFS(СВЦЭМ!$H$34:$H$777,СВЦЭМ!$A$34:$A$777,$A286,СВЦЭМ!$B$34:$B$777,X$260)+'СЕТ СН'!$F$12</f>
        <v>320.22335664000002</v>
      </c>
      <c r="Y286" s="37">
        <f>SUMIFS(СВЦЭМ!$H$34:$H$777,СВЦЭМ!$A$34:$A$777,$A286,СВЦЭМ!$B$34:$B$777,Y$260)+'СЕТ СН'!$F$12</f>
        <v>358.8220963</v>
      </c>
    </row>
    <row r="287" spans="1:25" ht="15.75" x14ac:dyDescent="0.2">
      <c r="A287" s="36">
        <f t="shared" si="7"/>
        <v>42670</v>
      </c>
      <c r="B287" s="37">
        <f>SUMIFS(СВЦЭМ!$H$34:$H$777,СВЦЭМ!$A$34:$A$777,$A287,СВЦЭМ!$B$34:$B$777,B$260)+'СЕТ СН'!$F$12</f>
        <v>410.06395491000001</v>
      </c>
      <c r="C287" s="37">
        <f>SUMIFS(СВЦЭМ!$H$34:$H$777,СВЦЭМ!$A$34:$A$777,$A287,СВЦЭМ!$B$34:$B$777,C$260)+'СЕТ СН'!$F$12</f>
        <v>457.80354936999998</v>
      </c>
      <c r="D287" s="37">
        <f>SUMIFS(СВЦЭМ!$H$34:$H$777,СВЦЭМ!$A$34:$A$777,$A287,СВЦЭМ!$B$34:$B$777,D$260)+'СЕТ СН'!$F$12</f>
        <v>490.84442829</v>
      </c>
      <c r="E287" s="37">
        <f>SUMIFS(СВЦЭМ!$H$34:$H$777,СВЦЭМ!$A$34:$A$777,$A287,СВЦЭМ!$B$34:$B$777,E$260)+'СЕТ СН'!$F$12</f>
        <v>492.67781006000001</v>
      </c>
      <c r="F287" s="37">
        <f>SUMIFS(СВЦЭМ!$H$34:$H$777,СВЦЭМ!$A$34:$A$777,$A287,СВЦЭМ!$B$34:$B$777,F$260)+'СЕТ СН'!$F$12</f>
        <v>491.78073158000001</v>
      </c>
      <c r="G287" s="37">
        <f>SUMIFS(СВЦЭМ!$H$34:$H$777,СВЦЭМ!$A$34:$A$777,$A287,СВЦЭМ!$B$34:$B$777,G$260)+'СЕТ СН'!$F$12</f>
        <v>489.58345443000002</v>
      </c>
      <c r="H287" s="37">
        <f>SUMIFS(СВЦЭМ!$H$34:$H$777,СВЦЭМ!$A$34:$A$777,$A287,СВЦЭМ!$B$34:$B$777,H$260)+'СЕТ СН'!$F$12</f>
        <v>453.18678451</v>
      </c>
      <c r="I287" s="37">
        <f>SUMIFS(СВЦЭМ!$H$34:$H$777,СВЦЭМ!$A$34:$A$777,$A287,СВЦЭМ!$B$34:$B$777,I$260)+'СЕТ СН'!$F$12</f>
        <v>441.52345750000001</v>
      </c>
      <c r="J287" s="37">
        <f>SUMIFS(СВЦЭМ!$H$34:$H$777,СВЦЭМ!$A$34:$A$777,$A287,СВЦЭМ!$B$34:$B$777,J$260)+'СЕТ СН'!$F$12</f>
        <v>408.58176844000002</v>
      </c>
      <c r="K287" s="37">
        <f>SUMIFS(СВЦЭМ!$H$34:$H$777,СВЦЭМ!$A$34:$A$777,$A287,СВЦЭМ!$B$34:$B$777,K$260)+'СЕТ СН'!$F$12</f>
        <v>369.837806</v>
      </c>
      <c r="L287" s="37">
        <f>SUMIFS(СВЦЭМ!$H$34:$H$777,СВЦЭМ!$A$34:$A$777,$A287,СВЦЭМ!$B$34:$B$777,L$260)+'СЕТ СН'!$F$12</f>
        <v>334.74366837000002</v>
      </c>
      <c r="M287" s="37">
        <f>SUMIFS(СВЦЭМ!$H$34:$H$777,СВЦЭМ!$A$34:$A$777,$A287,СВЦЭМ!$B$34:$B$777,M$260)+'СЕТ СН'!$F$12</f>
        <v>318.56124827999997</v>
      </c>
      <c r="N287" s="37">
        <f>SUMIFS(СВЦЭМ!$H$34:$H$777,СВЦЭМ!$A$34:$A$777,$A287,СВЦЭМ!$B$34:$B$777,N$260)+'СЕТ СН'!$F$12</f>
        <v>320.96806808999997</v>
      </c>
      <c r="O287" s="37">
        <f>SUMIFS(СВЦЭМ!$H$34:$H$777,СВЦЭМ!$A$34:$A$777,$A287,СВЦЭМ!$B$34:$B$777,O$260)+'СЕТ СН'!$F$12</f>
        <v>321.32322069999998</v>
      </c>
      <c r="P287" s="37">
        <f>SUMIFS(СВЦЭМ!$H$34:$H$777,СВЦЭМ!$A$34:$A$777,$A287,СВЦЭМ!$B$34:$B$777,P$260)+'СЕТ СН'!$F$12</f>
        <v>318.09627289000002</v>
      </c>
      <c r="Q287" s="37">
        <f>SUMIFS(СВЦЭМ!$H$34:$H$777,СВЦЭМ!$A$34:$A$777,$A287,СВЦЭМ!$B$34:$B$777,Q$260)+'СЕТ СН'!$F$12</f>
        <v>315.79142630000001</v>
      </c>
      <c r="R287" s="37">
        <f>SUMIFS(СВЦЭМ!$H$34:$H$777,СВЦЭМ!$A$34:$A$777,$A287,СВЦЭМ!$B$34:$B$777,R$260)+'СЕТ СН'!$F$12</f>
        <v>317.39998438999999</v>
      </c>
      <c r="S287" s="37">
        <f>SUMIFS(СВЦЭМ!$H$34:$H$777,СВЦЭМ!$A$34:$A$777,$A287,СВЦЭМ!$B$34:$B$777,S$260)+'СЕТ СН'!$F$12</f>
        <v>321.58467846000002</v>
      </c>
      <c r="T287" s="37">
        <f>SUMIFS(СВЦЭМ!$H$34:$H$777,СВЦЭМ!$A$34:$A$777,$A287,СВЦЭМ!$B$34:$B$777,T$260)+'СЕТ СН'!$F$12</f>
        <v>325.67807040000002</v>
      </c>
      <c r="U287" s="37">
        <f>SUMIFS(СВЦЭМ!$H$34:$H$777,СВЦЭМ!$A$34:$A$777,$A287,СВЦЭМ!$B$34:$B$777,U$260)+'СЕТ СН'!$F$12</f>
        <v>330.97801047000002</v>
      </c>
      <c r="V287" s="37">
        <f>SUMIFS(СВЦЭМ!$H$34:$H$777,СВЦЭМ!$A$34:$A$777,$A287,СВЦЭМ!$B$34:$B$777,V$260)+'СЕТ СН'!$F$12</f>
        <v>329.83564330000002</v>
      </c>
      <c r="W287" s="37">
        <f>SUMIFS(СВЦЭМ!$H$34:$H$777,СВЦЭМ!$A$34:$A$777,$A287,СВЦЭМ!$B$34:$B$777,W$260)+'СЕТ СН'!$F$12</f>
        <v>328.96532492</v>
      </c>
      <c r="X287" s="37">
        <f>SUMIFS(СВЦЭМ!$H$34:$H$777,СВЦЭМ!$A$34:$A$777,$A287,СВЦЭМ!$B$34:$B$777,X$260)+'СЕТ СН'!$F$12</f>
        <v>334.90781440000001</v>
      </c>
      <c r="Y287" s="37">
        <f>SUMIFS(СВЦЭМ!$H$34:$H$777,СВЦЭМ!$A$34:$A$777,$A287,СВЦЭМ!$B$34:$B$777,Y$260)+'СЕТ СН'!$F$12</f>
        <v>371.42133100000001</v>
      </c>
    </row>
    <row r="288" spans="1:25" ht="15.75" x14ac:dyDescent="0.2">
      <c r="A288" s="36">
        <f t="shared" si="7"/>
        <v>42671</v>
      </c>
      <c r="B288" s="37">
        <f>SUMIFS(СВЦЭМ!$H$34:$H$777,СВЦЭМ!$A$34:$A$777,$A288,СВЦЭМ!$B$34:$B$777,B$260)+'СЕТ СН'!$F$12</f>
        <v>347.62209840000003</v>
      </c>
      <c r="C288" s="37">
        <f>SUMIFS(СВЦЭМ!$H$34:$H$777,СВЦЭМ!$A$34:$A$777,$A288,СВЦЭМ!$B$34:$B$777,C$260)+'СЕТ СН'!$F$12</f>
        <v>402.61065157000002</v>
      </c>
      <c r="D288" s="37">
        <f>SUMIFS(СВЦЭМ!$H$34:$H$777,СВЦЭМ!$A$34:$A$777,$A288,СВЦЭМ!$B$34:$B$777,D$260)+'СЕТ СН'!$F$12</f>
        <v>454.17633834999998</v>
      </c>
      <c r="E288" s="37">
        <f>SUMIFS(СВЦЭМ!$H$34:$H$777,СВЦЭМ!$A$34:$A$777,$A288,СВЦЭМ!$B$34:$B$777,E$260)+'СЕТ СН'!$F$12</f>
        <v>457.27072344999999</v>
      </c>
      <c r="F288" s="37">
        <f>SUMIFS(СВЦЭМ!$H$34:$H$777,СВЦЭМ!$A$34:$A$777,$A288,СВЦЭМ!$B$34:$B$777,F$260)+'СЕТ СН'!$F$12</f>
        <v>448.34323083999999</v>
      </c>
      <c r="G288" s="37">
        <f>SUMIFS(СВЦЭМ!$H$34:$H$777,СВЦЭМ!$A$34:$A$777,$A288,СВЦЭМ!$B$34:$B$777,G$260)+'СЕТ СН'!$F$12</f>
        <v>455.52532998999999</v>
      </c>
      <c r="H288" s="37">
        <f>SUMIFS(СВЦЭМ!$H$34:$H$777,СВЦЭМ!$A$34:$A$777,$A288,СВЦЭМ!$B$34:$B$777,H$260)+'СЕТ СН'!$F$12</f>
        <v>432.79495177000001</v>
      </c>
      <c r="I288" s="37">
        <f>SUMIFS(СВЦЭМ!$H$34:$H$777,СВЦЭМ!$A$34:$A$777,$A288,СВЦЭМ!$B$34:$B$777,I$260)+'СЕТ СН'!$F$12</f>
        <v>468.92942705000002</v>
      </c>
      <c r="J288" s="37">
        <f>SUMIFS(СВЦЭМ!$H$34:$H$777,СВЦЭМ!$A$34:$A$777,$A288,СВЦЭМ!$B$34:$B$777,J$260)+'СЕТ СН'!$F$12</f>
        <v>497.30350723999999</v>
      </c>
      <c r="K288" s="37">
        <f>SUMIFS(СВЦЭМ!$H$34:$H$777,СВЦЭМ!$A$34:$A$777,$A288,СВЦЭМ!$B$34:$B$777,K$260)+'СЕТ СН'!$F$12</f>
        <v>456.91069210000001</v>
      </c>
      <c r="L288" s="37">
        <f>SUMIFS(СВЦЭМ!$H$34:$H$777,СВЦЭМ!$A$34:$A$777,$A288,СВЦЭМ!$B$34:$B$777,L$260)+'СЕТ СН'!$F$12</f>
        <v>417.37050108</v>
      </c>
      <c r="M288" s="37">
        <f>SUMIFS(СВЦЭМ!$H$34:$H$777,СВЦЭМ!$A$34:$A$777,$A288,СВЦЭМ!$B$34:$B$777,M$260)+'СЕТ СН'!$F$12</f>
        <v>399.89464254000001</v>
      </c>
      <c r="N288" s="37">
        <f>SUMIFS(СВЦЭМ!$H$34:$H$777,СВЦЭМ!$A$34:$A$777,$A288,СВЦЭМ!$B$34:$B$777,N$260)+'СЕТ СН'!$F$12</f>
        <v>394.64175365</v>
      </c>
      <c r="O288" s="37">
        <f>SUMIFS(СВЦЭМ!$H$34:$H$777,СВЦЭМ!$A$34:$A$777,$A288,СВЦЭМ!$B$34:$B$777,O$260)+'СЕТ СН'!$F$12</f>
        <v>391.40866875</v>
      </c>
      <c r="P288" s="37">
        <f>SUMIFS(СВЦЭМ!$H$34:$H$777,СВЦЭМ!$A$34:$A$777,$A288,СВЦЭМ!$B$34:$B$777,P$260)+'СЕТ СН'!$F$12</f>
        <v>392.12875739999998</v>
      </c>
      <c r="Q288" s="37">
        <f>SUMIFS(СВЦЭМ!$H$34:$H$777,СВЦЭМ!$A$34:$A$777,$A288,СВЦЭМ!$B$34:$B$777,Q$260)+'СЕТ СН'!$F$12</f>
        <v>393.27375619999998</v>
      </c>
      <c r="R288" s="37">
        <f>SUMIFS(СВЦЭМ!$H$34:$H$777,СВЦЭМ!$A$34:$A$777,$A288,СВЦЭМ!$B$34:$B$777,R$260)+'СЕТ СН'!$F$12</f>
        <v>393.07893435</v>
      </c>
      <c r="S288" s="37">
        <f>SUMIFS(СВЦЭМ!$H$34:$H$777,СВЦЭМ!$A$34:$A$777,$A288,СВЦЭМ!$B$34:$B$777,S$260)+'СЕТ СН'!$F$12</f>
        <v>395.88768465999999</v>
      </c>
      <c r="T288" s="37">
        <f>SUMIFS(СВЦЭМ!$H$34:$H$777,СВЦЭМ!$A$34:$A$777,$A288,СВЦЭМ!$B$34:$B$777,T$260)+'СЕТ СН'!$F$12</f>
        <v>411.31259834999997</v>
      </c>
      <c r="U288" s="37">
        <f>SUMIFS(СВЦЭМ!$H$34:$H$777,СВЦЭМ!$A$34:$A$777,$A288,СВЦЭМ!$B$34:$B$777,U$260)+'СЕТ СН'!$F$12</f>
        <v>417.88167843000002</v>
      </c>
      <c r="V288" s="37">
        <f>SUMIFS(СВЦЭМ!$H$34:$H$777,СВЦЭМ!$A$34:$A$777,$A288,СВЦЭМ!$B$34:$B$777,V$260)+'СЕТ СН'!$F$12</f>
        <v>415.02972056999999</v>
      </c>
      <c r="W288" s="37">
        <f>SUMIFS(СВЦЭМ!$H$34:$H$777,СВЦЭМ!$A$34:$A$777,$A288,СВЦЭМ!$B$34:$B$777,W$260)+'СЕТ СН'!$F$12</f>
        <v>392.94608131000001</v>
      </c>
      <c r="X288" s="37">
        <f>SUMIFS(СВЦЭМ!$H$34:$H$777,СВЦЭМ!$A$34:$A$777,$A288,СВЦЭМ!$B$34:$B$777,X$260)+'СЕТ СН'!$F$12</f>
        <v>351.04813958</v>
      </c>
      <c r="Y288" s="37">
        <f>SUMIFS(СВЦЭМ!$H$34:$H$777,СВЦЭМ!$A$34:$A$777,$A288,СВЦЭМ!$B$34:$B$777,Y$260)+'СЕТ СН'!$F$12</f>
        <v>350.91631009000002</v>
      </c>
    </row>
    <row r="289" spans="1:27" ht="15.75" x14ac:dyDescent="0.2">
      <c r="A289" s="36">
        <f t="shared" si="7"/>
        <v>42672</v>
      </c>
      <c r="B289" s="37">
        <f>SUMIFS(СВЦЭМ!$H$34:$H$777,СВЦЭМ!$A$34:$A$777,$A289,СВЦЭМ!$B$34:$B$777,B$260)+'СЕТ СН'!$F$12</f>
        <v>376.67663678000002</v>
      </c>
      <c r="C289" s="37">
        <f>SUMIFS(СВЦЭМ!$H$34:$H$777,СВЦЭМ!$A$34:$A$777,$A289,СВЦЭМ!$B$34:$B$777,C$260)+'СЕТ СН'!$F$12</f>
        <v>416.90498742</v>
      </c>
      <c r="D289" s="37">
        <f>SUMIFS(СВЦЭМ!$H$34:$H$777,СВЦЭМ!$A$34:$A$777,$A289,СВЦЭМ!$B$34:$B$777,D$260)+'СЕТ СН'!$F$12</f>
        <v>464.75941510000001</v>
      </c>
      <c r="E289" s="37">
        <f>SUMIFS(СВЦЭМ!$H$34:$H$777,СВЦЭМ!$A$34:$A$777,$A289,СВЦЭМ!$B$34:$B$777,E$260)+'СЕТ СН'!$F$12</f>
        <v>466.94562071000001</v>
      </c>
      <c r="F289" s="37">
        <f>SUMIFS(СВЦЭМ!$H$34:$H$777,СВЦЭМ!$A$34:$A$777,$A289,СВЦЭМ!$B$34:$B$777,F$260)+'СЕТ СН'!$F$12</f>
        <v>465.61737364999999</v>
      </c>
      <c r="G289" s="37">
        <f>SUMIFS(СВЦЭМ!$H$34:$H$777,СВЦЭМ!$A$34:$A$777,$A289,СВЦЭМ!$B$34:$B$777,G$260)+'СЕТ СН'!$F$12</f>
        <v>466.28929109000001</v>
      </c>
      <c r="H289" s="37">
        <f>SUMIFS(СВЦЭМ!$H$34:$H$777,СВЦЭМ!$A$34:$A$777,$A289,СВЦЭМ!$B$34:$B$777,H$260)+'СЕТ СН'!$F$12</f>
        <v>448.21426098000001</v>
      </c>
      <c r="I289" s="37">
        <f>SUMIFS(СВЦЭМ!$H$34:$H$777,СВЦЭМ!$A$34:$A$777,$A289,СВЦЭМ!$B$34:$B$777,I$260)+'СЕТ СН'!$F$12</f>
        <v>425.64260213</v>
      </c>
      <c r="J289" s="37">
        <f>SUMIFS(СВЦЭМ!$H$34:$H$777,СВЦЭМ!$A$34:$A$777,$A289,СВЦЭМ!$B$34:$B$777,J$260)+'СЕТ СН'!$F$12</f>
        <v>400.74179328000002</v>
      </c>
      <c r="K289" s="37">
        <f>SUMIFS(СВЦЭМ!$H$34:$H$777,СВЦЭМ!$A$34:$A$777,$A289,СВЦЭМ!$B$34:$B$777,K$260)+'СЕТ СН'!$F$12</f>
        <v>370.52055443</v>
      </c>
      <c r="L289" s="37">
        <f>SUMIFS(СВЦЭМ!$H$34:$H$777,СВЦЭМ!$A$34:$A$777,$A289,СВЦЭМ!$B$34:$B$777,L$260)+'СЕТ СН'!$F$12</f>
        <v>336.26184673</v>
      </c>
      <c r="M289" s="37">
        <f>SUMIFS(СВЦЭМ!$H$34:$H$777,СВЦЭМ!$A$34:$A$777,$A289,СВЦЭМ!$B$34:$B$777,M$260)+'СЕТ СН'!$F$12</f>
        <v>320.50215971</v>
      </c>
      <c r="N289" s="37">
        <f>SUMIFS(СВЦЭМ!$H$34:$H$777,СВЦЭМ!$A$34:$A$777,$A289,СВЦЭМ!$B$34:$B$777,N$260)+'СЕТ СН'!$F$12</f>
        <v>316.02341686</v>
      </c>
      <c r="O289" s="37">
        <f>SUMIFS(СВЦЭМ!$H$34:$H$777,СВЦЭМ!$A$34:$A$777,$A289,СВЦЭМ!$B$34:$B$777,O$260)+'СЕТ СН'!$F$12</f>
        <v>314.01839533999998</v>
      </c>
      <c r="P289" s="37">
        <f>SUMIFS(СВЦЭМ!$H$34:$H$777,СВЦЭМ!$A$34:$A$777,$A289,СВЦЭМ!$B$34:$B$777,P$260)+'СЕТ СН'!$F$12</f>
        <v>312.42813182999998</v>
      </c>
      <c r="Q289" s="37">
        <f>SUMIFS(СВЦЭМ!$H$34:$H$777,СВЦЭМ!$A$34:$A$777,$A289,СВЦЭМ!$B$34:$B$777,Q$260)+'СЕТ СН'!$F$12</f>
        <v>311.35234594000002</v>
      </c>
      <c r="R289" s="37">
        <f>SUMIFS(СВЦЭМ!$H$34:$H$777,СВЦЭМ!$A$34:$A$777,$A289,СВЦЭМ!$B$34:$B$777,R$260)+'СЕТ СН'!$F$12</f>
        <v>310.78064762000002</v>
      </c>
      <c r="S289" s="37">
        <f>SUMIFS(СВЦЭМ!$H$34:$H$777,СВЦЭМ!$A$34:$A$777,$A289,СВЦЭМ!$B$34:$B$777,S$260)+'СЕТ СН'!$F$12</f>
        <v>313.55411407000003</v>
      </c>
      <c r="T289" s="37">
        <f>SUMIFS(СВЦЭМ!$H$34:$H$777,СВЦЭМ!$A$34:$A$777,$A289,СВЦЭМ!$B$34:$B$777,T$260)+'СЕТ СН'!$F$12</f>
        <v>323.69327905</v>
      </c>
      <c r="U289" s="37">
        <f>SUMIFS(СВЦЭМ!$H$34:$H$777,СВЦЭМ!$A$34:$A$777,$A289,СВЦЭМ!$B$34:$B$777,U$260)+'СЕТ СН'!$F$12</f>
        <v>328.71711355999997</v>
      </c>
      <c r="V289" s="37">
        <f>SUMIFS(СВЦЭМ!$H$34:$H$777,СВЦЭМ!$A$34:$A$777,$A289,СВЦЭМ!$B$34:$B$777,V$260)+'СЕТ СН'!$F$12</f>
        <v>324.77760015000001</v>
      </c>
      <c r="W289" s="37">
        <f>SUMIFS(СВЦЭМ!$H$34:$H$777,СВЦЭМ!$A$34:$A$777,$A289,СВЦЭМ!$B$34:$B$777,W$260)+'СЕТ СН'!$F$12</f>
        <v>321.34369333000001</v>
      </c>
      <c r="X289" s="37">
        <f>SUMIFS(СВЦЭМ!$H$34:$H$777,СВЦЭМ!$A$34:$A$777,$A289,СВЦЭМ!$B$34:$B$777,X$260)+'СЕТ СН'!$F$12</f>
        <v>318.48334533000002</v>
      </c>
      <c r="Y289" s="37">
        <f>SUMIFS(СВЦЭМ!$H$34:$H$777,СВЦЭМ!$A$34:$A$777,$A289,СВЦЭМ!$B$34:$B$777,Y$260)+'СЕТ СН'!$F$12</f>
        <v>336.37181681999999</v>
      </c>
    </row>
    <row r="290" spans="1:27" ht="15.75" x14ac:dyDescent="0.2">
      <c r="A290" s="36">
        <f t="shared" si="7"/>
        <v>42673</v>
      </c>
      <c r="B290" s="37">
        <f>SUMIFS(СВЦЭМ!$H$34:$H$777,СВЦЭМ!$A$34:$A$777,$A290,СВЦЭМ!$B$34:$B$777,B$260)+'СЕТ СН'!$F$12</f>
        <v>366.58836788000002</v>
      </c>
      <c r="C290" s="37">
        <f>SUMIFS(СВЦЭМ!$H$34:$H$777,СВЦЭМ!$A$34:$A$777,$A290,СВЦЭМ!$B$34:$B$777,C$260)+'СЕТ СН'!$F$12</f>
        <v>420.83603595</v>
      </c>
      <c r="D290" s="37">
        <f>SUMIFS(СВЦЭМ!$H$34:$H$777,СВЦЭМ!$A$34:$A$777,$A290,СВЦЭМ!$B$34:$B$777,D$260)+'СЕТ СН'!$F$12</f>
        <v>463.22446847999998</v>
      </c>
      <c r="E290" s="37">
        <f>SUMIFS(СВЦЭМ!$H$34:$H$777,СВЦЭМ!$A$34:$A$777,$A290,СВЦЭМ!$B$34:$B$777,E$260)+'СЕТ СН'!$F$12</f>
        <v>469.04497164999998</v>
      </c>
      <c r="F290" s="37">
        <f>SUMIFS(СВЦЭМ!$H$34:$H$777,СВЦЭМ!$A$34:$A$777,$A290,СВЦЭМ!$B$34:$B$777,F$260)+'СЕТ СН'!$F$12</f>
        <v>472.38785737000001</v>
      </c>
      <c r="G290" s="37">
        <f>SUMIFS(СВЦЭМ!$H$34:$H$777,СВЦЭМ!$A$34:$A$777,$A290,СВЦЭМ!$B$34:$B$777,G$260)+'СЕТ СН'!$F$12</f>
        <v>471.92037276000002</v>
      </c>
      <c r="H290" s="37">
        <f>SUMIFS(СВЦЭМ!$H$34:$H$777,СВЦЭМ!$A$34:$A$777,$A290,СВЦЭМ!$B$34:$B$777,H$260)+'СЕТ СН'!$F$12</f>
        <v>457.09811767000002</v>
      </c>
      <c r="I290" s="37">
        <f>SUMIFS(СВЦЭМ!$H$34:$H$777,СВЦЭМ!$A$34:$A$777,$A290,СВЦЭМ!$B$34:$B$777,I$260)+'СЕТ СН'!$F$12</f>
        <v>441.61475603999997</v>
      </c>
      <c r="J290" s="37">
        <f>SUMIFS(СВЦЭМ!$H$34:$H$777,СВЦЭМ!$A$34:$A$777,$A290,СВЦЭМ!$B$34:$B$777,J$260)+'СЕТ СН'!$F$12</f>
        <v>388.26684706999998</v>
      </c>
      <c r="K290" s="37">
        <f>SUMIFS(СВЦЭМ!$H$34:$H$777,СВЦЭМ!$A$34:$A$777,$A290,СВЦЭМ!$B$34:$B$777,K$260)+'СЕТ СН'!$F$12</f>
        <v>333.81605605999999</v>
      </c>
      <c r="L290" s="37">
        <f>SUMIFS(СВЦЭМ!$H$34:$H$777,СВЦЭМ!$A$34:$A$777,$A290,СВЦЭМ!$B$34:$B$777,L$260)+'СЕТ СН'!$F$12</f>
        <v>300.53191280999999</v>
      </c>
      <c r="M290" s="37">
        <f>SUMIFS(СВЦЭМ!$H$34:$H$777,СВЦЭМ!$A$34:$A$777,$A290,СВЦЭМ!$B$34:$B$777,M$260)+'СЕТ СН'!$F$12</f>
        <v>287.24023878999998</v>
      </c>
      <c r="N290" s="37">
        <f>SUMIFS(СВЦЭМ!$H$34:$H$777,СВЦЭМ!$A$34:$A$777,$A290,СВЦЭМ!$B$34:$B$777,N$260)+'СЕТ СН'!$F$12</f>
        <v>283.98246053000003</v>
      </c>
      <c r="O290" s="37">
        <f>SUMIFS(СВЦЭМ!$H$34:$H$777,СВЦЭМ!$A$34:$A$777,$A290,СВЦЭМ!$B$34:$B$777,O$260)+'СЕТ СН'!$F$12</f>
        <v>287.23964272000001</v>
      </c>
      <c r="P290" s="37">
        <f>SUMIFS(СВЦЭМ!$H$34:$H$777,СВЦЭМ!$A$34:$A$777,$A290,СВЦЭМ!$B$34:$B$777,P$260)+'СЕТ СН'!$F$12</f>
        <v>292.62547749999999</v>
      </c>
      <c r="Q290" s="37">
        <f>SUMIFS(СВЦЭМ!$H$34:$H$777,СВЦЭМ!$A$34:$A$777,$A290,СВЦЭМ!$B$34:$B$777,Q$260)+'СЕТ СН'!$F$12</f>
        <v>295.84373811</v>
      </c>
      <c r="R290" s="37">
        <f>SUMIFS(СВЦЭМ!$H$34:$H$777,СВЦЭМ!$A$34:$A$777,$A290,СВЦЭМ!$B$34:$B$777,R$260)+'СЕТ СН'!$F$12</f>
        <v>293.73984101999997</v>
      </c>
      <c r="S290" s="37">
        <f>SUMIFS(СВЦЭМ!$H$34:$H$777,СВЦЭМ!$A$34:$A$777,$A290,СВЦЭМ!$B$34:$B$777,S$260)+'СЕТ СН'!$F$12</f>
        <v>286.51021179000003</v>
      </c>
      <c r="T290" s="37">
        <f>SUMIFS(СВЦЭМ!$H$34:$H$777,СВЦЭМ!$A$34:$A$777,$A290,СВЦЭМ!$B$34:$B$777,T$260)+'СЕТ СН'!$F$12</f>
        <v>298.69802941</v>
      </c>
      <c r="U290" s="37">
        <f>SUMIFS(СВЦЭМ!$H$34:$H$777,СВЦЭМ!$A$34:$A$777,$A290,СВЦЭМ!$B$34:$B$777,U$260)+'СЕТ СН'!$F$12</f>
        <v>308.73082325000001</v>
      </c>
      <c r="V290" s="37">
        <f>SUMIFS(СВЦЭМ!$H$34:$H$777,СВЦЭМ!$A$34:$A$777,$A290,СВЦЭМ!$B$34:$B$777,V$260)+'СЕТ СН'!$F$12</f>
        <v>308.83849543999997</v>
      </c>
      <c r="W290" s="37">
        <f>SUMIFS(СВЦЭМ!$H$34:$H$777,СВЦЭМ!$A$34:$A$777,$A290,СВЦЭМ!$B$34:$B$777,W$260)+'СЕТ СН'!$F$12</f>
        <v>301.13296249000001</v>
      </c>
      <c r="X290" s="37">
        <f>SUMIFS(СВЦЭМ!$H$34:$H$777,СВЦЭМ!$A$34:$A$777,$A290,СВЦЭМ!$B$34:$B$777,X$260)+'СЕТ СН'!$F$12</f>
        <v>289.88899802999998</v>
      </c>
      <c r="Y290" s="37">
        <f>SUMIFS(СВЦЭМ!$H$34:$H$777,СВЦЭМ!$A$34:$A$777,$A290,СВЦЭМ!$B$34:$B$777,Y$260)+'СЕТ СН'!$F$12</f>
        <v>318.51717997999998</v>
      </c>
    </row>
    <row r="291" spans="1:27" ht="15.75" x14ac:dyDescent="0.2">
      <c r="A291" s="36">
        <f t="shared" si="7"/>
        <v>42674</v>
      </c>
      <c r="B291" s="37">
        <f>SUMIFS(СВЦЭМ!$H$34:$H$777,СВЦЭМ!$A$34:$A$777,$A291,СВЦЭМ!$B$34:$B$777,B$260)+'СЕТ СН'!$F$12</f>
        <v>372.95696290000001</v>
      </c>
      <c r="C291" s="37">
        <f>SUMIFS(СВЦЭМ!$H$34:$H$777,СВЦЭМ!$A$34:$A$777,$A291,СВЦЭМ!$B$34:$B$777,C$260)+'СЕТ СН'!$F$12</f>
        <v>429.62195866000002</v>
      </c>
      <c r="D291" s="37">
        <f>SUMIFS(СВЦЭМ!$H$34:$H$777,СВЦЭМ!$A$34:$A$777,$A291,СВЦЭМ!$B$34:$B$777,D$260)+'СЕТ СН'!$F$12</f>
        <v>470.53458296999997</v>
      </c>
      <c r="E291" s="37">
        <f>SUMIFS(СВЦЭМ!$H$34:$H$777,СВЦЭМ!$A$34:$A$777,$A291,СВЦЭМ!$B$34:$B$777,E$260)+'СЕТ СН'!$F$12</f>
        <v>471.38814739999998</v>
      </c>
      <c r="F291" s="37">
        <f>SUMIFS(СВЦЭМ!$H$34:$H$777,СВЦЭМ!$A$34:$A$777,$A291,СВЦЭМ!$B$34:$B$777,F$260)+'СЕТ СН'!$F$12</f>
        <v>472.22333401999998</v>
      </c>
      <c r="G291" s="37">
        <f>SUMIFS(СВЦЭМ!$H$34:$H$777,СВЦЭМ!$A$34:$A$777,$A291,СВЦЭМ!$B$34:$B$777,G$260)+'СЕТ СН'!$F$12</f>
        <v>471.22345273000002</v>
      </c>
      <c r="H291" s="37">
        <f>SUMIFS(СВЦЭМ!$H$34:$H$777,СВЦЭМ!$A$34:$A$777,$A291,СВЦЭМ!$B$34:$B$777,H$260)+'СЕТ СН'!$F$12</f>
        <v>460.43052138000002</v>
      </c>
      <c r="I291" s="37">
        <f>SUMIFS(СВЦЭМ!$H$34:$H$777,СВЦЭМ!$A$34:$A$777,$A291,СВЦЭМ!$B$34:$B$777,I$260)+'СЕТ СН'!$F$12</f>
        <v>431.52598769999997</v>
      </c>
      <c r="J291" s="37">
        <f>SUMIFS(СВЦЭМ!$H$34:$H$777,СВЦЭМ!$A$34:$A$777,$A291,СВЦЭМ!$B$34:$B$777,J$260)+'СЕТ СН'!$F$12</f>
        <v>400.41873621000002</v>
      </c>
      <c r="K291" s="37">
        <f>SUMIFS(СВЦЭМ!$H$34:$H$777,СВЦЭМ!$A$34:$A$777,$A291,СВЦЭМ!$B$34:$B$777,K$260)+'СЕТ СН'!$F$12</f>
        <v>366.31005073</v>
      </c>
      <c r="L291" s="37">
        <f>SUMIFS(СВЦЭМ!$H$34:$H$777,СВЦЭМ!$A$34:$A$777,$A291,СВЦЭМ!$B$34:$B$777,L$260)+'СЕТ СН'!$F$12</f>
        <v>333.57925789000001</v>
      </c>
      <c r="M291" s="37">
        <f>SUMIFS(СВЦЭМ!$H$34:$H$777,СВЦЭМ!$A$34:$A$777,$A291,СВЦЭМ!$B$34:$B$777,M$260)+'СЕТ СН'!$F$12</f>
        <v>325.33464409999999</v>
      </c>
      <c r="N291" s="37">
        <f>SUMIFS(СВЦЭМ!$H$34:$H$777,СВЦЭМ!$A$34:$A$777,$A291,СВЦЭМ!$B$34:$B$777,N$260)+'СЕТ СН'!$F$12</f>
        <v>325.42566216</v>
      </c>
      <c r="O291" s="37">
        <f>SUMIFS(СВЦЭМ!$H$34:$H$777,СВЦЭМ!$A$34:$A$777,$A291,СВЦЭМ!$B$34:$B$777,O$260)+'СЕТ СН'!$F$12</f>
        <v>327.27250744999998</v>
      </c>
      <c r="P291" s="37">
        <f>SUMIFS(СВЦЭМ!$H$34:$H$777,СВЦЭМ!$A$34:$A$777,$A291,СВЦЭМ!$B$34:$B$777,P$260)+'СЕТ СН'!$F$12</f>
        <v>330.08333986999997</v>
      </c>
      <c r="Q291" s="37">
        <f>SUMIFS(СВЦЭМ!$H$34:$H$777,СВЦЭМ!$A$34:$A$777,$A291,СВЦЭМ!$B$34:$B$777,Q$260)+'СЕТ СН'!$F$12</f>
        <v>332.16274544999999</v>
      </c>
      <c r="R291" s="37">
        <f>SUMIFS(СВЦЭМ!$H$34:$H$777,СВЦЭМ!$A$34:$A$777,$A291,СВЦЭМ!$B$34:$B$777,R$260)+'СЕТ СН'!$F$12</f>
        <v>331.63436610999997</v>
      </c>
      <c r="S291" s="37">
        <f>SUMIFS(СВЦЭМ!$H$34:$H$777,СВЦЭМ!$A$34:$A$777,$A291,СВЦЭМ!$B$34:$B$777,S$260)+'СЕТ СН'!$F$12</f>
        <v>327.88799609</v>
      </c>
      <c r="T291" s="37">
        <f>SUMIFS(СВЦЭМ!$H$34:$H$777,СВЦЭМ!$A$34:$A$777,$A291,СВЦЭМ!$B$34:$B$777,T$260)+'СЕТ СН'!$F$12</f>
        <v>327.07337288999997</v>
      </c>
      <c r="U291" s="37">
        <f>SUMIFS(СВЦЭМ!$H$34:$H$777,СВЦЭМ!$A$34:$A$777,$A291,СВЦЭМ!$B$34:$B$777,U$260)+'СЕТ СН'!$F$12</f>
        <v>332.93155066999998</v>
      </c>
      <c r="V291" s="37">
        <f>SUMIFS(СВЦЭМ!$H$34:$H$777,СВЦЭМ!$A$34:$A$777,$A291,СВЦЭМ!$B$34:$B$777,V$260)+'СЕТ СН'!$F$12</f>
        <v>331.38010909000002</v>
      </c>
      <c r="W291" s="37">
        <f>SUMIFS(СВЦЭМ!$H$34:$H$777,СВЦЭМ!$A$34:$A$777,$A291,СВЦЭМ!$B$34:$B$777,W$260)+'СЕТ СН'!$F$12</f>
        <v>328.69251457000001</v>
      </c>
      <c r="X291" s="37">
        <f>SUMIFS(СВЦЭМ!$H$34:$H$777,СВЦЭМ!$A$34:$A$777,$A291,СВЦЭМ!$B$34:$B$777,X$260)+'СЕТ СН'!$F$12</f>
        <v>323.4751091</v>
      </c>
      <c r="Y291" s="37">
        <f>SUMIFS(СВЦЭМ!$H$34:$H$777,СВЦЭМ!$A$34:$A$777,$A291,СВЦЭМ!$B$34:$B$777,Y$260)+'СЕТ СН'!$F$12</f>
        <v>360.01287121000001</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9" t="s">
        <v>7</v>
      </c>
      <c r="B294" s="113" t="s">
        <v>132</v>
      </c>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5"/>
    </row>
    <row r="295" spans="1:27" ht="12.75" customHeight="1" x14ac:dyDescent="0.2">
      <c r="A295" s="120"/>
      <c r="B295" s="116"/>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8"/>
    </row>
    <row r="296" spans="1:27" s="47" customFormat="1" ht="12.75" customHeight="1" x14ac:dyDescent="0.2">
      <c r="A296" s="121"/>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01.10.2016</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42645</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42646</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42647</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42648</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42649</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42650</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42651</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42652</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42653</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42654</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42655</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42656</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42657</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42658</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42659</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42660</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42661</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42662</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42663</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42664</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42665</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42666</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42667</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42668</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42669</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42670</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42671</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42672</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42673</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42674</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9" t="s">
        <v>7</v>
      </c>
      <c r="B329" s="113" t="s">
        <v>133</v>
      </c>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5"/>
    </row>
    <row r="330" spans="1:27" ht="12.75" customHeight="1" x14ac:dyDescent="0.2">
      <c r="A330" s="120"/>
      <c r="B330" s="116"/>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8"/>
    </row>
    <row r="331" spans="1:27" s="47" customFormat="1" ht="12.75" customHeight="1" x14ac:dyDescent="0.2">
      <c r="A331" s="121"/>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01.10.2016</v>
      </c>
      <c r="B332" s="37">
        <f>SUMIFS(СВЦЭМ!$J$34:$J$777,СВЦЭМ!$A$34:$A$777,$A332,СВЦЭМ!$B$34:$B$777,B$331)+'СЕТ СН'!$F$13</f>
        <v>320.12319164000002</v>
      </c>
      <c r="C332" s="37">
        <f>SUMIFS(СВЦЭМ!$J$34:$J$777,СВЦЭМ!$A$34:$A$777,$A332,СВЦЭМ!$B$34:$B$777,C$331)+'СЕТ СН'!$F$13</f>
        <v>381.74848784</v>
      </c>
      <c r="D332" s="37">
        <f>SUMIFS(СВЦЭМ!$J$34:$J$777,СВЦЭМ!$A$34:$A$777,$A332,СВЦЭМ!$B$34:$B$777,D$331)+'СЕТ СН'!$F$13</f>
        <v>426.20778173999997</v>
      </c>
      <c r="E332" s="37">
        <f>SUMIFS(СВЦЭМ!$J$34:$J$777,СВЦЭМ!$A$34:$A$777,$A332,СВЦЭМ!$B$34:$B$777,E$331)+'СЕТ СН'!$F$13</f>
        <v>432.25535143000002</v>
      </c>
      <c r="F332" s="37">
        <f>SUMIFS(СВЦЭМ!$J$34:$J$777,СВЦЭМ!$A$34:$A$777,$A332,СВЦЭМ!$B$34:$B$777,F$331)+'СЕТ СН'!$F$13</f>
        <v>431.60359828000003</v>
      </c>
      <c r="G332" s="37">
        <f>SUMIFS(СВЦЭМ!$J$34:$J$777,СВЦЭМ!$A$34:$A$777,$A332,СВЦЭМ!$B$34:$B$777,G$331)+'СЕТ СН'!$F$13</f>
        <v>429.43052445000001</v>
      </c>
      <c r="H332" s="37">
        <f>SUMIFS(СВЦЭМ!$J$34:$J$777,СВЦЭМ!$A$34:$A$777,$A332,СВЦЭМ!$B$34:$B$777,H$331)+'СЕТ СН'!$F$13</f>
        <v>420.92560111</v>
      </c>
      <c r="I332" s="37">
        <f>SUMIFS(СВЦЭМ!$J$34:$J$777,СВЦЭМ!$A$34:$A$777,$A332,СВЦЭМ!$B$34:$B$777,I$331)+'СЕТ СН'!$F$13</f>
        <v>406.51176839999999</v>
      </c>
      <c r="J332" s="37">
        <f>SUMIFS(СВЦЭМ!$J$34:$J$777,СВЦЭМ!$A$34:$A$777,$A332,СВЦЭМ!$B$34:$B$777,J$331)+'СЕТ СН'!$F$13</f>
        <v>349.36852427999997</v>
      </c>
      <c r="K332" s="37">
        <f>SUMIFS(СВЦЭМ!$J$34:$J$777,СВЦЭМ!$A$34:$A$777,$A332,СВЦЭМ!$B$34:$B$777,K$331)+'СЕТ СН'!$F$13</f>
        <v>294.89650655999998</v>
      </c>
      <c r="L332" s="37">
        <f>SUMIFS(СВЦЭМ!$J$34:$J$777,СВЦЭМ!$A$34:$A$777,$A332,СВЦЭМ!$B$34:$B$777,L$331)+'СЕТ СН'!$F$13</f>
        <v>244.46639461999999</v>
      </c>
      <c r="M332" s="37">
        <f>SUMIFS(СВЦЭМ!$J$34:$J$777,СВЦЭМ!$A$34:$A$777,$A332,СВЦЭМ!$B$34:$B$777,M$331)+'СЕТ СН'!$F$13</f>
        <v>227.05821528000001</v>
      </c>
      <c r="N332" s="37">
        <f>SUMIFS(СВЦЭМ!$J$34:$J$777,СВЦЭМ!$A$34:$A$777,$A332,СВЦЭМ!$B$34:$B$777,N$331)+'СЕТ СН'!$F$13</f>
        <v>227.73593581</v>
      </c>
      <c r="O332" s="37">
        <f>SUMIFS(СВЦЭМ!$J$34:$J$777,СВЦЭМ!$A$34:$A$777,$A332,СВЦЭМ!$B$34:$B$777,O$331)+'СЕТ СН'!$F$13</f>
        <v>229.77344749</v>
      </c>
      <c r="P332" s="37">
        <f>SUMIFS(СВЦЭМ!$J$34:$J$777,СВЦЭМ!$A$34:$A$777,$A332,СВЦЭМ!$B$34:$B$777,P$331)+'СЕТ СН'!$F$13</f>
        <v>233.05008541999999</v>
      </c>
      <c r="Q332" s="37">
        <f>SUMIFS(СВЦЭМ!$J$34:$J$777,СВЦЭМ!$A$34:$A$777,$A332,СВЦЭМ!$B$34:$B$777,Q$331)+'СЕТ СН'!$F$13</f>
        <v>236.86869411999999</v>
      </c>
      <c r="R332" s="37">
        <f>SUMIFS(СВЦЭМ!$J$34:$J$777,СВЦЭМ!$A$34:$A$777,$A332,СВЦЭМ!$B$34:$B$777,R$331)+'СЕТ СН'!$F$13</f>
        <v>239.87072569</v>
      </c>
      <c r="S332" s="37">
        <f>SUMIFS(СВЦЭМ!$J$34:$J$777,СВЦЭМ!$A$34:$A$777,$A332,СВЦЭМ!$B$34:$B$777,S$331)+'СЕТ СН'!$F$13</f>
        <v>239.02591967999999</v>
      </c>
      <c r="T332" s="37">
        <f>SUMIFS(СВЦЭМ!$J$34:$J$777,СВЦЭМ!$A$34:$A$777,$A332,СВЦЭМ!$B$34:$B$777,T$331)+'СЕТ СН'!$F$13</f>
        <v>236.20121284000001</v>
      </c>
      <c r="U332" s="37">
        <f>SUMIFS(СВЦЭМ!$J$34:$J$777,СВЦЭМ!$A$34:$A$777,$A332,СВЦЭМ!$B$34:$B$777,U$331)+'СЕТ СН'!$F$13</f>
        <v>217.15118278</v>
      </c>
      <c r="V332" s="37">
        <f>SUMIFS(СВЦЭМ!$J$34:$J$777,СВЦЭМ!$A$34:$A$777,$A332,СВЦЭМ!$B$34:$B$777,V$331)+'СЕТ СН'!$F$13</f>
        <v>214.83285703999999</v>
      </c>
      <c r="W332" s="37">
        <f>SUMIFS(СВЦЭМ!$J$34:$J$777,СВЦЭМ!$A$34:$A$777,$A332,СВЦЭМ!$B$34:$B$777,W$331)+'СЕТ СН'!$F$13</f>
        <v>217.31971192</v>
      </c>
      <c r="X332" s="37">
        <f>SUMIFS(СВЦЭМ!$J$34:$J$777,СВЦЭМ!$A$34:$A$777,$A332,СВЦЭМ!$B$34:$B$777,X$331)+'СЕТ СН'!$F$13</f>
        <v>242.77141577</v>
      </c>
      <c r="Y332" s="37">
        <f>SUMIFS(СВЦЭМ!$J$34:$J$777,СВЦЭМ!$A$34:$A$777,$A332,СВЦЭМ!$B$34:$B$777,Y$331)+'СЕТ СН'!$F$13</f>
        <v>282.34376908000002</v>
      </c>
      <c r="AA332" s="46"/>
    </row>
    <row r="333" spans="1:27" ht="15.75" x14ac:dyDescent="0.2">
      <c r="A333" s="36">
        <f>A332+1</f>
        <v>42645</v>
      </c>
      <c r="B333" s="37">
        <f>SUMIFS(СВЦЭМ!$J$34:$J$777,СВЦЭМ!$A$34:$A$777,$A333,СВЦЭМ!$B$34:$B$777,B$331)+'СЕТ СН'!$F$13</f>
        <v>292.33657439000001</v>
      </c>
      <c r="C333" s="37">
        <f>SUMIFS(СВЦЭМ!$J$34:$J$777,СВЦЭМ!$A$34:$A$777,$A333,СВЦЭМ!$B$34:$B$777,C$331)+'СЕТ СН'!$F$13</f>
        <v>344.39336054</v>
      </c>
      <c r="D333" s="37">
        <f>SUMIFS(СВЦЭМ!$J$34:$J$777,СВЦЭМ!$A$34:$A$777,$A333,СВЦЭМ!$B$34:$B$777,D$331)+'СЕТ СН'!$F$13</f>
        <v>384.53849951000001</v>
      </c>
      <c r="E333" s="37">
        <f>SUMIFS(СВЦЭМ!$J$34:$J$777,СВЦЭМ!$A$34:$A$777,$A333,СВЦЭМ!$B$34:$B$777,E$331)+'СЕТ СН'!$F$13</f>
        <v>388.35782885999998</v>
      </c>
      <c r="F333" s="37">
        <f>SUMIFS(СВЦЭМ!$J$34:$J$777,СВЦЭМ!$A$34:$A$777,$A333,СВЦЭМ!$B$34:$B$777,F$331)+'СЕТ СН'!$F$13</f>
        <v>389.05851278</v>
      </c>
      <c r="G333" s="37">
        <f>SUMIFS(СВЦЭМ!$J$34:$J$777,СВЦЭМ!$A$34:$A$777,$A333,СВЦЭМ!$B$34:$B$777,G$331)+'СЕТ СН'!$F$13</f>
        <v>398.29192284999999</v>
      </c>
      <c r="H333" s="37">
        <f>SUMIFS(СВЦЭМ!$J$34:$J$777,СВЦЭМ!$A$34:$A$777,$A333,СВЦЭМ!$B$34:$B$777,H$331)+'СЕТ СН'!$F$13</f>
        <v>388.93599852</v>
      </c>
      <c r="I333" s="37">
        <f>SUMIFS(СВЦЭМ!$J$34:$J$777,СВЦЭМ!$A$34:$A$777,$A333,СВЦЭМ!$B$34:$B$777,I$331)+'СЕТ СН'!$F$13</f>
        <v>372.34783496</v>
      </c>
      <c r="J333" s="37">
        <f>SUMIFS(СВЦЭМ!$J$34:$J$777,СВЦЭМ!$A$34:$A$777,$A333,СВЦЭМ!$B$34:$B$777,J$331)+'СЕТ СН'!$F$13</f>
        <v>319.94328929</v>
      </c>
      <c r="K333" s="37">
        <f>SUMIFS(СВЦЭМ!$J$34:$J$777,СВЦЭМ!$A$34:$A$777,$A333,СВЦЭМ!$B$34:$B$777,K$331)+'СЕТ СН'!$F$13</f>
        <v>280.72437893</v>
      </c>
      <c r="L333" s="37">
        <f>SUMIFS(СВЦЭМ!$J$34:$J$777,СВЦЭМ!$A$34:$A$777,$A333,СВЦЭМ!$B$34:$B$777,L$331)+'СЕТ СН'!$F$13</f>
        <v>233.55785435000001</v>
      </c>
      <c r="M333" s="37">
        <f>SUMIFS(СВЦЭМ!$J$34:$J$777,СВЦЭМ!$A$34:$A$777,$A333,СВЦЭМ!$B$34:$B$777,M$331)+'СЕТ СН'!$F$13</f>
        <v>221.73791774</v>
      </c>
      <c r="N333" s="37">
        <f>SUMIFS(СВЦЭМ!$J$34:$J$777,СВЦЭМ!$A$34:$A$777,$A333,СВЦЭМ!$B$34:$B$777,N$331)+'СЕТ СН'!$F$13</f>
        <v>225.83210478000001</v>
      </c>
      <c r="O333" s="37">
        <f>SUMIFS(СВЦЭМ!$J$34:$J$777,СВЦЭМ!$A$34:$A$777,$A333,СВЦЭМ!$B$34:$B$777,O$331)+'СЕТ СН'!$F$13</f>
        <v>225.52045332</v>
      </c>
      <c r="P333" s="37">
        <f>SUMIFS(СВЦЭМ!$J$34:$J$777,СВЦЭМ!$A$34:$A$777,$A333,СВЦЭМ!$B$34:$B$777,P$331)+'СЕТ СН'!$F$13</f>
        <v>227.42515950000001</v>
      </c>
      <c r="Q333" s="37">
        <f>SUMIFS(СВЦЭМ!$J$34:$J$777,СВЦЭМ!$A$34:$A$777,$A333,СВЦЭМ!$B$34:$B$777,Q$331)+'СЕТ СН'!$F$13</f>
        <v>227.25208477000001</v>
      </c>
      <c r="R333" s="37">
        <f>SUMIFS(СВЦЭМ!$J$34:$J$777,СВЦЭМ!$A$34:$A$777,$A333,СВЦЭМ!$B$34:$B$777,R$331)+'СЕТ СН'!$F$13</f>
        <v>228.79409716999999</v>
      </c>
      <c r="S333" s="37">
        <f>SUMIFS(СВЦЭМ!$J$34:$J$777,СВЦЭМ!$A$34:$A$777,$A333,СВЦЭМ!$B$34:$B$777,S$331)+'СЕТ СН'!$F$13</f>
        <v>224.00365923999999</v>
      </c>
      <c r="T333" s="37">
        <f>SUMIFS(СВЦЭМ!$J$34:$J$777,СВЦЭМ!$A$34:$A$777,$A333,СВЦЭМ!$B$34:$B$777,T$331)+'СЕТ СН'!$F$13</f>
        <v>231.39660778999999</v>
      </c>
      <c r="U333" s="37">
        <f>SUMIFS(СВЦЭМ!$J$34:$J$777,СВЦЭМ!$A$34:$A$777,$A333,СВЦЭМ!$B$34:$B$777,U$331)+'СЕТ СН'!$F$13</f>
        <v>205.15766195</v>
      </c>
      <c r="V333" s="37">
        <f>SUMIFS(СВЦЭМ!$J$34:$J$777,СВЦЭМ!$A$34:$A$777,$A333,СВЦЭМ!$B$34:$B$777,V$331)+'СЕТ СН'!$F$13</f>
        <v>211.50792408000001</v>
      </c>
      <c r="W333" s="37">
        <f>SUMIFS(СВЦЭМ!$J$34:$J$777,СВЦЭМ!$A$34:$A$777,$A333,СВЦЭМ!$B$34:$B$777,W$331)+'СЕТ СН'!$F$13</f>
        <v>212.32912820000001</v>
      </c>
      <c r="X333" s="37">
        <f>SUMIFS(СВЦЭМ!$J$34:$J$777,СВЦЭМ!$A$34:$A$777,$A333,СВЦЭМ!$B$34:$B$777,X$331)+'СЕТ СН'!$F$13</f>
        <v>233.20604158</v>
      </c>
      <c r="Y333" s="37">
        <f>SUMIFS(СВЦЭМ!$J$34:$J$777,СВЦЭМ!$A$34:$A$777,$A333,СВЦЭМ!$B$34:$B$777,Y$331)+'СЕТ СН'!$F$13</f>
        <v>266.70342718000001</v>
      </c>
    </row>
    <row r="334" spans="1:27" ht="15.75" x14ac:dyDescent="0.2">
      <c r="A334" s="36">
        <f t="shared" ref="A334:A362" si="9">A333+1</f>
        <v>42646</v>
      </c>
      <c r="B334" s="37">
        <f>SUMIFS(СВЦЭМ!$J$34:$J$777,СВЦЭМ!$A$34:$A$777,$A334,СВЦЭМ!$B$34:$B$777,B$331)+'СЕТ СН'!$F$13</f>
        <v>330.70682763000002</v>
      </c>
      <c r="C334" s="37">
        <f>SUMIFS(СВЦЭМ!$J$34:$J$777,СВЦЭМ!$A$34:$A$777,$A334,СВЦЭМ!$B$34:$B$777,C$331)+'СЕТ СН'!$F$13</f>
        <v>392.91055841000002</v>
      </c>
      <c r="D334" s="37">
        <f>SUMIFS(СВЦЭМ!$J$34:$J$777,СВЦЭМ!$A$34:$A$777,$A334,СВЦЭМ!$B$34:$B$777,D$331)+'СЕТ СН'!$F$13</f>
        <v>426.05343453</v>
      </c>
      <c r="E334" s="37">
        <f>SUMIFS(СВЦЭМ!$J$34:$J$777,СВЦЭМ!$A$34:$A$777,$A334,СВЦЭМ!$B$34:$B$777,E$331)+'СЕТ СН'!$F$13</f>
        <v>435.74054464</v>
      </c>
      <c r="F334" s="37">
        <f>SUMIFS(СВЦЭМ!$J$34:$J$777,СВЦЭМ!$A$34:$A$777,$A334,СВЦЭМ!$B$34:$B$777,F$331)+'СЕТ СН'!$F$13</f>
        <v>416.74143198000002</v>
      </c>
      <c r="G334" s="37">
        <f>SUMIFS(СВЦЭМ!$J$34:$J$777,СВЦЭМ!$A$34:$A$777,$A334,СВЦЭМ!$B$34:$B$777,G$331)+'СЕТ СН'!$F$13</f>
        <v>434.35230890999998</v>
      </c>
      <c r="H334" s="37">
        <f>SUMIFS(СВЦЭМ!$J$34:$J$777,СВЦЭМ!$A$34:$A$777,$A334,СВЦЭМ!$B$34:$B$777,H$331)+'СЕТ СН'!$F$13</f>
        <v>389.85286110999999</v>
      </c>
      <c r="I334" s="37">
        <f>SUMIFS(СВЦЭМ!$J$34:$J$777,СВЦЭМ!$A$34:$A$777,$A334,СВЦЭМ!$B$34:$B$777,I$331)+'СЕТ СН'!$F$13</f>
        <v>385.70839410999997</v>
      </c>
      <c r="J334" s="37">
        <f>SUMIFS(СВЦЭМ!$J$34:$J$777,СВЦЭМ!$A$34:$A$777,$A334,СВЦЭМ!$B$34:$B$777,J$331)+'СЕТ СН'!$F$13</f>
        <v>362.30162882000002</v>
      </c>
      <c r="K334" s="37">
        <f>SUMIFS(СВЦЭМ!$J$34:$J$777,СВЦЭМ!$A$34:$A$777,$A334,СВЦЭМ!$B$34:$B$777,K$331)+'СЕТ СН'!$F$13</f>
        <v>320.98762598000002</v>
      </c>
      <c r="L334" s="37">
        <f>SUMIFS(СВЦЭМ!$J$34:$J$777,СВЦЭМ!$A$34:$A$777,$A334,СВЦЭМ!$B$34:$B$777,L$331)+'СЕТ СН'!$F$13</f>
        <v>293.11158846000001</v>
      </c>
      <c r="M334" s="37">
        <f>SUMIFS(СВЦЭМ!$J$34:$J$777,СВЦЭМ!$A$34:$A$777,$A334,СВЦЭМ!$B$34:$B$777,M$331)+'СЕТ СН'!$F$13</f>
        <v>265.69572283000002</v>
      </c>
      <c r="N334" s="37">
        <f>SUMIFS(СВЦЭМ!$J$34:$J$777,СВЦЭМ!$A$34:$A$777,$A334,СВЦЭМ!$B$34:$B$777,N$331)+'СЕТ СН'!$F$13</f>
        <v>266.44537216999998</v>
      </c>
      <c r="O334" s="37">
        <f>SUMIFS(СВЦЭМ!$J$34:$J$777,СВЦЭМ!$A$34:$A$777,$A334,СВЦЭМ!$B$34:$B$777,O$331)+'СЕТ СН'!$F$13</f>
        <v>270.74590372</v>
      </c>
      <c r="P334" s="37">
        <f>SUMIFS(СВЦЭМ!$J$34:$J$777,СВЦЭМ!$A$34:$A$777,$A334,СВЦЭМ!$B$34:$B$777,P$331)+'СЕТ СН'!$F$13</f>
        <v>267.27907070999998</v>
      </c>
      <c r="Q334" s="37">
        <f>SUMIFS(СВЦЭМ!$J$34:$J$777,СВЦЭМ!$A$34:$A$777,$A334,СВЦЭМ!$B$34:$B$777,Q$331)+'СЕТ СН'!$F$13</f>
        <v>259.65407640000001</v>
      </c>
      <c r="R334" s="37">
        <f>SUMIFS(СВЦЭМ!$J$34:$J$777,СВЦЭМ!$A$34:$A$777,$A334,СВЦЭМ!$B$34:$B$777,R$331)+'СЕТ СН'!$F$13</f>
        <v>261.41104952000001</v>
      </c>
      <c r="S334" s="37">
        <f>SUMIFS(СВЦЭМ!$J$34:$J$777,СВЦЭМ!$A$34:$A$777,$A334,СВЦЭМ!$B$34:$B$777,S$331)+'СЕТ СН'!$F$13</f>
        <v>256.76524669000003</v>
      </c>
      <c r="T334" s="37">
        <f>SUMIFS(СВЦЭМ!$J$34:$J$777,СВЦЭМ!$A$34:$A$777,$A334,СВЦЭМ!$B$34:$B$777,T$331)+'СЕТ СН'!$F$13</f>
        <v>254.76393555999999</v>
      </c>
      <c r="U334" s="37">
        <f>SUMIFS(СВЦЭМ!$J$34:$J$777,СВЦЭМ!$A$34:$A$777,$A334,СВЦЭМ!$B$34:$B$777,U$331)+'СЕТ СН'!$F$13</f>
        <v>254.73733752000001</v>
      </c>
      <c r="V334" s="37">
        <f>SUMIFS(СВЦЭМ!$J$34:$J$777,СВЦЭМ!$A$34:$A$777,$A334,СВЦЭМ!$B$34:$B$777,V$331)+'СЕТ СН'!$F$13</f>
        <v>266.09097439999999</v>
      </c>
      <c r="W334" s="37">
        <f>SUMIFS(СВЦЭМ!$J$34:$J$777,СВЦЭМ!$A$34:$A$777,$A334,СВЦЭМ!$B$34:$B$777,W$331)+'СЕТ СН'!$F$13</f>
        <v>266.41144942</v>
      </c>
      <c r="X334" s="37">
        <f>SUMIFS(СВЦЭМ!$J$34:$J$777,СВЦЭМ!$A$34:$A$777,$A334,СВЦЭМ!$B$34:$B$777,X$331)+'СЕТ СН'!$F$13</f>
        <v>297.30760728000001</v>
      </c>
      <c r="Y334" s="37">
        <f>SUMIFS(СВЦЭМ!$J$34:$J$777,СВЦЭМ!$A$34:$A$777,$A334,СВЦЭМ!$B$34:$B$777,Y$331)+'СЕТ СН'!$F$13</f>
        <v>349.13653168000002</v>
      </c>
    </row>
    <row r="335" spans="1:27" ht="15.75" x14ac:dyDescent="0.2">
      <c r="A335" s="36">
        <f t="shared" si="9"/>
        <v>42647</v>
      </c>
      <c r="B335" s="37">
        <f>SUMIFS(СВЦЭМ!$J$34:$J$777,СВЦЭМ!$A$34:$A$777,$A335,СВЦЭМ!$B$34:$B$777,B$331)+'СЕТ СН'!$F$13</f>
        <v>388.13172443000002</v>
      </c>
      <c r="C335" s="37">
        <f>SUMIFS(СВЦЭМ!$J$34:$J$777,СВЦЭМ!$A$34:$A$777,$A335,СВЦЭМ!$B$34:$B$777,C$331)+'СЕТ СН'!$F$13</f>
        <v>394.33807279000001</v>
      </c>
      <c r="D335" s="37">
        <f>SUMIFS(СВЦЭМ!$J$34:$J$777,СВЦЭМ!$A$34:$A$777,$A335,СВЦЭМ!$B$34:$B$777,D$331)+'СЕТ СН'!$F$13</f>
        <v>384.08399867999998</v>
      </c>
      <c r="E335" s="37">
        <f>SUMIFS(СВЦЭМ!$J$34:$J$777,СВЦЭМ!$A$34:$A$777,$A335,СВЦЭМ!$B$34:$B$777,E$331)+'СЕТ СН'!$F$13</f>
        <v>383.98640542999999</v>
      </c>
      <c r="F335" s="37">
        <f>SUMIFS(СВЦЭМ!$J$34:$J$777,СВЦЭМ!$A$34:$A$777,$A335,СВЦЭМ!$B$34:$B$777,F$331)+'СЕТ СН'!$F$13</f>
        <v>385.24582399000002</v>
      </c>
      <c r="G335" s="37">
        <f>SUMIFS(СВЦЭМ!$J$34:$J$777,СВЦЭМ!$A$34:$A$777,$A335,СВЦЭМ!$B$34:$B$777,G$331)+'СЕТ СН'!$F$13</f>
        <v>392.38911156</v>
      </c>
      <c r="H335" s="37">
        <f>SUMIFS(СВЦЭМ!$J$34:$J$777,СВЦЭМ!$A$34:$A$777,$A335,СВЦЭМ!$B$34:$B$777,H$331)+'СЕТ СН'!$F$13</f>
        <v>408.85868740000001</v>
      </c>
      <c r="I335" s="37">
        <f>SUMIFS(СВЦЭМ!$J$34:$J$777,СВЦЭМ!$A$34:$A$777,$A335,СВЦЭМ!$B$34:$B$777,I$331)+'СЕТ СН'!$F$13</f>
        <v>377.56173576999998</v>
      </c>
      <c r="J335" s="37">
        <f>SUMIFS(СВЦЭМ!$J$34:$J$777,СВЦЭМ!$A$34:$A$777,$A335,СВЦЭМ!$B$34:$B$777,J$331)+'СЕТ СН'!$F$13</f>
        <v>354.86251193999999</v>
      </c>
      <c r="K335" s="37">
        <f>SUMIFS(СВЦЭМ!$J$34:$J$777,СВЦЭМ!$A$34:$A$777,$A335,СВЦЭМ!$B$34:$B$777,K$331)+'СЕТ СН'!$F$13</f>
        <v>318.89525785000001</v>
      </c>
      <c r="L335" s="37">
        <f>SUMIFS(СВЦЭМ!$J$34:$J$777,СВЦЭМ!$A$34:$A$777,$A335,СВЦЭМ!$B$34:$B$777,L$331)+'СЕТ СН'!$F$13</f>
        <v>296.62698088000002</v>
      </c>
      <c r="M335" s="37">
        <f>SUMIFS(СВЦЭМ!$J$34:$J$777,СВЦЭМ!$A$34:$A$777,$A335,СВЦЭМ!$B$34:$B$777,M$331)+'СЕТ СН'!$F$13</f>
        <v>255.06564571000001</v>
      </c>
      <c r="N335" s="37">
        <f>SUMIFS(СВЦЭМ!$J$34:$J$777,СВЦЭМ!$A$34:$A$777,$A335,СВЦЭМ!$B$34:$B$777,N$331)+'СЕТ СН'!$F$13</f>
        <v>262.28498325999999</v>
      </c>
      <c r="O335" s="37">
        <f>SUMIFS(СВЦЭМ!$J$34:$J$777,СВЦЭМ!$A$34:$A$777,$A335,СВЦЭМ!$B$34:$B$777,O$331)+'СЕТ СН'!$F$13</f>
        <v>256.21277387999999</v>
      </c>
      <c r="P335" s="37">
        <f>SUMIFS(СВЦЭМ!$J$34:$J$777,СВЦЭМ!$A$34:$A$777,$A335,СВЦЭМ!$B$34:$B$777,P$331)+'СЕТ СН'!$F$13</f>
        <v>270.18969400999998</v>
      </c>
      <c r="Q335" s="37">
        <f>SUMIFS(СВЦЭМ!$J$34:$J$777,СВЦЭМ!$A$34:$A$777,$A335,СВЦЭМ!$B$34:$B$777,Q$331)+'СЕТ СН'!$F$13</f>
        <v>277.62989199999998</v>
      </c>
      <c r="R335" s="37">
        <f>SUMIFS(СВЦЭМ!$J$34:$J$777,СВЦЭМ!$A$34:$A$777,$A335,СВЦЭМ!$B$34:$B$777,R$331)+'СЕТ СН'!$F$13</f>
        <v>279.52611712999999</v>
      </c>
      <c r="S335" s="37">
        <f>SUMIFS(СВЦЭМ!$J$34:$J$777,СВЦЭМ!$A$34:$A$777,$A335,СВЦЭМ!$B$34:$B$777,S$331)+'СЕТ СН'!$F$13</f>
        <v>280.66445046000001</v>
      </c>
      <c r="T335" s="37">
        <f>SUMIFS(СВЦЭМ!$J$34:$J$777,СВЦЭМ!$A$34:$A$777,$A335,СВЦЭМ!$B$34:$B$777,T$331)+'СЕТ СН'!$F$13</f>
        <v>265.93177545999998</v>
      </c>
      <c r="U335" s="37">
        <f>SUMIFS(СВЦЭМ!$J$34:$J$777,СВЦЭМ!$A$34:$A$777,$A335,СВЦЭМ!$B$34:$B$777,U$331)+'СЕТ СН'!$F$13</f>
        <v>246.73872335999999</v>
      </c>
      <c r="V335" s="37">
        <f>SUMIFS(СВЦЭМ!$J$34:$J$777,СВЦЭМ!$A$34:$A$777,$A335,СВЦЭМ!$B$34:$B$777,V$331)+'СЕТ СН'!$F$13</f>
        <v>239.04869984999999</v>
      </c>
      <c r="W335" s="37">
        <f>SUMIFS(СВЦЭМ!$J$34:$J$777,СВЦЭМ!$A$34:$A$777,$A335,СВЦЭМ!$B$34:$B$777,W$331)+'СЕТ СН'!$F$13</f>
        <v>249.66736201000001</v>
      </c>
      <c r="X335" s="37">
        <f>SUMIFS(СВЦЭМ!$J$34:$J$777,СВЦЭМ!$A$34:$A$777,$A335,СВЦЭМ!$B$34:$B$777,X$331)+'СЕТ СН'!$F$13</f>
        <v>288.70581809999999</v>
      </c>
      <c r="Y335" s="37">
        <f>SUMIFS(СВЦЭМ!$J$34:$J$777,СВЦЭМ!$A$34:$A$777,$A335,СВЦЭМ!$B$34:$B$777,Y$331)+'СЕТ СН'!$F$13</f>
        <v>337.28312361000002</v>
      </c>
    </row>
    <row r="336" spans="1:27" ht="15.75" x14ac:dyDescent="0.2">
      <c r="A336" s="36">
        <f t="shared" si="9"/>
        <v>42648</v>
      </c>
      <c r="B336" s="37">
        <f>SUMIFS(СВЦЭМ!$J$34:$J$777,СВЦЭМ!$A$34:$A$777,$A336,СВЦЭМ!$B$34:$B$777,B$331)+'СЕТ СН'!$F$13</f>
        <v>377.03230660999998</v>
      </c>
      <c r="C336" s="37">
        <f>SUMIFS(СВЦЭМ!$J$34:$J$777,СВЦЭМ!$A$34:$A$777,$A336,СВЦЭМ!$B$34:$B$777,C$331)+'СЕТ СН'!$F$13</f>
        <v>426.59539133999999</v>
      </c>
      <c r="D336" s="37">
        <f>SUMIFS(СВЦЭМ!$J$34:$J$777,СВЦЭМ!$A$34:$A$777,$A336,СВЦЭМ!$B$34:$B$777,D$331)+'СЕТ СН'!$F$13</f>
        <v>442.71077631999998</v>
      </c>
      <c r="E336" s="37">
        <f>SUMIFS(СВЦЭМ!$J$34:$J$777,СВЦЭМ!$A$34:$A$777,$A336,СВЦЭМ!$B$34:$B$777,E$331)+'СЕТ СН'!$F$13</f>
        <v>443.22869795000003</v>
      </c>
      <c r="F336" s="37">
        <f>SUMIFS(СВЦЭМ!$J$34:$J$777,СВЦЭМ!$A$34:$A$777,$A336,СВЦЭМ!$B$34:$B$777,F$331)+'СЕТ СН'!$F$13</f>
        <v>442.07464450999998</v>
      </c>
      <c r="G336" s="37">
        <f>SUMIFS(СВЦЭМ!$J$34:$J$777,СВЦЭМ!$A$34:$A$777,$A336,СВЦЭМ!$B$34:$B$777,G$331)+'СЕТ СН'!$F$13</f>
        <v>431.51555499</v>
      </c>
      <c r="H336" s="37">
        <f>SUMIFS(СВЦЭМ!$J$34:$J$777,СВЦЭМ!$A$34:$A$777,$A336,СВЦЭМ!$B$34:$B$777,H$331)+'СЕТ СН'!$F$13</f>
        <v>396.95214252</v>
      </c>
      <c r="I336" s="37">
        <f>SUMIFS(СВЦЭМ!$J$34:$J$777,СВЦЭМ!$A$34:$A$777,$A336,СВЦЭМ!$B$34:$B$777,I$331)+'СЕТ СН'!$F$13</f>
        <v>363.86951926</v>
      </c>
      <c r="J336" s="37">
        <f>SUMIFS(СВЦЭМ!$J$34:$J$777,СВЦЭМ!$A$34:$A$777,$A336,СВЦЭМ!$B$34:$B$777,J$331)+'СЕТ СН'!$F$13</f>
        <v>341.6784935</v>
      </c>
      <c r="K336" s="37">
        <f>SUMIFS(СВЦЭМ!$J$34:$J$777,СВЦЭМ!$A$34:$A$777,$A336,СВЦЭМ!$B$34:$B$777,K$331)+'СЕТ СН'!$F$13</f>
        <v>307.92746734999997</v>
      </c>
      <c r="L336" s="37">
        <f>SUMIFS(СВЦЭМ!$J$34:$J$777,СВЦЭМ!$A$34:$A$777,$A336,СВЦЭМ!$B$34:$B$777,L$331)+'СЕТ СН'!$F$13</f>
        <v>271.48159927</v>
      </c>
      <c r="M336" s="37">
        <f>SUMIFS(СВЦЭМ!$J$34:$J$777,СВЦЭМ!$A$34:$A$777,$A336,СВЦЭМ!$B$34:$B$777,M$331)+'СЕТ СН'!$F$13</f>
        <v>253.40958161</v>
      </c>
      <c r="N336" s="37">
        <f>SUMIFS(СВЦЭМ!$J$34:$J$777,СВЦЭМ!$A$34:$A$777,$A336,СВЦЭМ!$B$34:$B$777,N$331)+'СЕТ СН'!$F$13</f>
        <v>255.21698678999999</v>
      </c>
      <c r="O336" s="37">
        <f>SUMIFS(СВЦЭМ!$J$34:$J$777,СВЦЭМ!$A$34:$A$777,$A336,СВЦЭМ!$B$34:$B$777,O$331)+'СЕТ СН'!$F$13</f>
        <v>255.95734313</v>
      </c>
      <c r="P336" s="37">
        <f>SUMIFS(СВЦЭМ!$J$34:$J$777,СВЦЭМ!$A$34:$A$777,$A336,СВЦЭМ!$B$34:$B$777,P$331)+'СЕТ СН'!$F$13</f>
        <v>259.98414525999999</v>
      </c>
      <c r="Q336" s="37">
        <f>SUMIFS(СВЦЭМ!$J$34:$J$777,СВЦЭМ!$A$34:$A$777,$A336,СВЦЭМ!$B$34:$B$777,Q$331)+'СЕТ СН'!$F$13</f>
        <v>261.39925407999999</v>
      </c>
      <c r="R336" s="37">
        <f>SUMIFS(СВЦЭМ!$J$34:$J$777,СВЦЭМ!$A$34:$A$777,$A336,СВЦЭМ!$B$34:$B$777,R$331)+'СЕТ СН'!$F$13</f>
        <v>261.72052552000002</v>
      </c>
      <c r="S336" s="37">
        <f>SUMIFS(СВЦЭМ!$J$34:$J$777,СВЦЭМ!$A$34:$A$777,$A336,СВЦЭМ!$B$34:$B$777,S$331)+'СЕТ СН'!$F$13</f>
        <v>259.43035272999998</v>
      </c>
      <c r="T336" s="37">
        <f>SUMIFS(СВЦЭМ!$J$34:$J$777,СВЦЭМ!$A$34:$A$777,$A336,СВЦЭМ!$B$34:$B$777,T$331)+'СЕТ СН'!$F$13</f>
        <v>251.15705331000001</v>
      </c>
      <c r="U336" s="37">
        <f>SUMIFS(СВЦЭМ!$J$34:$J$777,СВЦЭМ!$A$34:$A$777,$A336,СВЦЭМ!$B$34:$B$777,U$331)+'СЕТ СН'!$F$13</f>
        <v>238.52564948</v>
      </c>
      <c r="V336" s="37">
        <f>SUMIFS(СВЦЭМ!$J$34:$J$777,СВЦЭМ!$A$34:$A$777,$A336,СВЦЭМ!$B$34:$B$777,V$331)+'СЕТ СН'!$F$13</f>
        <v>253.56884468000001</v>
      </c>
      <c r="W336" s="37">
        <f>SUMIFS(СВЦЭМ!$J$34:$J$777,СВЦЭМ!$A$34:$A$777,$A336,СВЦЭМ!$B$34:$B$777,W$331)+'СЕТ СН'!$F$13</f>
        <v>259.11776779000002</v>
      </c>
      <c r="X336" s="37">
        <f>SUMIFS(СВЦЭМ!$J$34:$J$777,СВЦЭМ!$A$34:$A$777,$A336,СВЦЭМ!$B$34:$B$777,X$331)+'СЕТ СН'!$F$13</f>
        <v>293.67312153</v>
      </c>
      <c r="Y336" s="37">
        <f>SUMIFS(СВЦЭМ!$J$34:$J$777,СВЦЭМ!$A$34:$A$777,$A336,СВЦЭМ!$B$34:$B$777,Y$331)+'СЕТ СН'!$F$13</f>
        <v>345.09761778000001</v>
      </c>
    </row>
    <row r="337" spans="1:25" ht="15.75" x14ac:dyDescent="0.2">
      <c r="A337" s="36">
        <f t="shared" si="9"/>
        <v>42649</v>
      </c>
      <c r="B337" s="37">
        <f>SUMIFS(СВЦЭМ!$J$34:$J$777,СВЦЭМ!$A$34:$A$777,$A337,СВЦЭМ!$B$34:$B$777,B$331)+'СЕТ СН'!$F$13</f>
        <v>378.45532351000003</v>
      </c>
      <c r="C337" s="37">
        <f>SUMIFS(СВЦЭМ!$J$34:$J$777,СВЦЭМ!$A$34:$A$777,$A337,СВЦЭМ!$B$34:$B$777,C$331)+'СЕТ СН'!$F$13</f>
        <v>416.51713482000002</v>
      </c>
      <c r="D337" s="37">
        <f>SUMIFS(СВЦЭМ!$J$34:$J$777,СВЦЭМ!$A$34:$A$777,$A337,СВЦЭМ!$B$34:$B$777,D$331)+'СЕТ СН'!$F$13</f>
        <v>444.89738433999997</v>
      </c>
      <c r="E337" s="37">
        <f>SUMIFS(СВЦЭМ!$J$34:$J$777,СВЦЭМ!$A$34:$A$777,$A337,СВЦЭМ!$B$34:$B$777,E$331)+'СЕТ СН'!$F$13</f>
        <v>445.36529164000001</v>
      </c>
      <c r="F337" s="37">
        <f>SUMIFS(СВЦЭМ!$J$34:$J$777,СВЦЭМ!$A$34:$A$777,$A337,СВЦЭМ!$B$34:$B$777,F$331)+'СЕТ СН'!$F$13</f>
        <v>445.24100870000001</v>
      </c>
      <c r="G337" s="37">
        <f>SUMIFS(СВЦЭМ!$J$34:$J$777,СВЦЭМ!$A$34:$A$777,$A337,СВЦЭМ!$B$34:$B$777,G$331)+'СЕТ СН'!$F$13</f>
        <v>442.04583473000002</v>
      </c>
      <c r="H337" s="37">
        <f>SUMIFS(СВЦЭМ!$J$34:$J$777,СВЦЭМ!$A$34:$A$777,$A337,СВЦЭМ!$B$34:$B$777,H$331)+'СЕТ СН'!$F$13</f>
        <v>398.82788449999998</v>
      </c>
      <c r="I337" s="37">
        <f>SUMIFS(СВЦЭМ!$J$34:$J$777,СВЦЭМ!$A$34:$A$777,$A337,СВЦЭМ!$B$34:$B$777,I$331)+'СЕТ СН'!$F$13</f>
        <v>368.68020138999998</v>
      </c>
      <c r="J337" s="37">
        <f>SUMIFS(СВЦЭМ!$J$34:$J$777,СВЦЭМ!$A$34:$A$777,$A337,СВЦЭМ!$B$34:$B$777,J$331)+'СЕТ СН'!$F$13</f>
        <v>346.26635902999999</v>
      </c>
      <c r="K337" s="37">
        <f>SUMIFS(СВЦЭМ!$J$34:$J$777,СВЦЭМ!$A$34:$A$777,$A337,СВЦЭМ!$B$34:$B$777,K$331)+'СЕТ СН'!$F$13</f>
        <v>311.33257454</v>
      </c>
      <c r="L337" s="37">
        <f>SUMIFS(СВЦЭМ!$J$34:$J$777,СВЦЭМ!$A$34:$A$777,$A337,СВЦЭМ!$B$34:$B$777,L$331)+'СЕТ СН'!$F$13</f>
        <v>276.32929213</v>
      </c>
      <c r="M337" s="37">
        <f>SUMIFS(СВЦЭМ!$J$34:$J$777,СВЦЭМ!$A$34:$A$777,$A337,СВЦЭМ!$B$34:$B$777,M$331)+'СЕТ СН'!$F$13</f>
        <v>254.48913400000001</v>
      </c>
      <c r="N337" s="37">
        <f>SUMIFS(СВЦЭМ!$J$34:$J$777,СВЦЭМ!$A$34:$A$777,$A337,СВЦЭМ!$B$34:$B$777,N$331)+'СЕТ СН'!$F$13</f>
        <v>257.34364725</v>
      </c>
      <c r="O337" s="37">
        <f>SUMIFS(СВЦЭМ!$J$34:$J$777,СВЦЭМ!$A$34:$A$777,$A337,СВЦЭМ!$B$34:$B$777,O$331)+'СЕТ СН'!$F$13</f>
        <v>256.89562847000002</v>
      </c>
      <c r="P337" s="37">
        <f>SUMIFS(СВЦЭМ!$J$34:$J$777,СВЦЭМ!$A$34:$A$777,$A337,СВЦЭМ!$B$34:$B$777,P$331)+'СЕТ СН'!$F$13</f>
        <v>258.69077295</v>
      </c>
      <c r="Q337" s="37">
        <f>SUMIFS(СВЦЭМ!$J$34:$J$777,СВЦЭМ!$A$34:$A$777,$A337,СВЦЭМ!$B$34:$B$777,Q$331)+'СЕТ СН'!$F$13</f>
        <v>259.00827579999998</v>
      </c>
      <c r="R337" s="37">
        <f>SUMIFS(СВЦЭМ!$J$34:$J$777,СВЦЭМ!$A$34:$A$777,$A337,СВЦЭМ!$B$34:$B$777,R$331)+'СЕТ СН'!$F$13</f>
        <v>259.18658591000002</v>
      </c>
      <c r="S337" s="37">
        <f>SUMIFS(СВЦЭМ!$J$34:$J$777,СВЦЭМ!$A$34:$A$777,$A337,СВЦЭМ!$B$34:$B$777,S$331)+'СЕТ СН'!$F$13</f>
        <v>258.11087938999998</v>
      </c>
      <c r="T337" s="37">
        <f>SUMIFS(СВЦЭМ!$J$34:$J$777,СВЦЭМ!$A$34:$A$777,$A337,СВЦЭМ!$B$34:$B$777,T$331)+'СЕТ СН'!$F$13</f>
        <v>253.47756251999999</v>
      </c>
      <c r="U337" s="37">
        <f>SUMIFS(СВЦЭМ!$J$34:$J$777,СВЦЭМ!$A$34:$A$777,$A337,СВЦЭМ!$B$34:$B$777,U$331)+'СЕТ СН'!$F$13</f>
        <v>245.64943037</v>
      </c>
      <c r="V337" s="37">
        <f>SUMIFS(СВЦЭМ!$J$34:$J$777,СВЦЭМ!$A$34:$A$777,$A337,СВЦЭМ!$B$34:$B$777,V$331)+'СЕТ СН'!$F$13</f>
        <v>268.36608634999999</v>
      </c>
      <c r="W337" s="37">
        <f>SUMIFS(СВЦЭМ!$J$34:$J$777,СВЦЭМ!$A$34:$A$777,$A337,СВЦЭМ!$B$34:$B$777,W$331)+'СЕТ СН'!$F$13</f>
        <v>289.89367054000002</v>
      </c>
      <c r="X337" s="37">
        <f>SUMIFS(СВЦЭМ!$J$34:$J$777,СВЦЭМ!$A$34:$A$777,$A337,СВЦЭМ!$B$34:$B$777,X$331)+'СЕТ СН'!$F$13</f>
        <v>303.64296723000001</v>
      </c>
      <c r="Y337" s="37">
        <f>SUMIFS(СВЦЭМ!$J$34:$J$777,СВЦЭМ!$A$34:$A$777,$A337,СВЦЭМ!$B$34:$B$777,Y$331)+'СЕТ СН'!$F$13</f>
        <v>356.57102034000002</v>
      </c>
    </row>
    <row r="338" spans="1:25" ht="15.75" x14ac:dyDescent="0.2">
      <c r="A338" s="36">
        <f t="shared" si="9"/>
        <v>42650</v>
      </c>
      <c r="B338" s="37">
        <f>SUMIFS(СВЦЭМ!$J$34:$J$777,СВЦЭМ!$A$34:$A$777,$A338,СВЦЭМ!$B$34:$B$777,B$331)+'СЕТ СН'!$F$13</f>
        <v>387.64132497000003</v>
      </c>
      <c r="C338" s="37">
        <f>SUMIFS(СВЦЭМ!$J$34:$J$777,СВЦЭМ!$A$34:$A$777,$A338,СВЦЭМ!$B$34:$B$777,C$331)+'СЕТ СН'!$F$13</f>
        <v>430.93347900999999</v>
      </c>
      <c r="D338" s="37">
        <f>SUMIFS(СВЦЭМ!$J$34:$J$777,СВЦЭМ!$A$34:$A$777,$A338,СВЦЭМ!$B$34:$B$777,D$331)+'СЕТ СН'!$F$13</f>
        <v>445.86383007000001</v>
      </c>
      <c r="E338" s="37">
        <f>SUMIFS(СВЦЭМ!$J$34:$J$777,СВЦЭМ!$A$34:$A$777,$A338,СВЦЭМ!$B$34:$B$777,E$331)+'СЕТ СН'!$F$13</f>
        <v>450.36648009999999</v>
      </c>
      <c r="F338" s="37">
        <f>SUMIFS(СВЦЭМ!$J$34:$J$777,СВЦЭМ!$A$34:$A$777,$A338,СВЦЭМ!$B$34:$B$777,F$331)+'СЕТ СН'!$F$13</f>
        <v>448.94093237999999</v>
      </c>
      <c r="G338" s="37">
        <f>SUMIFS(СВЦЭМ!$J$34:$J$777,СВЦЭМ!$A$34:$A$777,$A338,СВЦЭМ!$B$34:$B$777,G$331)+'СЕТ СН'!$F$13</f>
        <v>438.79339693999998</v>
      </c>
      <c r="H338" s="37">
        <f>SUMIFS(СВЦЭМ!$J$34:$J$777,СВЦЭМ!$A$34:$A$777,$A338,СВЦЭМ!$B$34:$B$777,H$331)+'СЕТ СН'!$F$13</f>
        <v>403.79209372000003</v>
      </c>
      <c r="I338" s="37">
        <f>SUMIFS(СВЦЭМ!$J$34:$J$777,СВЦЭМ!$A$34:$A$777,$A338,СВЦЭМ!$B$34:$B$777,I$331)+'СЕТ СН'!$F$13</f>
        <v>378.24692549999997</v>
      </c>
      <c r="J338" s="37">
        <f>SUMIFS(СВЦЭМ!$J$34:$J$777,СВЦЭМ!$A$34:$A$777,$A338,СВЦЭМ!$B$34:$B$777,J$331)+'СЕТ СН'!$F$13</f>
        <v>365.67000737000001</v>
      </c>
      <c r="K338" s="37">
        <f>SUMIFS(СВЦЭМ!$J$34:$J$777,СВЦЭМ!$A$34:$A$777,$A338,СВЦЭМ!$B$34:$B$777,K$331)+'СЕТ СН'!$F$13</f>
        <v>342.92369047</v>
      </c>
      <c r="L338" s="37">
        <f>SUMIFS(СВЦЭМ!$J$34:$J$777,СВЦЭМ!$A$34:$A$777,$A338,СВЦЭМ!$B$34:$B$777,L$331)+'СЕТ СН'!$F$13</f>
        <v>319.39038217000001</v>
      </c>
      <c r="M338" s="37">
        <f>SUMIFS(СВЦЭМ!$J$34:$J$777,СВЦЭМ!$A$34:$A$777,$A338,СВЦЭМ!$B$34:$B$777,M$331)+'СЕТ СН'!$F$13</f>
        <v>295.29843839</v>
      </c>
      <c r="N338" s="37">
        <f>SUMIFS(СВЦЭМ!$J$34:$J$777,СВЦЭМ!$A$34:$A$777,$A338,СВЦЭМ!$B$34:$B$777,N$331)+'СЕТ СН'!$F$13</f>
        <v>292.96413424999997</v>
      </c>
      <c r="O338" s="37">
        <f>SUMIFS(СВЦЭМ!$J$34:$J$777,СВЦЭМ!$A$34:$A$777,$A338,СВЦЭМ!$B$34:$B$777,O$331)+'СЕТ СН'!$F$13</f>
        <v>291.19626141999998</v>
      </c>
      <c r="P338" s="37">
        <f>SUMIFS(СВЦЭМ!$J$34:$J$777,СВЦЭМ!$A$34:$A$777,$A338,СВЦЭМ!$B$34:$B$777,P$331)+'СЕТ СН'!$F$13</f>
        <v>271.93748601999999</v>
      </c>
      <c r="Q338" s="37">
        <f>SUMIFS(СВЦЭМ!$J$34:$J$777,СВЦЭМ!$A$34:$A$777,$A338,СВЦЭМ!$B$34:$B$777,Q$331)+'СЕТ СН'!$F$13</f>
        <v>271.99994615999998</v>
      </c>
      <c r="R338" s="37">
        <f>SUMIFS(СВЦЭМ!$J$34:$J$777,СВЦЭМ!$A$34:$A$777,$A338,СВЦЭМ!$B$34:$B$777,R$331)+'СЕТ СН'!$F$13</f>
        <v>273.86807676000001</v>
      </c>
      <c r="S338" s="37">
        <f>SUMIFS(СВЦЭМ!$J$34:$J$777,СВЦЭМ!$A$34:$A$777,$A338,СВЦЭМ!$B$34:$B$777,S$331)+'СЕТ СН'!$F$13</f>
        <v>273.40262001999997</v>
      </c>
      <c r="T338" s="37">
        <f>SUMIFS(СВЦЭМ!$J$34:$J$777,СВЦЭМ!$A$34:$A$777,$A338,СВЦЭМ!$B$34:$B$777,T$331)+'СЕТ СН'!$F$13</f>
        <v>261.13022590999998</v>
      </c>
      <c r="U338" s="37">
        <f>SUMIFS(СВЦЭМ!$J$34:$J$777,СВЦЭМ!$A$34:$A$777,$A338,СВЦЭМ!$B$34:$B$777,U$331)+'СЕТ СН'!$F$13</f>
        <v>249.44977632000001</v>
      </c>
      <c r="V338" s="37">
        <f>SUMIFS(СВЦЭМ!$J$34:$J$777,СВЦЭМ!$A$34:$A$777,$A338,СВЦЭМ!$B$34:$B$777,V$331)+'СЕТ СН'!$F$13</f>
        <v>264.70228523999998</v>
      </c>
      <c r="W338" s="37">
        <f>SUMIFS(СВЦЭМ!$J$34:$J$777,СВЦЭМ!$A$34:$A$777,$A338,СВЦЭМ!$B$34:$B$777,W$331)+'СЕТ СН'!$F$13</f>
        <v>287.36953191999999</v>
      </c>
      <c r="X338" s="37">
        <f>SUMIFS(СВЦЭМ!$J$34:$J$777,СВЦЭМ!$A$34:$A$777,$A338,СВЦЭМ!$B$34:$B$777,X$331)+'СЕТ СН'!$F$13</f>
        <v>302.92650966000002</v>
      </c>
      <c r="Y338" s="37">
        <f>SUMIFS(СВЦЭМ!$J$34:$J$777,СВЦЭМ!$A$34:$A$777,$A338,СВЦЭМ!$B$34:$B$777,Y$331)+'СЕТ СН'!$F$13</f>
        <v>351.69656388999999</v>
      </c>
    </row>
    <row r="339" spans="1:25" ht="15.75" x14ac:dyDescent="0.2">
      <c r="A339" s="36">
        <f t="shared" si="9"/>
        <v>42651</v>
      </c>
      <c r="B339" s="37">
        <f>SUMIFS(СВЦЭМ!$J$34:$J$777,СВЦЭМ!$A$34:$A$777,$A339,СВЦЭМ!$B$34:$B$777,B$331)+'СЕТ СН'!$F$13</f>
        <v>426.91723264000001</v>
      </c>
      <c r="C339" s="37">
        <f>SUMIFS(СВЦЭМ!$J$34:$J$777,СВЦЭМ!$A$34:$A$777,$A339,СВЦЭМ!$B$34:$B$777,C$331)+'СЕТ СН'!$F$13</f>
        <v>455.06883137</v>
      </c>
      <c r="D339" s="37">
        <f>SUMIFS(СВЦЭМ!$J$34:$J$777,СВЦЭМ!$A$34:$A$777,$A339,СВЦЭМ!$B$34:$B$777,D$331)+'СЕТ СН'!$F$13</f>
        <v>480.92563118999999</v>
      </c>
      <c r="E339" s="37">
        <f>SUMIFS(СВЦЭМ!$J$34:$J$777,СВЦЭМ!$A$34:$A$777,$A339,СВЦЭМ!$B$34:$B$777,E$331)+'СЕТ СН'!$F$13</f>
        <v>448.66573749999998</v>
      </c>
      <c r="F339" s="37">
        <f>SUMIFS(СВЦЭМ!$J$34:$J$777,СВЦЭМ!$A$34:$A$777,$A339,СВЦЭМ!$B$34:$B$777,F$331)+'СЕТ СН'!$F$13</f>
        <v>411.22364141000003</v>
      </c>
      <c r="G339" s="37">
        <f>SUMIFS(СВЦЭМ!$J$34:$J$777,СВЦЭМ!$A$34:$A$777,$A339,СВЦЭМ!$B$34:$B$777,G$331)+'СЕТ СН'!$F$13</f>
        <v>413.82397142999997</v>
      </c>
      <c r="H339" s="37">
        <f>SUMIFS(СВЦЭМ!$J$34:$J$777,СВЦЭМ!$A$34:$A$777,$A339,СВЦЭМ!$B$34:$B$777,H$331)+'СЕТ СН'!$F$13</f>
        <v>427.07239375</v>
      </c>
      <c r="I339" s="37">
        <f>SUMIFS(СВЦЭМ!$J$34:$J$777,СВЦЭМ!$A$34:$A$777,$A339,СВЦЭМ!$B$34:$B$777,I$331)+'СЕТ СН'!$F$13</f>
        <v>434.46547171999998</v>
      </c>
      <c r="J339" s="37">
        <f>SUMIFS(СВЦЭМ!$J$34:$J$777,СВЦЭМ!$A$34:$A$777,$A339,СВЦЭМ!$B$34:$B$777,J$331)+'СЕТ СН'!$F$13</f>
        <v>407.14846764999999</v>
      </c>
      <c r="K339" s="37">
        <f>SUMIFS(СВЦЭМ!$J$34:$J$777,СВЦЭМ!$A$34:$A$777,$A339,СВЦЭМ!$B$34:$B$777,K$331)+'СЕТ СН'!$F$13</f>
        <v>360.34648256000003</v>
      </c>
      <c r="L339" s="37">
        <f>SUMIFS(СВЦЭМ!$J$34:$J$777,СВЦЭМ!$A$34:$A$777,$A339,СВЦЭМ!$B$34:$B$777,L$331)+'СЕТ СН'!$F$13</f>
        <v>319.1212443</v>
      </c>
      <c r="M339" s="37">
        <f>SUMIFS(СВЦЭМ!$J$34:$J$777,СВЦЭМ!$A$34:$A$777,$A339,СВЦЭМ!$B$34:$B$777,M$331)+'СЕТ СН'!$F$13</f>
        <v>297.14324388</v>
      </c>
      <c r="N339" s="37">
        <f>SUMIFS(СВЦЭМ!$J$34:$J$777,СВЦЭМ!$A$34:$A$777,$A339,СВЦЭМ!$B$34:$B$777,N$331)+'СЕТ СН'!$F$13</f>
        <v>299.68681244999999</v>
      </c>
      <c r="O339" s="37">
        <f>SUMIFS(СВЦЭМ!$J$34:$J$777,СВЦЭМ!$A$34:$A$777,$A339,СВЦЭМ!$B$34:$B$777,O$331)+'СЕТ СН'!$F$13</f>
        <v>297.50483277000001</v>
      </c>
      <c r="P339" s="37">
        <f>SUMIFS(СВЦЭМ!$J$34:$J$777,СВЦЭМ!$A$34:$A$777,$A339,СВЦЭМ!$B$34:$B$777,P$331)+'СЕТ СН'!$F$13</f>
        <v>293.83446892000001</v>
      </c>
      <c r="Q339" s="37">
        <f>SUMIFS(СВЦЭМ!$J$34:$J$777,СВЦЭМ!$A$34:$A$777,$A339,СВЦЭМ!$B$34:$B$777,Q$331)+'СЕТ СН'!$F$13</f>
        <v>292.60765547</v>
      </c>
      <c r="R339" s="37">
        <f>SUMIFS(СВЦЭМ!$J$34:$J$777,СВЦЭМ!$A$34:$A$777,$A339,СВЦЭМ!$B$34:$B$777,R$331)+'СЕТ СН'!$F$13</f>
        <v>294.31954417999998</v>
      </c>
      <c r="S339" s="37">
        <f>SUMIFS(СВЦЭМ!$J$34:$J$777,СВЦЭМ!$A$34:$A$777,$A339,СВЦЭМ!$B$34:$B$777,S$331)+'СЕТ СН'!$F$13</f>
        <v>299.22461214999998</v>
      </c>
      <c r="T339" s="37">
        <f>SUMIFS(СВЦЭМ!$J$34:$J$777,СВЦЭМ!$A$34:$A$777,$A339,СВЦЭМ!$B$34:$B$777,T$331)+'СЕТ СН'!$F$13</f>
        <v>282.06482996</v>
      </c>
      <c r="U339" s="37">
        <f>SUMIFS(СВЦЭМ!$J$34:$J$777,СВЦЭМ!$A$34:$A$777,$A339,СВЦЭМ!$B$34:$B$777,U$331)+'СЕТ СН'!$F$13</f>
        <v>270.10319220999997</v>
      </c>
      <c r="V339" s="37">
        <f>SUMIFS(СВЦЭМ!$J$34:$J$777,СВЦЭМ!$A$34:$A$777,$A339,СВЦЭМ!$B$34:$B$777,V$331)+'СЕТ СН'!$F$13</f>
        <v>273.51745792000003</v>
      </c>
      <c r="W339" s="37">
        <f>SUMIFS(СВЦЭМ!$J$34:$J$777,СВЦЭМ!$A$34:$A$777,$A339,СВЦЭМ!$B$34:$B$777,W$331)+'СЕТ СН'!$F$13</f>
        <v>275.82344898999997</v>
      </c>
      <c r="X339" s="37">
        <f>SUMIFS(СВЦЭМ!$J$34:$J$777,СВЦЭМ!$A$34:$A$777,$A339,СВЦЭМ!$B$34:$B$777,X$331)+'СЕТ СН'!$F$13</f>
        <v>312.86071523999999</v>
      </c>
      <c r="Y339" s="37">
        <f>SUMIFS(СВЦЭМ!$J$34:$J$777,СВЦЭМ!$A$34:$A$777,$A339,СВЦЭМ!$B$34:$B$777,Y$331)+'СЕТ СН'!$F$13</f>
        <v>371.26785677999999</v>
      </c>
    </row>
    <row r="340" spans="1:25" ht="15.75" x14ac:dyDescent="0.2">
      <c r="A340" s="36">
        <f t="shared" si="9"/>
        <v>42652</v>
      </c>
      <c r="B340" s="37">
        <f>SUMIFS(СВЦЭМ!$J$34:$J$777,СВЦЭМ!$A$34:$A$777,$A340,СВЦЭМ!$B$34:$B$777,B$331)+'СЕТ СН'!$F$13</f>
        <v>376.47980808</v>
      </c>
      <c r="C340" s="37">
        <f>SUMIFS(СВЦЭМ!$J$34:$J$777,СВЦЭМ!$A$34:$A$777,$A340,СВЦЭМ!$B$34:$B$777,C$331)+'СЕТ СН'!$F$13</f>
        <v>413.18605527</v>
      </c>
      <c r="D340" s="37">
        <f>SUMIFS(СВЦЭМ!$J$34:$J$777,СВЦЭМ!$A$34:$A$777,$A340,СВЦЭМ!$B$34:$B$777,D$331)+'СЕТ СН'!$F$13</f>
        <v>422.68413077999998</v>
      </c>
      <c r="E340" s="37">
        <f>SUMIFS(СВЦЭМ!$J$34:$J$777,СВЦЭМ!$A$34:$A$777,$A340,СВЦЭМ!$B$34:$B$777,E$331)+'СЕТ СН'!$F$13</f>
        <v>424.06810531999997</v>
      </c>
      <c r="F340" s="37">
        <f>SUMIFS(СВЦЭМ!$J$34:$J$777,СВЦЭМ!$A$34:$A$777,$A340,СВЦЭМ!$B$34:$B$777,F$331)+'СЕТ СН'!$F$13</f>
        <v>422.40575682000002</v>
      </c>
      <c r="G340" s="37">
        <f>SUMIFS(СВЦЭМ!$J$34:$J$777,СВЦЭМ!$A$34:$A$777,$A340,СВЦЭМ!$B$34:$B$777,G$331)+'СЕТ СН'!$F$13</f>
        <v>421.50135495000001</v>
      </c>
      <c r="H340" s="37">
        <f>SUMIFS(СВЦЭМ!$J$34:$J$777,СВЦЭМ!$A$34:$A$777,$A340,СВЦЭМ!$B$34:$B$777,H$331)+'СЕТ СН'!$F$13</f>
        <v>430.94375489999999</v>
      </c>
      <c r="I340" s="37">
        <f>SUMIFS(СВЦЭМ!$J$34:$J$777,СВЦЭМ!$A$34:$A$777,$A340,СВЦЭМ!$B$34:$B$777,I$331)+'СЕТ СН'!$F$13</f>
        <v>436.08779907000002</v>
      </c>
      <c r="J340" s="37">
        <f>SUMIFS(СВЦЭМ!$J$34:$J$777,СВЦЭМ!$A$34:$A$777,$A340,СВЦЭМ!$B$34:$B$777,J$331)+'СЕТ СН'!$F$13</f>
        <v>412.36463371000002</v>
      </c>
      <c r="K340" s="37">
        <f>SUMIFS(СВЦЭМ!$J$34:$J$777,СВЦЭМ!$A$34:$A$777,$A340,СВЦЭМ!$B$34:$B$777,K$331)+'СЕТ СН'!$F$13</f>
        <v>373.83808045000001</v>
      </c>
      <c r="L340" s="37">
        <f>SUMIFS(СВЦЭМ!$J$34:$J$777,СВЦЭМ!$A$34:$A$777,$A340,СВЦЭМ!$B$34:$B$777,L$331)+'СЕТ СН'!$F$13</f>
        <v>324.17887253999999</v>
      </c>
      <c r="M340" s="37">
        <f>SUMIFS(СВЦЭМ!$J$34:$J$777,СВЦЭМ!$A$34:$A$777,$A340,СВЦЭМ!$B$34:$B$777,M$331)+'СЕТ СН'!$F$13</f>
        <v>295.46492645000001</v>
      </c>
      <c r="N340" s="37">
        <f>SUMIFS(СВЦЭМ!$J$34:$J$777,СВЦЭМ!$A$34:$A$777,$A340,СВЦЭМ!$B$34:$B$777,N$331)+'СЕТ СН'!$F$13</f>
        <v>293.11679637999998</v>
      </c>
      <c r="O340" s="37">
        <f>SUMIFS(СВЦЭМ!$J$34:$J$777,СВЦЭМ!$A$34:$A$777,$A340,СВЦЭМ!$B$34:$B$777,O$331)+'СЕТ СН'!$F$13</f>
        <v>290.66394932999998</v>
      </c>
      <c r="P340" s="37">
        <f>SUMIFS(СВЦЭМ!$J$34:$J$777,СВЦЭМ!$A$34:$A$777,$A340,СВЦЭМ!$B$34:$B$777,P$331)+'СЕТ СН'!$F$13</f>
        <v>287.33387175000001</v>
      </c>
      <c r="Q340" s="37">
        <f>SUMIFS(СВЦЭМ!$J$34:$J$777,СВЦЭМ!$A$34:$A$777,$A340,СВЦЭМ!$B$34:$B$777,Q$331)+'СЕТ СН'!$F$13</f>
        <v>285.80568326999997</v>
      </c>
      <c r="R340" s="37">
        <f>SUMIFS(СВЦЭМ!$J$34:$J$777,СВЦЭМ!$A$34:$A$777,$A340,СВЦЭМ!$B$34:$B$777,R$331)+'СЕТ СН'!$F$13</f>
        <v>287.91980354999998</v>
      </c>
      <c r="S340" s="37">
        <f>SUMIFS(СВЦЭМ!$J$34:$J$777,СВЦЭМ!$A$34:$A$777,$A340,СВЦЭМ!$B$34:$B$777,S$331)+'СЕТ СН'!$F$13</f>
        <v>296.6523009</v>
      </c>
      <c r="T340" s="37">
        <f>SUMIFS(СВЦЭМ!$J$34:$J$777,СВЦЭМ!$A$34:$A$777,$A340,СВЦЭМ!$B$34:$B$777,T$331)+'СЕТ СН'!$F$13</f>
        <v>284.87531631000002</v>
      </c>
      <c r="U340" s="37">
        <f>SUMIFS(СВЦЭМ!$J$34:$J$777,СВЦЭМ!$A$34:$A$777,$A340,СВЦЭМ!$B$34:$B$777,U$331)+'СЕТ СН'!$F$13</f>
        <v>281.23431342999999</v>
      </c>
      <c r="V340" s="37">
        <f>SUMIFS(СВЦЭМ!$J$34:$J$777,СВЦЭМ!$A$34:$A$777,$A340,СВЦЭМ!$B$34:$B$777,V$331)+'СЕТ СН'!$F$13</f>
        <v>280.45066623000002</v>
      </c>
      <c r="W340" s="37">
        <f>SUMIFS(СВЦЭМ!$J$34:$J$777,СВЦЭМ!$A$34:$A$777,$A340,СВЦЭМ!$B$34:$B$777,W$331)+'СЕТ СН'!$F$13</f>
        <v>294.10622090999999</v>
      </c>
      <c r="X340" s="37">
        <f>SUMIFS(СВЦЭМ!$J$34:$J$777,СВЦЭМ!$A$34:$A$777,$A340,СВЦЭМ!$B$34:$B$777,X$331)+'СЕТ СН'!$F$13</f>
        <v>321.02673435000003</v>
      </c>
      <c r="Y340" s="37">
        <f>SUMIFS(СВЦЭМ!$J$34:$J$777,СВЦЭМ!$A$34:$A$777,$A340,СВЦЭМ!$B$34:$B$777,Y$331)+'СЕТ СН'!$F$13</f>
        <v>336.57141868999997</v>
      </c>
    </row>
    <row r="341" spans="1:25" ht="15.75" x14ac:dyDescent="0.2">
      <c r="A341" s="36">
        <f t="shared" si="9"/>
        <v>42653</v>
      </c>
      <c r="B341" s="37">
        <f>SUMIFS(СВЦЭМ!$J$34:$J$777,СВЦЭМ!$A$34:$A$777,$A341,СВЦЭМ!$B$34:$B$777,B$331)+'СЕТ СН'!$F$13</f>
        <v>398.29852982</v>
      </c>
      <c r="C341" s="37">
        <f>SUMIFS(СВЦЭМ!$J$34:$J$777,СВЦЭМ!$A$34:$A$777,$A341,СВЦЭМ!$B$34:$B$777,C$331)+'СЕТ СН'!$F$13</f>
        <v>429.22081065999998</v>
      </c>
      <c r="D341" s="37">
        <f>SUMIFS(СВЦЭМ!$J$34:$J$777,СВЦЭМ!$A$34:$A$777,$A341,СВЦЭМ!$B$34:$B$777,D$331)+'СЕТ СН'!$F$13</f>
        <v>421.88513198999999</v>
      </c>
      <c r="E341" s="37">
        <f>SUMIFS(СВЦЭМ!$J$34:$J$777,СВЦЭМ!$A$34:$A$777,$A341,СВЦЭМ!$B$34:$B$777,E$331)+'СЕТ СН'!$F$13</f>
        <v>418.39712873000002</v>
      </c>
      <c r="F341" s="37">
        <f>SUMIFS(СВЦЭМ!$J$34:$J$777,СВЦЭМ!$A$34:$A$777,$A341,СВЦЭМ!$B$34:$B$777,F$331)+'СЕТ СН'!$F$13</f>
        <v>418.88172350999997</v>
      </c>
      <c r="G341" s="37">
        <f>SUMIFS(СВЦЭМ!$J$34:$J$777,СВЦЭМ!$A$34:$A$777,$A341,СВЦЭМ!$B$34:$B$777,G$331)+'СЕТ СН'!$F$13</f>
        <v>425.91625355000002</v>
      </c>
      <c r="H341" s="37">
        <f>SUMIFS(СВЦЭМ!$J$34:$J$777,СВЦЭМ!$A$34:$A$777,$A341,СВЦЭМ!$B$34:$B$777,H$331)+'СЕТ СН'!$F$13</f>
        <v>454.92857285999997</v>
      </c>
      <c r="I341" s="37">
        <f>SUMIFS(СВЦЭМ!$J$34:$J$777,СВЦЭМ!$A$34:$A$777,$A341,СВЦЭМ!$B$34:$B$777,I$331)+'СЕТ СН'!$F$13</f>
        <v>452.91891183000001</v>
      </c>
      <c r="J341" s="37">
        <f>SUMIFS(СВЦЭМ!$J$34:$J$777,СВЦЭМ!$A$34:$A$777,$A341,СВЦЭМ!$B$34:$B$777,J$331)+'СЕТ СН'!$F$13</f>
        <v>395.85883558</v>
      </c>
      <c r="K341" s="37">
        <f>SUMIFS(СВЦЭМ!$J$34:$J$777,СВЦЭМ!$A$34:$A$777,$A341,СВЦЭМ!$B$34:$B$777,K$331)+'СЕТ СН'!$F$13</f>
        <v>351.56401308</v>
      </c>
      <c r="L341" s="37">
        <f>SUMIFS(СВЦЭМ!$J$34:$J$777,СВЦЭМ!$A$34:$A$777,$A341,СВЦЭМ!$B$34:$B$777,L$331)+'СЕТ СН'!$F$13</f>
        <v>312.81749877999999</v>
      </c>
      <c r="M341" s="37">
        <f>SUMIFS(СВЦЭМ!$J$34:$J$777,СВЦЭМ!$A$34:$A$777,$A341,СВЦЭМ!$B$34:$B$777,M$331)+'СЕТ СН'!$F$13</f>
        <v>302.14020091999998</v>
      </c>
      <c r="N341" s="37">
        <f>SUMIFS(СВЦЭМ!$J$34:$J$777,СВЦЭМ!$A$34:$A$777,$A341,СВЦЭМ!$B$34:$B$777,N$331)+'СЕТ СН'!$F$13</f>
        <v>305.74437552000001</v>
      </c>
      <c r="O341" s="37">
        <f>SUMIFS(СВЦЭМ!$J$34:$J$777,СВЦЭМ!$A$34:$A$777,$A341,СВЦЭМ!$B$34:$B$777,O$331)+'СЕТ СН'!$F$13</f>
        <v>305.40026067000002</v>
      </c>
      <c r="P341" s="37">
        <f>SUMIFS(СВЦЭМ!$J$34:$J$777,СВЦЭМ!$A$34:$A$777,$A341,СВЦЭМ!$B$34:$B$777,P$331)+'СЕТ СН'!$F$13</f>
        <v>307.23231815000003</v>
      </c>
      <c r="Q341" s="37">
        <f>SUMIFS(СВЦЭМ!$J$34:$J$777,СВЦЭМ!$A$34:$A$777,$A341,СВЦЭМ!$B$34:$B$777,Q$331)+'СЕТ СН'!$F$13</f>
        <v>308.70159059000002</v>
      </c>
      <c r="R341" s="37">
        <f>SUMIFS(СВЦЭМ!$J$34:$J$777,СВЦЭМ!$A$34:$A$777,$A341,СВЦЭМ!$B$34:$B$777,R$331)+'СЕТ СН'!$F$13</f>
        <v>308.46905148000002</v>
      </c>
      <c r="S341" s="37">
        <f>SUMIFS(СВЦЭМ!$J$34:$J$777,СВЦЭМ!$A$34:$A$777,$A341,СВЦЭМ!$B$34:$B$777,S$331)+'СЕТ СН'!$F$13</f>
        <v>302.80886229999999</v>
      </c>
      <c r="T341" s="37">
        <f>SUMIFS(СВЦЭМ!$J$34:$J$777,СВЦЭМ!$A$34:$A$777,$A341,СВЦЭМ!$B$34:$B$777,T$331)+'СЕТ СН'!$F$13</f>
        <v>302.25079439000001</v>
      </c>
      <c r="U341" s="37">
        <f>SUMIFS(СВЦЭМ!$J$34:$J$777,СВЦЭМ!$A$34:$A$777,$A341,СВЦЭМ!$B$34:$B$777,U$331)+'СЕТ СН'!$F$13</f>
        <v>320.59111545000002</v>
      </c>
      <c r="V341" s="37">
        <f>SUMIFS(СВЦЭМ!$J$34:$J$777,СВЦЭМ!$A$34:$A$777,$A341,СВЦЭМ!$B$34:$B$777,V$331)+'СЕТ СН'!$F$13</f>
        <v>324.84434864000002</v>
      </c>
      <c r="W341" s="37">
        <f>SUMIFS(СВЦЭМ!$J$34:$J$777,СВЦЭМ!$A$34:$A$777,$A341,СВЦЭМ!$B$34:$B$777,W$331)+'СЕТ СН'!$F$13</f>
        <v>312.34343030000002</v>
      </c>
      <c r="X341" s="37">
        <f>SUMIFS(СВЦЭМ!$J$34:$J$777,СВЦЭМ!$A$34:$A$777,$A341,СВЦЭМ!$B$34:$B$777,X$331)+'СЕТ СН'!$F$13</f>
        <v>303.51697424000002</v>
      </c>
      <c r="Y341" s="37">
        <f>SUMIFS(СВЦЭМ!$J$34:$J$777,СВЦЭМ!$A$34:$A$777,$A341,СВЦЭМ!$B$34:$B$777,Y$331)+'СЕТ СН'!$F$13</f>
        <v>356.04683980999999</v>
      </c>
    </row>
    <row r="342" spans="1:25" ht="15.75" x14ac:dyDescent="0.2">
      <c r="A342" s="36">
        <f t="shared" si="9"/>
        <v>42654</v>
      </c>
      <c r="B342" s="37">
        <f>SUMIFS(СВЦЭМ!$J$34:$J$777,СВЦЭМ!$A$34:$A$777,$A342,СВЦЭМ!$B$34:$B$777,B$331)+'СЕТ СН'!$F$13</f>
        <v>419.81382163000001</v>
      </c>
      <c r="C342" s="37">
        <f>SUMIFS(СВЦЭМ!$J$34:$J$777,СВЦЭМ!$A$34:$A$777,$A342,СВЦЭМ!$B$34:$B$777,C$331)+'СЕТ СН'!$F$13</f>
        <v>473.28117930000002</v>
      </c>
      <c r="D342" s="37">
        <f>SUMIFS(СВЦЭМ!$J$34:$J$777,СВЦЭМ!$A$34:$A$777,$A342,СВЦЭМ!$B$34:$B$777,D$331)+'СЕТ СН'!$F$13</f>
        <v>498.68196819000002</v>
      </c>
      <c r="E342" s="37">
        <f>SUMIFS(СВЦЭМ!$J$34:$J$777,СВЦЭМ!$A$34:$A$777,$A342,СВЦЭМ!$B$34:$B$777,E$331)+'СЕТ СН'!$F$13</f>
        <v>492.76400468999998</v>
      </c>
      <c r="F342" s="37">
        <f>SUMIFS(СВЦЭМ!$J$34:$J$777,СВЦЭМ!$A$34:$A$777,$A342,СВЦЭМ!$B$34:$B$777,F$331)+'СЕТ СН'!$F$13</f>
        <v>493.11281322000002</v>
      </c>
      <c r="G342" s="37">
        <f>SUMIFS(СВЦЭМ!$J$34:$J$777,СВЦЭМ!$A$34:$A$777,$A342,СВЦЭМ!$B$34:$B$777,G$331)+'СЕТ СН'!$F$13</f>
        <v>498.71643404999998</v>
      </c>
      <c r="H342" s="37">
        <f>SUMIFS(СВЦЭМ!$J$34:$J$777,СВЦЭМ!$A$34:$A$777,$A342,СВЦЭМ!$B$34:$B$777,H$331)+'СЕТ СН'!$F$13</f>
        <v>480.40207528000002</v>
      </c>
      <c r="I342" s="37">
        <f>SUMIFS(СВЦЭМ!$J$34:$J$777,СВЦЭМ!$A$34:$A$777,$A342,СВЦЭМ!$B$34:$B$777,I$331)+'СЕТ СН'!$F$13</f>
        <v>436.19779091999999</v>
      </c>
      <c r="J342" s="37">
        <f>SUMIFS(СВЦЭМ!$J$34:$J$777,СВЦЭМ!$A$34:$A$777,$A342,СВЦЭМ!$B$34:$B$777,J$331)+'СЕТ СН'!$F$13</f>
        <v>388.19570006999999</v>
      </c>
      <c r="K342" s="37">
        <f>SUMIFS(СВЦЭМ!$J$34:$J$777,СВЦЭМ!$A$34:$A$777,$A342,СВЦЭМ!$B$34:$B$777,K$331)+'СЕТ СН'!$F$13</f>
        <v>348.02263998000001</v>
      </c>
      <c r="L342" s="37">
        <f>SUMIFS(СВЦЭМ!$J$34:$J$777,СВЦЭМ!$A$34:$A$777,$A342,СВЦЭМ!$B$34:$B$777,L$331)+'СЕТ СН'!$F$13</f>
        <v>308.86709705999999</v>
      </c>
      <c r="M342" s="37">
        <f>SUMIFS(СВЦЭМ!$J$34:$J$777,СВЦЭМ!$A$34:$A$777,$A342,СВЦЭМ!$B$34:$B$777,M$331)+'СЕТ СН'!$F$13</f>
        <v>295.60392005</v>
      </c>
      <c r="N342" s="37">
        <f>SUMIFS(СВЦЭМ!$J$34:$J$777,СВЦЭМ!$A$34:$A$777,$A342,СВЦЭМ!$B$34:$B$777,N$331)+'СЕТ СН'!$F$13</f>
        <v>298.34326429999999</v>
      </c>
      <c r="O342" s="37">
        <f>SUMIFS(СВЦЭМ!$J$34:$J$777,СВЦЭМ!$A$34:$A$777,$A342,СВЦЭМ!$B$34:$B$777,O$331)+'СЕТ СН'!$F$13</f>
        <v>299.01163613</v>
      </c>
      <c r="P342" s="37">
        <f>SUMIFS(СВЦЭМ!$J$34:$J$777,СВЦЭМ!$A$34:$A$777,$A342,СВЦЭМ!$B$34:$B$777,P$331)+'СЕТ СН'!$F$13</f>
        <v>303.69154520000001</v>
      </c>
      <c r="Q342" s="37">
        <f>SUMIFS(СВЦЭМ!$J$34:$J$777,СВЦЭМ!$A$34:$A$777,$A342,СВЦЭМ!$B$34:$B$777,Q$331)+'СЕТ СН'!$F$13</f>
        <v>305.37058338999998</v>
      </c>
      <c r="R342" s="37">
        <f>SUMIFS(СВЦЭМ!$J$34:$J$777,СВЦЭМ!$A$34:$A$777,$A342,СВЦЭМ!$B$34:$B$777,R$331)+'СЕТ СН'!$F$13</f>
        <v>306.30679279999998</v>
      </c>
      <c r="S342" s="37">
        <f>SUMIFS(СВЦЭМ!$J$34:$J$777,СВЦЭМ!$A$34:$A$777,$A342,СВЦЭМ!$B$34:$B$777,S$331)+'СЕТ СН'!$F$13</f>
        <v>300.88728079999998</v>
      </c>
      <c r="T342" s="37">
        <f>SUMIFS(СВЦЭМ!$J$34:$J$777,СВЦЭМ!$A$34:$A$777,$A342,СВЦЭМ!$B$34:$B$777,T$331)+'СЕТ СН'!$F$13</f>
        <v>303.60594462</v>
      </c>
      <c r="U342" s="37">
        <f>SUMIFS(СВЦЭМ!$J$34:$J$777,СВЦЭМ!$A$34:$A$777,$A342,СВЦЭМ!$B$34:$B$777,U$331)+'СЕТ СН'!$F$13</f>
        <v>325.63168992999999</v>
      </c>
      <c r="V342" s="37">
        <f>SUMIFS(СВЦЭМ!$J$34:$J$777,СВЦЭМ!$A$34:$A$777,$A342,СВЦЭМ!$B$34:$B$777,V$331)+'СЕТ СН'!$F$13</f>
        <v>328.75403695</v>
      </c>
      <c r="W342" s="37">
        <f>SUMIFS(СВЦЭМ!$J$34:$J$777,СВЦЭМ!$A$34:$A$777,$A342,СВЦЭМ!$B$34:$B$777,W$331)+'СЕТ СН'!$F$13</f>
        <v>318.25797953</v>
      </c>
      <c r="X342" s="37">
        <f>SUMIFS(СВЦЭМ!$J$34:$J$777,СВЦЭМ!$A$34:$A$777,$A342,СВЦЭМ!$B$34:$B$777,X$331)+'СЕТ СН'!$F$13</f>
        <v>303.37874600999999</v>
      </c>
      <c r="Y342" s="37">
        <f>SUMIFS(СВЦЭМ!$J$34:$J$777,СВЦЭМ!$A$34:$A$777,$A342,СВЦЭМ!$B$34:$B$777,Y$331)+'СЕТ СН'!$F$13</f>
        <v>349.04191256000001</v>
      </c>
    </row>
    <row r="343" spans="1:25" ht="15.75" x14ac:dyDescent="0.2">
      <c r="A343" s="36">
        <f t="shared" si="9"/>
        <v>42655</v>
      </c>
      <c r="B343" s="37">
        <f>SUMIFS(СВЦЭМ!$J$34:$J$777,СВЦЭМ!$A$34:$A$777,$A343,СВЦЭМ!$B$34:$B$777,B$331)+'СЕТ СН'!$F$13</f>
        <v>387.20874257999998</v>
      </c>
      <c r="C343" s="37">
        <f>SUMIFS(СВЦЭМ!$J$34:$J$777,СВЦЭМ!$A$34:$A$777,$A343,СВЦЭМ!$B$34:$B$777,C$331)+'СЕТ СН'!$F$13</f>
        <v>433.28830764000003</v>
      </c>
      <c r="D343" s="37">
        <f>SUMIFS(СВЦЭМ!$J$34:$J$777,СВЦЭМ!$A$34:$A$777,$A343,СВЦЭМ!$B$34:$B$777,D$331)+'СЕТ СН'!$F$13</f>
        <v>487.26907419000003</v>
      </c>
      <c r="E343" s="37">
        <f>SUMIFS(СВЦЭМ!$J$34:$J$777,СВЦЭМ!$A$34:$A$777,$A343,СВЦЭМ!$B$34:$B$777,E$331)+'СЕТ СН'!$F$13</f>
        <v>487.66064261999998</v>
      </c>
      <c r="F343" s="37">
        <f>SUMIFS(СВЦЭМ!$J$34:$J$777,СВЦЭМ!$A$34:$A$777,$A343,СВЦЭМ!$B$34:$B$777,F$331)+'СЕТ СН'!$F$13</f>
        <v>486.30547588000002</v>
      </c>
      <c r="G343" s="37">
        <f>SUMIFS(СВЦЭМ!$J$34:$J$777,СВЦЭМ!$A$34:$A$777,$A343,СВЦЭМ!$B$34:$B$777,G$331)+'СЕТ СН'!$F$13</f>
        <v>478.85529859000002</v>
      </c>
      <c r="H343" s="37">
        <f>SUMIFS(СВЦЭМ!$J$34:$J$777,СВЦЭМ!$A$34:$A$777,$A343,СВЦЭМ!$B$34:$B$777,H$331)+'СЕТ СН'!$F$13</f>
        <v>443.11352484000003</v>
      </c>
      <c r="I343" s="37">
        <f>SUMIFS(СВЦЭМ!$J$34:$J$777,СВЦЭМ!$A$34:$A$777,$A343,СВЦЭМ!$B$34:$B$777,I$331)+'СЕТ СН'!$F$13</f>
        <v>398.17633544</v>
      </c>
      <c r="J343" s="37">
        <f>SUMIFS(СВЦЭМ!$J$34:$J$777,СВЦЭМ!$A$34:$A$777,$A343,СВЦЭМ!$B$34:$B$777,J$331)+'СЕТ СН'!$F$13</f>
        <v>356.10783442000002</v>
      </c>
      <c r="K343" s="37">
        <f>SUMIFS(СВЦЭМ!$J$34:$J$777,СВЦЭМ!$A$34:$A$777,$A343,СВЦЭМ!$B$34:$B$777,K$331)+'СЕТ СН'!$F$13</f>
        <v>312.75099345000001</v>
      </c>
      <c r="L343" s="37">
        <f>SUMIFS(СВЦЭМ!$J$34:$J$777,СВЦЭМ!$A$34:$A$777,$A343,СВЦЭМ!$B$34:$B$777,L$331)+'СЕТ СН'!$F$13</f>
        <v>280.94742987000001</v>
      </c>
      <c r="M343" s="37">
        <f>SUMIFS(СВЦЭМ!$J$34:$J$777,СВЦЭМ!$A$34:$A$777,$A343,СВЦЭМ!$B$34:$B$777,M$331)+'СЕТ СН'!$F$13</f>
        <v>271.81259906000003</v>
      </c>
      <c r="N343" s="37">
        <f>SUMIFS(СВЦЭМ!$J$34:$J$777,СВЦЭМ!$A$34:$A$777,$A343,СВЦЭМ!$B$34:$B$777,N$331)+'СЕТ СН'!$F$13</f>
        <v>276.05472628000001</v>
      </c>
      <c r="O343" s="37">
        <f>SUMIFS(СВЦЭМ!$J$34:$J$777,СВЦЭМ!$A$34:$A$777,$A343,СВЦЭМ!$B$34:$B$777,O$331)+'СЕТ СН'!$F$13</f>
        <v>278.26302119000002</v>
      </c>
      <c r="P343" s="37">
        <f>SUMIFS(СВЦЭМ!$J$34:$J$777,СВЦЭМ!$A$34:$A$777,$A343,СВЦЭМ!$B$34:$B$777,P$331)+'СЕТ СН'!$F$13</f>
        <v>283.04900673999998</v>
      </c>
      <c r="Q343" s="37">
        <f>SUMIFS(СВЦЭМ!$J$34:$J$777,СВЦЭМ!$A$34:$A$777,$A343,СВЦЭМ!$B$34:$B$777,Q$331)+'СЕТ СН'!$F$13</f>
        <v>285.73396006000002</v>
      </c>
      <c r="R343" s="37">
        <f>SUMIFS(СВЦЭМ!$J$34:$J$777,СВЦЭМ!$A$34:$A$777,$A343,СВЦЭМ!$B$34:$B$777,R$331)+'СЕТ СН'!$F$13</f>
        <v>285.20009807999998</v>
      </c>
      <c r="S343" s="37">
        <f>SUMIFS(СВЦЭМ!$J$34:$J$777,СВЦЭМ!$A$34:$A$777,$A343,СВЦЭМ!$B$34:$B$777,S$331)+'СЕТ СН'!$F$13</f>
        <v>282.13902990999998</v>
      </c>
      <c r="T343" s="37">
        <f>SUMIFS(СВЦЭМ!$J$34:$J$777,СВЦЭМ!$A$34:$A$777,$A343,СВЦЭМ!$B$34:$B$777,T$331)+'СЕТ СН'!$F$13</f>
        <v>277.04119510999999</v>
      </c>
      <c r="U343" s="37">
        <f>SUMIFS(СВЦЭМ!$J$34:$J$777,СВЦЭМ!$A$34:$A$777,$A343,СВЦЭМ!$B$34:$B$777,U$331)+'СЕТ СН'!$F$13</f>
        <v>300.46193927000002</v>
      </c>
      <c r="V343" s="37">
        <f>SUMIFS(СВЦЭМ!$J$34:$J$777,СВЦЭМ!$A$34:$A$777,$A343,СВЦЭМ!$B$34:$B$777,V$331)+'СЕТ СН'!$F$13</f>
        <v>303.37688179000003</v>
      </c>
      <c r="W343" s="37">
        <f>SUMIFS(СВЦЭМ!$J$34:$J$777,СВЦЭМ!$A$34:$A$777,$A343,СВЦЭМ!$B$34:$B$777,W$331)+'СЕТ СН'!$F$13</f>
        <v>294.31115194</v>
      </c>
      <c r="X343" s="37">
        <f>SUMIFS(СВЦЭМ!$J$34:$J$777,СВЦЭМ!$A$34:$A$777,$A343,СВЦЭМ!$B$34:$B$777,X$331)+'СЕТ СН'!$F$13</f>
        <v>282.02315299000003</v>
      </c>
      <c r="Y343" s="37">
        <f>SUMIFS(СВЦЭМ!$J$34:$J$777,СВЦЭМ!$A$34:$A$777,$A343,СВЦЭМ!$B$34:$B$777,Y$331)+'СЕТ СН'!$F$13</f>
        <v>332.37171359000001</v>
      </c>
    </row>
    <row r="344" spans="1:25" ht="15.75" x14ac:dyDescent="0.2">
      <c r="A344" s="36">
        <f t="shared" si="9"/>
        <v>42656</v>
      </c>
      <c r="B344" s="37">
        <f>SUMIFS(СВЦЭМ!$J$34:$J$777,СВЦЭМ!$A$34:$A$777,$A344,СВЦЭМ!$B$34:$B$777,B$331)+'СЕТ СН'!$F$13</f>
        <v>368.38904780000001</v>
      </c>
      <c r="C344" s="37">
        <f>SUMIFS(СВЦЭМ!$J$34:$J$777,СВЦЭМ!$A$34:$A$777,$A344,СВЦЭМ!$B$34:$B$777,C$331)+'СЕТ СН'!$F$13</f>
        <v>416.14070936000002</v>
      </c>
      <c r="D344" s="37">
        <f>SUMIFS(СВЦЭМ!$J$34:$J$777,СВЦЭМ!$A$34:$A$777,$A344,СВЦЭМ!$B$34:$B$777,D$331)+'СЕТ СН'!$F$13</f>
        <v>449.50669833000001</v>
      </c>
      <c r="E344" s="37">
        <f>SUMIFS(СВЦЭМ!$J$34:$J$777,СВЦЭМ!$A$34:$A$777,$A344,СВЦЭМ!$B$34:$B$777,E$331)+'СЕТ СН'!$F$13</f>
        <v>458.23905846000002</v>
      </c>
      <c r="F344" s="37">
        <f>SUMIFS(СВЦЭМ!$J$34:$J$777,СВЦЭМ!$A$34:$A$777,$A344,СВЦЭМ!$B$34:$B$777,F$331)+'СЕТ СН'!$F$13</f>
        <v>462.75842096999997</v>
      </c>
      <c r="G344" s="37">
        <f>SUMIFS(СВЦЭМ!$J$34:$J$777,СВЦЭМ!$A$34:$A$777,$A344,СВЦЭМ!$B$34:$B$777,G$331)+'СЕТ СН'!$F$13</f>
        <v>463.48667810000001</v>
      </c>
      <c r="H344" s="37">
        <f>SUMIFS(СВЦЭМ!$J$34:$J$777,СВЦЭМ!$A$34:$A$777,$A344,СВЦЭМ!$B$34:$B$777,H$331)+'СЕТ СН'!$F$13</f>
        <v>445.36576983999998</v>
      </c>
      <c r="I344" s="37">
        <f>SUMIFS(СВЦЭМ!$J$34:$J$777,СВЦЭМ!$A$34:$A$777,$A344,СВЦЭМ!$B$34:$B$777,I$331)+'СЕТ СН'!$F$13</f>
        <v>410.61172815999998</v>
      </c>
      <c r="J344" s="37">
        <f>SUMIFS(СВЦЭМ!$J$34:$J$777,СВЦЭМ!$A$34:$A$777,$A344,СВЦЭМ!$B$34:$B$777,J$331)+'СЕТ СН'!$F$13</f>
        <v>372.91861963000002</v>
      </c>
      <c r="K344" s="37">
        <f>SUMIFS(СВЦЭМ!$J$34:$J$777,СВЦЭМ!$A$34:$A$777,$A344,СВЦЭМ!$B$34:$B$777,K$331)+'СЕТ СН'!$F$13</f>
        <v>339.57019793000001</v>
      </c>
      <c r="L344" s="37">
        <f>SUMIFS(СВЦЭМ!$J$34:$J$777,СВЦЭМ!$A$34:$A$777,$A344,СВЦЭМ!$B$34:$B$777,L$331)+'СЕТ СН'!$F$13</f>
        <v>313.48409695999999</v>
      </c>
      <c r="M344" s="37">
        <f>SUMIFS(СВЦЭМ!$J$34:$J$777,СВЦЭМ!$A$34:$A$777,$A344,СВЦЭМ!$B$34:$B$777,M$331)+'СЕТ СН'!$F$13</f>
        <v>296.42501083000002</v>
      </c>
      <c r="N344" s="37">
        <f>SUMIFS(СВЦЭМ!$J$34:$J$777,СВЦЭМ!$A$34:$A$777,$A344,СВЦЭМ!$B$34:$B$777,N$331)+'СЕТ СН'!$F$13</f>
        <v>288.74194540000002</v>
      </c>
      <c r="O344" s="37">
        <f>SUMIFS(СВЦЭМ!$J$34:$J$777,СВЦЭМ!$A$34:$A$777,$A344,СВЦЭМ!$B$34:$B$777,O$331)+'СЕТ СН'!$F$13</f>
        <v>282.70009829000003</v>
      </c>
      <c r="P344" s="37">
        <f>SUMIFS(СВЦЭМ!$J$34:$J$777,СВЦЭМ!$A$34:$A$777,$A344,СВЦЭМ!$B$34:$B$777,P$331)+'СЕТ СН'!$F$13</f>
        <v>285.76039026000001</v>
      </c>
      <c r="Q344" s="37">
        <f>SUMIFS(СВЦЭМ!$J$34:$J$777,СВЦЭМ!$A$34:$A$777,$A344,СВЦЭМ!$B$34:$B$777,Q$331)+'СЕТ СН'!$F$13</f>
        <v>288.94125947999999</v>
      </c>
      <c r="R344" s="37">
        <f>SUMIFS(СВЦЭМ!$J$34:$J$777,СВЦЭМ!$A$34:$A$777,$A344,СВЦЭМ!$B$34:$B$777,R$331)+'СЕТ СН'!$F$13</f>
        <v>289.73105465999998</v>
      </c>
      <c r="S344" s="37">
        <f>SUMIFS(СВЦЭМ!$J$34:$J$777,СВЦЭМ!$A$34:$A$777,$A344,СВЦЭМ!$B$34:$B$777,S$331)+'СЕТ СН'!$F$13</f>
        <v>283.81705713000002</v>
      </c>
      <c r="T344" s="37">
        <f>SUMIFS(СВЦЭМ!$J$34:$J$777,СВЦЭМ!$A$34:$A$777,$A344,СВЦЭМ!$B$34:$B$777,T$331)+'СЕТ СН'!$F$13</f>
        <v>279.46878013999998</v>
      </c>
      <c r="U344" s="37">
        <f>SUMIFS(СВЦЭМ!$J$34:$J$777,СВЦЭМ!$A$34:$A$777,$A344,СВЦЭМ!$B$34:$B$777,U$331)+'СЕТ СН'!$F$13</f>
        <v>296.38572182000001</v>
      </c>
      <c r="V344" s="37">
        <f>SUMIFS(СВЦЭМ!$J$34:$J$777,СВЦЭМ!$A$34:$A$777,$A344,СВЦЭМ!$B$34:$B$777,V$331)+'СЕТ СН'!$F$13</f>
        <v>298.25976885</v>
      </c>
      <c r="W344" s="37">
        <f>SUMIFS(СВЦЭМ!$J$34:$J$777,СВЦЭМ!$A$34:$A$777,$A344,СВЦЭМ!$B$34:$B$777,W$331)+'СЕТ СН'!$F$13</f>
        <v>294.84711299000003</v>
      </c>
      <c r="X344" s="37">
        <f>SUMIFS(СВЦЭМ!$J$34:$J$777,СВЦЭМ!$A$34:$A$777,$A344,СВЦЭМ!$B$34:$B$777,X$331)+'СЕТ СН'!$F$13</f>
        <v>285.88684763999998</v>
      </c>
      <c r="Y344" s="37">
        <f>SUMIFS(СВЦЭМ!$J$34:$J$777,СВЦЭМ!$A$34:$A$777,$A344,СВЦЭМ!$B$34:$B$777,Y$331)+'СЕТ СН'!$F$13</f>
        <v>337.71429260000002</v>
      </c>
    </row>
    <row r="345" spans="1:25" ht="15.75" x14ac:dyDescent="0.2">
      <c r="A345" s="36">
        <f t="shared" si="9"/>
        <v>42657</v>
      </c>
      <c r="B345" s="37">
        <f>SUMIFS(СВЦЭМ!$J$34:$J$777,СВЦЭМ!$A$34:$A$777,$A345,СВЦЭМ!$B$34:$B$777,B$331)+'СЕТ СН'!$F$13</f>
        <v>371.02704639000001</v>
      </c>
      <c r="C345" s="37">
        <f>SUMIFS(СВЦЭМ!$J$34:$J$777,СВЦЭМ!$A$34:$A$777,$A345,СВЦЭМ!$B$34:$B$777,C$331)+'СЕТ СН'!$F$13</f>
        <v>436.50269701000002</v>
      </c>
      <c r="D345" s="37">
        <f>SUMIFS(СВЦЭМ!$J$34:$J$777,СВЦЭМ!$A$34:$A$777,$A345,СВЦЭМ!$B$34:$B$777,D$331)+'СЕТ СН'!$F$13</f>
        <v>465.14858408999999</v>
      </c>
      <c r="E345" s="37">
        <f>SUMIFS(СВЦЭМ!$J$34:$J$777,СВЦЭМ!$A$34:$A$777,$A345,СВЦЭМ!$B$34:$B$777,E$331)+'СЕТ СН'!$F$13</f>
        <v>461.77435664000001</v>
      </c>
      <c r="F345" s="37">
        <f>SUMIFS(СВЦЭМ!$J$34:$J$777,СВЦЭМ!$A$34:$A$777,$A345,СВЦЭМ!$B$34:$B$777,F$331)+'СЕТ СН'!$F$13</f>
        <v>461.77289667999997</v>
      </c>
      <c r="G345" s="37">
        <f>SUMIFS(СВЦЭМ!$J$34:$J$777,СВЦЭМ!$A$34:$A$777,$A345,СВЦЭМ!$B$34:$B$777,G$331)+'СЕТ СН'!$F$13</f>
        <v>469.51781996</v>
      </c>
      <c r="H345" s="37">
        <f>SUMIFS(СВЦЭМ!$J$34:$J$777,СВЦЭМ!$A$34:$A$777,$A345,СВЦЭМ!$B$34:$B$777,H$331)+'СЕТ СН'!$F$13</f>
        <v>436.96425159</v>
      </c>
      <c r="I345" s="37">
        <f>SUMIFS(СВЦЭМ!$J$34:$J$777,СВЦЭМ!$A$34:$A$777,$A345,СВЦЭМ!$B$34:$B$777,I$331)+'СЕТ СН'!$F$13</f>
        <v>390.43270009999998</v>
      </c>
      <c r="J345" s="37">
        <f>SUMIFS(СВЦЭМ!$J$34:$J$777,СВЦЭМ!$A$34:$A$777,$A345,СВЦЭМ!$B$34:$B$777,J$331)+'СЕТ СН'!$F$13</f>
        <v>364.79565696999998</v>
      </c>
      <c r="K345" s="37">
        <f>SUMIFS(СВЦЭМ!$J$34:$J$777,СВЦЭМ!$A$34:$A$777,$A345,СВЦЭМ!$B$34:$B$777,K$331)+'СЕТ СН'!$F$13</f>
        <v>320.87846404999999</v>
      </c>
      <c r="L345" s="37">
        <f>SUMIFS(СВЦЭМ!$J$34:$J$777,СВЦЭМ!$A$34:$A$777,$A345,СВЦЭМ!$B$34:$B$777,L$331)+'СЕТ СН'!$F$13</f>
        <v>293.25649981999999</v>
      </c>
      <c r="M345" s="37">
        <f>SUMIFS(СВЦЭМ!$J$34:$J$777,СВЦЭМ!$A$34:$A$777,$A345,СВЦЭМ!$B$34:$B$777,M$331)+'СЕТ СН'!$F$13</f>
        <v>292.03605314999999</v>
      </c>
      <c r="N345" s="37">
        <f>SUMIFS(СВЦЭМ!$J$34:$J$777,СВЦЭМ!$A$34:$A$777,$A345,СВЦЭМ!$B$34:$B$777,N$331)+'СЕТ СН'!$F$13</f>
        <v>283.94380124000003</v>
      </c>
      <c r="O345" s="37">
        <f>SUMIFS(СВЦЭМ!$J$34:$J$777,СВЦЭМ!$A$34:$A$777,$A345,СВЦЭМ!$B$34:$B$777,O$331)+'СЕТ СН'!$F$13</f>
        <v>280.44193485</v>
      </c>
      <c r="P345" s="37">
        <f>SUMIFS(СВЦЭМ!$J$34:$J$777,СВЦЭМ!$A$34:$A$777,$A345,СВЦЭМ!$B$34:$B$777,P$331)+'СЕТ СН'!$F$13</f>
        <v>278.71011521000003</v>
      </c>
      <c r="Q345" s="37">
        <f>SUMIFS(СВЦЭМ!$J$34:$J$777,СВЦЭМ!$A$34:$A$777,$A345,СВЦЭМ!$B$34:$B$777,Q$331)+'СЕТ СН'!$F$13</f>
        <v>280.73833471</v>
      </c>
      <c r="R345" s="37">
        <f>SUMIFS(СВЦЭМ!$J$34:$J$777,СВЦЭМ!$A$34:$A$777,$A345,СВЦЭМ!$B$34:$B$777,R$331)+'СЕТ СН'!$F$13</f>
        <v>282.50094322000001</v>
      </c>
      <c r="S345" s="37">
        <f>SUMIFS(СВЦЭМ!$J$34:$J$777,СВЦЭМ!$A$34:$A$777,$A345,СВЦЭМ!$B$34:$B$777,S$331)+'СЕТ СН'!$F$13</f>
        <v>283.49056630000001</v>
      </c>
      <c r="T345" s="37">
        <f>SUMIFS(СВЦЭМ!$J$34:$J$777,СВЦЭМ!$A$34:$A$777,$A345,СВЦЭМ!$B$34:$B$777,T$331)+'СЕТ СН'!$F$13</f>
        <v>278.3577889</v>
      </c>
      <c r="U345" s="37">
        <f>SUMIFS(СВЦЭМ!$J$34:$J$777,СВЦЭМ!$A$34:$A$777,$A345,СВЦЭМ!$B$34:$B$777,U$331)+'СЕТ СН'!$F$13</f>
        <v>294.24721541000002</v>
      </c>
      <c r="V345" s="37">
        <f>SUMIFS(СВЦЭМ!$J$34:$J$777,СВЦЭМ!$A$34:$A$777,$A345,СВЦЭМ!$B$34:$B$777,V$331)+'СЕТ СН'!$F$13</f>
        <v>296.84022469000001</v>
      </c>
      <c r="W345" s="37">
        <f>SUMIFS(СВЦЭМ!$J$34:$J$777,СВЦЭМ!$A$34:$A$777,$A345,СВЦЭМ!$B$34:$B$777,W$331)+'СЕТ СН'!$F$13</f>
        <v>291.76063502</v>
      </c>
      <c r="X345" s="37">
        <f>SUMIFS(СВЦЭМ!$J$34:$J$777,СВЦЭМ!$A$34:$A$777,$A345,СВЦЭМ!$B$34:$B$777,X$331)+'СЕТ СН'!$F$13</f>
        <v>282.51028406</v>
      </c>
      <c r="Y345" s="37">
        <f>SUMIFS(СВЦЭМ!$J$34:$J$777,СВЦЭМ!$A$34:$A$777,$A345,СВЦЭМ!$B$34:$B$777,Y$331)+'СЕТ СН'!$F$13</f>
        <v>311.21215218999998</v>
      </c>
    </row>
    <row r="346" spans="1:25" ht="15.75" x14ac:dyDescent="0.2">
      <c r="A346" s="36">
        <f t="shared" si="9"/>
        <v>42658</v>
      </c>
      <c r="B346" s="37">
        <f>SUMIFS(СВЦЭМ!$J$34:$J$777,СВЦЭМ!$A$34:$A$777,$A346,СВЦЭМ!$B$34:$B$777,B$331)+'СЕТ СН'!$F$13</f>
        <v>373.02489524999999</v>
      </c>
      <c r="C346" s="37">
        <f>SUMIFS(СВЦЭМ!$J$34:$J$777,СВЦЭМ!$A$34:$A$777,$A346,СВЦЭМ!$B$34:$B$777,C$331)+'СЕТ СН'!$F$13</f>
        <v>431.57119581000001</v>
      </c>
      <c r="D346" s="37">
        <f>SUMIFS(СВЦЭМ!$J$34:$J$777,СВЦЭМ!$A$34:$A$777,$A346,СВЦЭМ!$B$34:$B$777,D$331)+'СЕТ СН'!$F$13</f>
        <v>472.84452383000001</v>
      </c>
      <c r="E346" s="37">
        <f>SUMIFS(СВЦЭМ!$J$34:$J$777,СВЦЭМ!$A$34:$A$777,$A346,СВЦЭМ!$B$34:$B$777,E$331)+'СЕТ СН'!$F$13</f>
        <v>473.73937100000001</v>
      </c>
      <c r="F346" s="37">
        <f>SUMIFS(СВЦЭМ!$J$34:$J$777,СВЦЭМ!$A$34:$A$777,$A346,СВЦЭМ!$B$34:$B$777,F$331)+'СЕТ СН'!$F$13</f>
        <v>474.86756025</v>
      </c>
      <c r="G346" s="37">
        <f>SUMIFS(СВЦЭМ!$J$34:$J$777,СВЦЭМ!$A$34:$A$777,$A346,СВЦЭМ!$B$34:$B$777,G$331)+'СЕТ СН'!$F$13</f>
        <v>479.12609213000002</v>
      </c>
      <c r="H346" s="37">
        <f>SUMIFS(СВЦЭМ!$J$34:$J$777,СВЦЭМ!$A$34:$A$777,$A346,СВЦЭМ!$B$34:$B$777,H$331)+'СЕТ СН'!$F$13</f>
        <v>466.62416189999999</v>
      </c>
      <c r="I346" s="37">
        <f>SUMIFS(СВЦЭМ!$J$34:$J$777,СВЦЭМ!$A$34:$A$777,$A346,СВЦЭМ!$B$34:$B$777,I$331)+'СЕТ СН'!$F$13</f>
        <v>432.87751679000002</v>
      </c>
      <c r="J346" s="37">
        <f>SUMIFS(СВЦЭМ!$J$34:$J$777,СВЦЭМ!$A$34:$A$777,$A346,СВЦЭМ!$B$34:$B$777,J$331)+'СЕТ СН'!$F$13</f>
        <v>364.90072728000001</v>
      </c>
      <c r="K346" s="37">
        <f>SUMIFS(СВЦЭМ!$J$34:$J$777,СВЦЭМ!$A$34:$A$777,$A346,СВЦЭМ!$B$34:$B$777,K$331)+'СЕТ СН'!$F$13</f>
        <v>313.52995385000003</v>
      </c>
      <c r="L346" s="37">
        <f>SUMIFS(СВЦЭМ!$J$34:$J$777,СВЦЭМ!$A$34:$A$777,$A346,СВЦЭМ!$B$34:$B$777,L$331)+'СЕТ СН'!$F$13</f>
        <v>291.04396154</v>
      </c>
      <c r="M346" s="37">
        <f>SUMIFS(СВЦЭМ!$J$34:$J$777,СВЦЭМ!$A$34:$A$777,$A346,СВЦЭМ!$B$34:$B$777,M$331)+'СЕТ СН'!$F$13</f>
        <v>287.79743166999998</v>
      </c>
      <c r="N346" s="37">
        <f>SUMIFS(СВЦЭМ!$J$34:$J$777,СВЦЭМ!$A$34:$A$777,$A346,СВЦЭМ!$B$34:$B$777,N$331)+'СЕТ СН'!$F$13</f>
        <v>287.28951848999998</v>
      </c>
      <c r="O346" s="37">
        <f>SUMIFS(СВЦЭМ!$J$34:$J$777,СВЦЭМ!$A$34:$A$777,$A346,СВЦЭМ!$B$34:$B$777,O$331)+'СЕТ СН'!$F$13</f>
        <v>279.94776251000002</v>
      </c>
      <c r="P346" s="37">
        <f>SUMIFS(СВЦЭМ!$J$34:$J$777,СВЦЭМ!$A$34:$A$777,$A346,СВЦЭМ!$B$34:$B$777,P$331)+'СЕТ СН'!$F$13</f>
        <v>277.44352967999998</v>
      </c>
      <c r="Q346" s="37">
        <f>SUMIFS(СВЦЭМ!$J$34:$J$777,СВЦЭМ!$A$34:$A$777,$A346,СВЦЭМ!$B$34:$B$777,Q$331)+'СЕТ СН'!$F$13</f>
        <v>278.76936289999998</v>
      </c>
      <c r="R346" s="37">
        <f>SUMIFS(СВЦЭМ!$J$34:$J$777,СВЦЭМ!$A$34:$A$777,$A346,СВЦЭМ!$B$34:$B$777,R$331)+'СЕТ СН'!$F$13</f>
        <v>277.93300118000002</v>
      </c>
      <c r="S346" s="37">
        <f>SUMIFS(СВЦЭМ!$J$34:$J$777,СВЦЭМ!$A$34:$A$777,$A346,СВЦЭМ!$B$34:$B$777,S$331)+'СЕТ СН'!$F$13</f>
        <v>276.12651391999998</v>
      </c>
      <c r="T346" s="37">
        <f>SUMIFS(СВЦЭМ!$J$34:$J$777,СВЦЭМ!$A$34:$A$777,$A346,СВЦЭМ!$B$34:$B$777,T$331)+'СЕТ СН'!$F$13</f>
        <v>277.99354118000002</v>
      </c>
      <c r="U346" s="37">
        <f>SUMIFS(СВЦЭМ!$J$34:$J$777,СВЦЭМ!$A$34:$A$777,$A346,СВЦЭМ!$B$34:$B$777,U$331)+'СЕТ СН'!$F$13</f>
        <v>291.83734341000002</v>
      </c>
      <c r="V346" s="37">
        <f>SUMIFS(СВЦЭМ!$J$34:$J$777,СВЦЭМ!$A$34:$A$777,$A346,СВЦЭМ!$B$34:$B$777,V$331)+'СЕТ СН'!$F$13</f>
        <v>286.62835712999998</v>
      </c>
      <c r="W346" s="37">
        <f>SUMIFS(СВЦЭМ!$J$34:$J$777,СВЦЭМ!$A$34:$A$777,$A346,СВЦЭМ!$B$34:$B$777,W$331)+'СЕТ СН'!$F$13</f>
        <v>277.06907747999998</v>
      </c>
      <c r="X346" s="37">
        <f>SUMIFS(СВЦЭМ!$J$34:$J$777,СВЦЭМ!$A$34:$A$777,$A346,СВЦЭМ!$B$34:$B$777,X$331)+'СЕТ СН'!$F$13</f>
        <v>277.81457570999999</v>
      </c>
      <c r="Y346" s="37">
        <f>SUMIFS(СВЦЭМ!$J$34:$J$777,СВЦЭМ!$A$34:$A$777,$A346,СВЦЭМ!$B$34:$B$777,Y$331)+'СЕТ СН'!$F$13</f>
        <v>317.48517935000001</v>
      </c>
    </row>
    <row r="347" spans="1:25" ht="15.75" x14ac:dyDescent="0.2">
      <c r="A347" s="36">
        <f t="shared" si="9"/>
        <v>42659</v>
      </c>
      <c r="B347" s="37">
        <f>SUMIFS(СВЦЭМ!$J$34:$J$777,СВЦЭМ!$A$34:$A$777,$A347,СВЦЭМ!$B$34:$B$777,B$331)+'СЕТ СН'!$F$13</f>
        <v>360.84028849999999</v>
      </c>
      <c r="C347" s="37">
        <f>SUMIFS(СВЦЭМ!$J$34:$J$777,СВЦЭМ!$A$34:$A$777,$A347,СВЦЭМ!$B$34:$B$777,C$331)+'СЕТ СН'!$F$13</f>
        <v>409.00178012999999</v>
      </c>
      <c r="D347" s="37">
        <f>SUMIFS(СВЦЭМ!$J$34:$J$777,СВЦЭМ!$A$34:$A$777,$A347,СВЦЭМ!$B$34:$B$777,D$331)+'СЕТ СН'!$F$13</f>
        <v>448.12968897000002</v>
      </c>
      <c r="E347" s="37">
        <f>SUMIFS(СВЦЭМ!$J$34:$J$777,СВЦЭМ!$A$34:$A$777,$A347,СВЦЭМ!$B$34:$B$777,E$331)+'СЕТ СН'!$F$13</f>
        <v>449.66468467999999</v>
      </c>
      <c r="F347" s="37">
        <f>SUMIFS(СВЦЭМ!$J$34:$J$777,СВЦЭМ!$A$34:$A$777,$A347,СВЦЭМ!$B$34:$B$777,F$331)+'СЕТ СН'!$F$13</f>
        <v>450.40730745000002</v>
      </c>
      <c r="G347" s="37">
        <f>SUMIFS(СВЦЭМ!$J$34:$J$777,СВЦЭМ!$A$34:$A$777,$A347,СВЦЭМ!$B$34:$B$777,G$331)+'СЕТ СН'!$F$13</f>
        <v>451.78341999000003</v>
      </c>
      <c r="H347" s="37">
        <f>SUMIFS(СВЦЭМ!$J$34:$J$777,СВЦЭМ!$A$34:$A$777,$A347,СВЦЭМ!$B$34:$B$777,H$331)+'СЕТ СН'!$F$13</f>
        <v>443.16296911000001</v>
      </c>
      <c r="I347" s="37">
        <f>SUMIFS(СВЦЭМ!$J$34:$J$777,СВЦЭМ!$A$34:$A$777,$A347,СВЦЭМ!$B$34:$B$777,I$331)+'СЕТ СН'!$F$13</f>
        <v>417.36906404000001</v>
      </c>
      <c r="J347" s="37">
        <f>SUMIFS(СВЦЭМ!$J$34:$J$777,СВЦЭМ!$A$34:$A$777,$A347,СВЦЭМ!$B$34:$B$777,J$331)+'СЕТ СН'!$F$13</f>
        <v>375.95612320999999</v>
      </c>
      <c r="K347" s="37">
        <f>SUMIFS(СВЦЭМ!$J$34:$J$777,СВЦЭМ!$A$34:$A$777,$A347,СВЦЭМ!$B$34:$B$777,K$331)+'СЕТ СН'!$F$13</f>
        <v>341.84176996000002</v>
      </c>
      <c r="L347" s="37">
        <f>SUMIFS(СВЦЭМ!$J$34:$J$777,СВЦЭМ!$A$34:$A$777,$A347,СВЦЭМ!$B$34:$B$777,L$331)+'СЕТ СН'!$F$13</f>
        <v>287.18868536000002</v>
      </c>
      <c r="M347" s="37">
        <f>SUMIFS(СВЦЭМ!$J$34:$J$777,СВЦЭМ!$A$34:$A$777,$A347,СВЦЭМ!$B$34:$B$777,M$331)+'СЕТ СН'!$F$13</f>
        <v>280.89022340999998</v>
      </c>
      <c r="N347" s="37">
        <f>SUMIFS(СВЦЭМ!$J$34:$J$777,СВЦЭМ!$A$34:$A$777,$A347,СВЦЭМ!$B$34:$B$777,N$331)+'СЕТ СН'!$F$13</f>
        <v>280.79437014000001</v>
      </c>
      <c r="O347" s="37">
        <f>SUMIFS(СВЦЭМ!$J$34:$J$777,СВЦЭМ!$A$34:$A$777,$A347,СВЦЭМ!$B$34:$B$777,O$331)+'СЕТ СН'!$F$13</f>
        <v>264.97111746000002</v>
      </c>
      <c r="P347" s="37">
        <f>SUMIFS(СВЦЭМ!$J$34:$J$777,СВЦЭМ!$A$34:$A$777,$A347,СВЦЭМ!$B$34:$B$777,P$331)+'СЕТ СН'!$F$13</f>
        <v>270.15583032000001</v>
      </c>
      <c r="Q347" s="37">
        <f>SUMIFS(СВЦЭМ!$J$34:$J$777,СВЦЭМ!$A$34:$A$777,$A347,СВЦЭМ!$B$34:$B$777,Q$331)+'СЕТ СН'!$F$13</f>
        <v>266.45054992000001</v>
      </c>
      <c r="R347" s="37">
        <f>SUMIFS(СВЦЭМ!$J$34:$J$777,СВЦЭМ!$A$34:$A$777,$A347,СВЦЭМ!$B$34:$B$777,R$331)+'СЕТ СН'!$F$13</f>
        <v>269.41989698999998</v>
      </c>
      <c r="S347" s="37">
        <f>SUMIFS(СВЦЭМ!$J$34:$J$777,СВЦЭМ!$A$34:$A$777,$A347,СВЦЭМ!$B$34:$B$777,S$331)+'СЕТ СН'!$F$13</f>
        <v>271.95569791999998</v>
      </c>
      <c r="T347" s="37">
        <f>SUMIFS(СВЦЭМ!$J$34:$J$777,СВЦЭМ!$A$34:$A$777,$A347,СВЦЭМ!$B$34:$B$777,T$331)+'СЕТ СН'!$F$13</f>
        <v>281.18041527999998</v>
      </c>
      <c r="U347" s="37">
        <f>SUMIFS(СВЦЭМ!$J$34:$J$777,СВЦЭМ!$A$34:$A$777,$A347,СВЦЭМ!$B$34:$B$777,U$331)+'СЕТ СН'!$F$13</f>
        <v>298.91823992000002</v>
      </c>
      <c r="V347" s="37">
        <f>SUMIFS(СВЦЭМ!$J$34:$J$777,СВЦЭМ!$A$34:$A$777,$A347,СВЦЭМ!$B$34:$B$777,V$331)+'СЕТ СН'!$F$13</f>
        <v>291.24075664999998</v>
      </c>
      <c r="W347" s="37">
        <f>SUMIFS(СВЦЭМ!$J$34:$J$777,СВЦЭМ!$A$34:$A$777,$A347,СВЦЭМ!$B$34:$B$777,W$331)+'СЕТ СН'!$F$13</f>
        <v>281.24092562999999</v>
      </c>
      <c r="X347" s="37">
        <f>SUMIFS(СВЦЭМ!$J$34:$J$777,СВЦЭМ!$A$34:$A$777,$A347,СВЦЭМ!$B$34:$B$777,X$331)+'СЕТ СН'!$F$13</f>
        <v>274.90930406000001</v>
      </c>
      <c r="Y347" s="37">
        <f>SUMIFS(СВЦЭМ!$J$34:$J$777,СВЦЭМ!$A$34:$A$777,$A347,СВЦЭМ!$B$34:$B$777,Y$331)+'СЕТ СН'!$F$13</f>
        <v>299.90292720000002</v>
      </c>
    </row>
    <row r="348" spans="1:25" ht="15.75" x14ac:dyDescent="0.2">
      <c r="A348" s="36">
        <f t="shared" si="9"/>
        <v>42660</v>
      </c>
      <c r="B348" s="37">
        <f>SUMIFS(СВЦЭМ!$J$34:$J$777,СВЦЭМ!$A$34:$A$777,$A348,СВЦЭМ!$B$34:$B$777,B$331)+'СЕТ СН'!$F$13</f>
        <v>306.18503541000001</v>
      </c>
      <c r="C348" s="37">
        <f>SUMIFS(СВЦЭМ!$J$34:$J$777,СВЦЭМ!$A$34:$A$777,$A348,СВЦЭМ!$B$34:$B$777,C$331)+'СЕТ СН'!$F$13</f>
        <v>344.94840964999997</v>
      </c>
      <c r="D348" s="37">
        <f>SUMIFS(СВЦЭМ!$J$34:$J$777,СВЦЭМ!$A$34:$A$777,$A348,СВЦЭМ!$B$34:$B$777,D$331)+'СЕТ СН'!$F$13</f>
        <v>387.13367040000003</v>
      </c>
      <c r="E348" s="37">
        <f>SUMIFS(СВЦЭМ!$J$34:$J$777,СВЦЭМ!$A$34:$A$777,$A348,СВЦЭМ!$B$34:$B$777,E$331)+'СЕТ СН'!$F$13</f>
        <v>406.44936802000001</v>
      </c>
      <c r="F348" s="37">
        <f>SUMIFS(СВЦЭМ!$J$34:$J$777,СВЦЭМ!$A$34:$A$777,$A348,СВЦЭМ!$B$34:$B$777,F$331)+'СЕТ СН'!$F$13</f>
        <v>423.02079685000001</v>
      </c>
      <c r="G348" s="37">
        <f>SUMIFS(СВЦЭМ!$J$34:$J$777,СВЦЭМ!$A$34:$A$777,$A348,СВЦЭМ!$B$34:$B$777,G$331)+'СЕТ СН'!$F$13</f>
        <v>416.66061959000001</v>
      </c>
      <c r="H348" s="37">
        <f>SUMIFS(СВЦЭМ!$J$34:$J$777,СВЦЭМ!$A$34:$A$777,$A348,СВЦЭМ!$B$34:$B$777,H$331)+'СЕТ СН'!$F$13</f>
        <v>394.17253427999998</v>
      </c>
      <c r="I348" s="37">
        <f>SUMIFS(СВЦЭМ!$J$34:$J$777,СВЦЭМ!$A$34:$A$777,$A348,СВЦЭМ!$B$34:$B$777,I$331)+'СЕТ СН'!$F$13</f>
        <v>379.13792923</v>
      </c>
      <c r="J348" s="37">
        <f>SUMIFS(СВЦЭМ!$J$34:$J$777,СВЦЭМ!$A$34:$A$777,$A348,СВЦЭМ!$B$34:$B$777,J$331)+'СЕТ СН'!$F$13</f>
        <v>376.47987475999997</v>
      </c>
      <c r="K348" s="37">
        <f>SUMIFS(СВЦЭМ!$J$34:$J$777,СВЦЭМ!$A$34:$A$777,$A348,СВЦЭМ!$B$34:$B$777,K$331)+'СЕТ СН'!$F$13</f>
        <v>345.26191881</v>
      </c>
      <c r="L348" s="37">
        <f>SUMIFS(СВЦЭМ!$J$34:$J$777,СВЦЭМ!$A$34:$A$777,$A348,СВЦЭМ!$B$34:$B$777,L$331)+'СЕТ СН'!$F$13</f>
        <v>345.22783192000003</v>
      </c>
      <c r="M348" s="37">
        <f>SUMIFS(СВЦЭМ!$J$34:$J$777,СВЦЭМ!$A$34:$A$777,$A348,СВЦЭМ!$B$34:$B$777,M$331)+'СЕТ СН'!$F$13</f>
        <v>341.31119051000002</v>
      </c>
      <c r="N348" s="37">
        <f>SUMIFS(СВЦЭМ!$J$34:$J$777,СВЦЭМ!$A$34:$A$777,$A348,СВЦЭМ!$B$34:$B$777,N$331)+'СЕТ СН'!$F$13</f>
        <v>321.76318137999999</v>
      </c>
      <c r="O348" s="37">
        <f>SUMIFS(СВЦЭМ!$J$34:$J$777,СВЦЭМ!$A$34:$A$777,$A348,СВЦЭМ!$B$34:$B$777,O$331)+'СЕТ СН'!$F$13</f>
        <v>332.42400841</v>
      </c>
      <c r="P348" s="37">
        <f>SUMIFS(СВЦЭМ!$J$34:$J$777,СВЦЭМ!$A$34:$A$777,$A348,СВЦЭМ!$B$34:$B$777,P$331)+'СЕТ СН'!$F$13</f>
        <v>328.18448396999997</v>
      </c>
      <c r="Q348" s="37">
        <f>SUMIFS(СВЦЭМ!$J$34:$J$777,СВЦЭМ!$A$34:$A$777,$A348,СВЦЭМ!$B$34:$B$777,Q$331)+'СЕТ СН'!$F$13</f>
        <v>328.14594738</v>
      </c>
      <c r="R348" s="37">
        <f>SUMIFS(СВЦЭМ!$J$34:$J$777,СВЦЭМ!$A$34:$A$777,$A348,СВЦЭМ!$B$34:$B$777,R$331)+'СЕТ СН'!$F$13</f>
        <v>328.72737487000001</v>
      </c>
      <c r="S348" s="37">
        <f>SUMIFS(СВЦЭМ!$J$34:$J$777,СВЦЭМ!$A$34:$A$777,$A348,СВЦЭМ!$B$34:$B$777,S$331)+'СЕТ СН'!$F$13</f>
        <v>327.53870547000002</v>
      </c>
      <c r="T348" s="37">
        <f>SUMIFS(СВЦЭМ!$J$34:$J$777,СВЦЭМ!$A$34:$A$777,$A348,СВЦЭМ!$B$34:$B$777,T$331)+'СЕТ СН'!$F$13</f>
        <v>340.75716621999999</v>
      </c>
      <c r="U348" s="37">
        <f>SUMIFS(СВЦЭМ!$J$34:$J$777,СВЦЭМ!$A$34:$A$777,$A348,СВЦЭМ!$B$34:$B$777,U$331)+'СЕТ СН'!$F$13</f>
        <v>401.74887217000003</v>
      </c>
      <c r="V348" s="37">
        <f>SUMIFS(СВЦЭМ!$J$34:$J$777,СВЦЭМ!$A$34:$A$777,$A348,СВЦЭМ!$B$34:$B$777,V$331)+'СЕТ СН'!$F$13</f>
        <v>383.34974631</v>
      </c>
      <c r="W348" s="37">
        <f>SUMIFS(СВЦЭМ!$J$34:$J$777,СВЦЭМ!$A$34:$A$777,$A348,СВЦЭМ!$B$34:$B$777,W$331)+'СЕТ СН'!$F$13</f>
        <v>369.70126239000001</v>
      </c>
      <c r="X348" s="37">
        <f>SUMIFS(СВЦЭМ!$J$34:$J$777,СВЦЭМ!$A$34:$A$777,$A348,СВЦЭМ!$B$34:$B$777,X$331)+'СЕТ СН'!$F$13</f>
        <v>328.98121612</v>
      </c>
      <c r="Y348" s="37">
        <f>SUMIFS(СВЦЭМ!$J$34:$J$777,СВЦЭМ!$A$34:$A$777,$A348,СВЦЭМ!$B$34:$B$777,Y$331)+'СЕТ СН'!$F$13</f>
        <v>320.09332384999999</v>
      </c>
    </row>
    <row r="349" spans="1:25" ht="15.75" x14ac:dyDescent="0.2">
      <c r="A349" s="36">
        <f t="shared" si="9"/>
        <v>42661</v>
      </c>
      <c r="B349" s="37">
        <f>SUMIFS(СВЦЭМ!$J$34:$J$777,СВЦЭМ!$A$34:$A$777,$A349,СВЦЭМ!$B$34:$B$777,B$331)+'СЕТ СН'!$F$13</f>
        <v>432.60584239999997</v>
      </c>
      <c r="C349" s="37">
        <f>SUMIFS(СВЦЭМ!$J$34:$J$777,СВЦЭМ!$A$34:$A$777,$A349,СВЦЭМ!$B$34:$B$777,C$331)+'СЕТ СН'!$F$13</f>
        <v>508.26219436999997</v>
      </c>
      <c r="D349" s="37">
        <f>SUMIFS(СВЦЭМ!$J$34:$J$777,СВЦЭМ!$A$34:$A$777,$A349,СВЦЭМ!$B$34:$B$777,D$331)+'СЕТ СН'!$F$13</f>
        <v>550.60630581999999</v>
      </c>
      <c r="E349" s="37">
        <f>SUMIFS(СВЦЭМ!$J$34:$J$777,СВЦЭМ!$A$34:$A$777,$A349,СВЦЭМ!$B$34:$B$777,E$331)+'СЕТ СН'!$F$13</f>
        <v>546.26773852999997</v>
      </c>
      <c r="F349" s="37">
        <f>SUMIFS(СВЦЭМ!$J$34:$J$777,СВЦЭМ!$A$34:$A$777,$A349,СВЦЭМ!$B$34:$B$777,F$331)+'СЕТ СН'!$F$13</f>
        <v>546.48063563999995</v>
      </c>
      <c r="G349" s="37">
        <f>SUMIFS(СВЦЭМ!$J$34:$J$777,СВЦЭМ!$A$34:$A$777,$A349,СВЦЭМ!$B$34:$B$777,G$331)+'СЕТ СН'!$F$13</f>
        <v>547.63660322999999</v>
      </c>
      <c r="H349" s="37">
        <f>SUMIFS(СВЦЭМ!$J$34:$J$777,СВЦЭМ!$A$34:$A$777,$A349,СВЦЭМ!$B$34:$B$777,H$331)+'СЕТ СН'!$F$13</f>
        <v>511.36649803</v>
      </c>
      <c r="I349" s="37">
        <f>SUMIFS(СВЦЭМ!$J$34:$J$777,СВЦЭМ!$A$34:$A$777,$A349,СВЦЭМ!$B$34:$B$777,I$331)+'СЕТ СН'!$F$13</f>
        <v>464.88105743</v>
      </c>
      <c r="J349" s="37">
        <f>SUMIFS(СВЦЭМ!$J$34:$J$777,СВЦЭМ!$A$34:$A$777,$A349,СВЦЭМ!$B$34:$B$777,J$331)+'СЕТ СН'!$F$13</f>
        <v>429.95799238000001</v>
      </c>
      <c r="K349" s="37">
        <f>SUMIFS(СВЦЭМ!$J$34:$J$777,СВЦЭМ!$A$34:$A$777,$A349,СВЦЭМ!$B$34:$B$777,K$331)+'СЕТ СН'!$F$13</f>
        <v>384.50028264999997</v>
      </c>
      <c r="L349" s="37">
        <f>SUMIFS(СВЦЭМ!$J$34:$J$777,СВЦЭМ!$A$34:$A$777,$A349,СВЦЭМ!$B$34:$B$777,L$331)+'СЕТ СН'!$F$13</f>
        <v>349.36010252</v>
      </c>
      <c r="M349" s="37">
        <f>SUMIFS(СВЦЭМ!$J$34:$J$777,СВЦЭМ!$A$34:$A$777,$A349,СВЦЭМ!$B$34:$B$777,M$331)+'СЕТ СН'!$F$13</f>
        <v>333.42135389999999</v>
      </c>
      <c r="N349" s="37">
        <f>SUMIFS(СВЦЭМ!$J$34:$J$777,СВЦЭМ!$A$34:$A$777,$A349,СВЦЭМ!$B$34:$B$777,N$331)+'СЕТ СН'!$F$13</f>
        <v>324.20662822000003</v>
      </c>
      <c r="O349" s="37">
        <f>SUMIFS(СВЦЭМ!$J$34:$J$777,СВЦЭМ!$A$34:$A$777,$A349,СВЦЭМ!$B$34:$B$777,O$331)+'СЕТ СН'!$F$13</f>
        <v>324.21593975000002</v>
      </c>
      <c r="P349" s="37">
        <f>SUMIFS(СВЦЭМ!$J$34:$J$777,СВЦЭМ!$A$34:$A$777,$A349,СВЦЭМ!$B$34:$B$777,P$331)+'СЕТ СН'!$F$13</f>
        <v>323.88263331000002</v>
      </c>
      <c r="Q349" s="37">
        <f>SUMIFS(СВЦЭМ!$J$34:$J$777,СВЦЭМ!$A$34:$A$777,$A349,СВЦЭМ!$B$34:$B$777,Q$331)+'СЕТ СН'!$F$13</f>
        <v>324.95287688000002</v>
      </c>
      <c r="R349" s="37">
        <f>SUMIFS(СВЦЭМ!$J$34:$J$777,СВЦЭМ!$A$34:$A$777,$A349,СВЦЭМ!$B$34:$B$777,R$331)+'СЕТ СН'!$F$13</f>
        <v>324.70035616000001</v>
      </c>
      <c r="S349" s="37">
        <f>SUMIFS(СВЦЭМ!$J$34:$J$777,СВЦЭМ!$A$34:$A$777,$A349,СВЦЭМ!$B$34:$B$777,S$331)+'СЕТ СН'!$F$13</f>
        <v>322.32381478999997</v>
      </c>
      <c r="T349" s="37">
        <f>SUMIFS(СВЦЭМ!$J$34:$J$777,СВЦЭМ!$A$34:$A$777,$A349,СВЦЭМ!$B$34:$B$777,T$331)+'СЕТ СН'!$F$13</f>
        <v>331.31709592999999</v>
      </c>
      <c r="U349" s="37">
        <f>SUMIFS(СВЦЭМ!$J$34:$J$777,СВЦЭМ!$A$34:$A$777,$A349,СВЦЭМ!$B$34:$B$777,U$331)+'СЕТ СН'!$F$13</f>
        <v>344.68233980999997</v>
      </c>
      <c r="V349" s="37">
        <f>SUMIFS(СВЦЭМ!$J$34:$J$777,СВЦЭМ!$A$34:$A$777,$A349,СВЦЭМ!$B$34:$B$777,V$331)+'СЕТ СН'!$F$13</f>
        <v>343.62666438999997</v>
      </c>
      <c r="W349" s="37">
        <f>SUMIFS(СВЦЭМ!$J$34:$J$777,СВЦЭМ!$A$34:$A$777,$A349,СВЦЭМ!$B$34:$B$777,W$331)+'СЕТ СН'!$F$13</f>
        <v>344.04294434000002</v>
      </c>
      <c r="X349" s="37">
        <f>SUMIFS(СВЦЭМ!$J$34:$J$777,СВЦЭМ!$A$34:$A$777,$A349,СВЦЭМ!$B$34:$B$777,X$331)+'СЕТ СН'!$F$13</f>
        <v>350.72796548000002</v>
      </c>
      <c r="Y349" s="37">
        <f>SUMIFS(СВЦЭМ!$J$34:$J$777,СВЦЭМ!$A$34:$A$777,$A349,СВЦЭМ!$B$34:$B$777,Y$331)+'СЕТ СН'!$F$13</f>
        <v>366.90189147000001</v>
      </c>
    </row>
    <row r="350" spans="1:25" ht="15.75" x14ac:dyDescent="0.2">
      <c r="A350" s="36">
        <f t="shared" si="9"/>
        <v>42662</v>
      </c>
      <c r="B350" s="37">
        <f>SUMIFS(СВЦЭМ!$J$34:$J$777,СВЦЭМ!$A$34:$A$777,$A350,СВЦЭМ!$B$34:$B$777,B$331)+'СЕТ СН'!$F$13</f>
        <v>389.79204215999999</v>
      </c>
      <c r="C350" s="37">
        <f>SUMIFS(СВЦЭМ!$J$34:$J$777,СВЦЭМ!$A$34:$A$777,$A350,СВЦЭМ!$B$34:$B$777,C$331)+'СЕТ СН'!$F$13</f>
        <v>454.11694776000002</v>
      </c>
      <c r="D350" s="37">
        <f>SUMIFS(СВЦЭМ!$J$34:$J$777,СВЦЭМ!$A$34:$A$777,$A350,СВЦЭМ!$B$34:$B$777,D$331)+'СЕТ СН'!$F$13</f>
        <v>500.25070369000002</v>
      </c>
      <c r="E350" s="37">
        <f>SUMIFS(СВЦЭМ!$J$34:$J$777,СВЦЭМ!$A$34:$A$777,$A350,СВЦЭМ!$B$34:$B$777,E$331)+'СЕТ СН'!$F$13</f>
        <v>501.80516212999999</v>
      </c>
      <c r="F350" s="37">
        <f>SUMIFS(СВЦЭМ!$J$34:$J$777,СВЦЭМ!$A$34:$A$777,$A350,СВЦЭМ!$B$34:$B$777,F$331)+'СЕТ СН'!$F$13</f>
        <v>500.74307463000002</v>
      </c>
      <c r="G350" s="37">
        <f>SUMIFS(СВЦЭМ!$J$34:$J$777,СВЦЭМ!$A$34:$A$777,$A350,СВЦЭМ!$B$34:$B$777,G$331)+'СЕТ СН'!$F$13</f>
        <v>490.10772495999998</v>
      </c>
      <c r="H350" s="37">
        <f>SUMIFS(СВЦЭМ!$J$34:$J$777,СВЦЭМ!$A$34:$A$777,$A350,СВЦЭМ!$B$34:$B$777,H$331)+'СЕТ СН'!$F$13</f>
        <v>456.65839586999999</v>
      </c>
      <c r="I350" s="37">
        <f>SUMIFS(СВЦЭМ!$J$34:$J$777,СВЦЭМ!$A$34:$A$777,$A350,СВЦЭМ!$B$34:$B$777,I$331)+'СЕТ СН'!$F$13</f>
        <v>421.23855128999998</v>
      </c>
      <c r="J350" s="37">
        <f>SUMIFS(СВЦЭМ!$J$34:$J$777,СВЦЭМ!$A$34:$A$777,$A350,СВЦЭМ!$B$34:$B$777,J$331)+'СЕТ СН'!$F$13</f>
        <v>394.96989120000001</v>
      </c>
      <c r="K350" s="37">
        <f>SUMIFS(СВЦЭМ!$J$34:$J$777,СВЦЭМ!$A$34:$A$777,$A350,СВЦЭМ!$B$34:$B$777,K$331)+'СЕТ СН'!$F$13</f>
        <v>353.85125406999998</v>
      </c>
      <c r="L350" s="37">
        <f>SUMIFS(СВЦЭМ!$J$34:$J$777,СВЦЭМ!$A$34:$A$777,$A350,СВЦЭМ!$B$34:$B$777,L$331)+'СЕТ СН'!$F$13</f>
        <v>317.81796011</v>
      </c>
      <c r="M350" s="37">
        <f>SUMIFS(СВЦЭМ!$J$34:$J$777,СВЦЭМ!$A$34:$A$777,$A350,СВЦЭМ!$B$34:$B$777,M$331)+'СЕТ СН'!$F$13</f>
        <v>302.16552666000001</v>
      </c>
      <c r="N350" s="37">
        <f>SUMIFS(СВЦЭМ!$J$34:$J$777,СВЦЭМ!$A$34:$A$777,$A350,СВЦЭМ!$B$34:$B$777,N$331)+'СЕТ СН'!$F$13</f>
        <v>300.84107643999999</v>
      </c>
      <c r="O350" s="37">
        <f>SUMIFS(СВЦЭМ!$J$34:$J$777,СВЦЭМ!$A$34:$A$777,$A350,СВЦЭМ!$B$34:$B$777,O$331)+'СЕТ СН'!$F$13</f>
        <v>296.80138026999998</v>
      </c>
      <c r="P350" s="37">
        <f>SUMIFS(СВЦЭМ!$J$34:$J$777,СВЦЭМ!$A$34:$A$777,$A350,СВЦЭМ!$B$34:$B$777,P$331)+'СЕТ СН'!$F$13</f>
        <v>293.85771512999997</v>
      </c>
      <c r="Q350" s="37">
        <f>SUMIFS(СВЦЭМ!$J$34:$J$777,СВЦЭМ!$A$34:$A$777,$A350,СВЦЭМ!$B$34:$B$777,Q$331)+'СЕТ СН'!$F$13</f>
        <v>297.84783965999998</v>
      </c>
      <c r="R350" s="37">
        <f>SUMIFS(СВЦЭМ!$J$34:$J$777,СВЦЭМ!$A$34:$A$777,$A350,СВЦЭМ!$B$34:$B$777,R$331)+'СЕТ СН'!$F$13</f>
        <v>299.10819874999999</v>
      </c>
      <c r="S350" s="37">
        <f>SUMIFS(СВЦЭМ!$J$34:$J$777,СВЦЭМ!$A$34:$A$777,$A350,СВЦЭМ!$B$34:$B$777,S$331)+'СЕТ СН'!$F$13</f>
        <v>298.98172512000002</v>
      </c>
      <c r="T350" s="37">
        <f>SUMIFS(СВЦЭМ!$J$34:$J$777,СВЦЭМ!$A$34:$A$777,$A350,СВЦЭМ!$B$34:$B$777,T$331)+'СЕТ СН'!$F$13</f>
        <v>314.61053642000002</v>
      </c>
      <c r="U350" s="37">
        <f>SUMIFS(СВЦЭМ!$J$34:$J$777,СВЦЭМ!$A$34:$A$777,$A350,СВЦЭМ!$B$34:$B$777,U$331)+'СЕТ СН'!$F$13</f>
        <v>336.51917007999998</v>
      </c>
      <c r="V350" s="37">
        <f>SUMIFS(СВЦЭМ!$J$34:$J$777,СВЦЭМ!$A$34:$A$777,$A350,СВЦЭМ!$B$34:$B$777,V$331)+'СЕТ СН'!$F$13</f>
        <v>317.11728032000002</v>
      </c>
      <c r="W350" s="37">
        <f>SUMIFS(СВЦЭМ!$J$34:$J$777,СВЦЭМ!$A$34:$A$777,$A350,СВЦЭМ!$B$34:$B$777,W$331)+'СЕТ СН'!$F$13</f>
        <v>296.42610286000001</v>
      </c>
      <c r="X350" s="37">
        <f>SUMIFS(СВЦЭМ!$J$34:$J$777,СВЦЭМ!$A$34:$A$777,$A350,СВЦЭМ!$B$34:$B$777,X$331)+'СЕТ СН'!$F$13</f>
        <v>288.46779196</v>
      </c>
      <c r="Y350" s="37">
        <f>SUMIFS(СВЦЭМ!$J$34:$J$777,СВЦЭМ!$A$34:$A$777,$A350,СВЦЭМ!$B$34:$B$777,Y$331)+'СЕТ СН'!$F$13</f>
        <v>326.34406646000002</v>
      </c>
    </row>
    <row r="351" spans="1:25" ht="15.75" x14ac:dyDescent="0.2">
      <c r="A351" s="36">
        <f t="shared" si="9"/>
        <v>42663</v>
      </c>
      <c r="B351" s="37">
        <f>SUMIFS(СВЦЭМ!$J$34:$J$777,СВЦЭМ!$A$34:$A$777,$A351,СВЦЭМ!$B$34:$B$777,B$331)+'СЕТ СН'!$F$13</f>
        <v>379.06677557</v>
      </c>
      <c r="C351" s="37">
        <f>SUMIFS(СВЦЭМ!$J$34:$J$777,СВЦЭМ!$A$34:$A$777,$A351,СВЦЭМ!$B$34:$B$777,C$331)+'СЕТ СН'!$F$13</f>
        <v>439.70635702999999</v>
      </c>
      <c r="D351" s="37">
        <f>SUMIFS(СВЦЭМ!$J$34:$J$777,СВЦЭМ!$A$34:$A$777,$A351,СВЦЭМ!$B$34:$B$777,D$331)+'СЕТ СН'!$F$13</f>
        <v>481.40424329000001</v>
      </c>
      <c r="E351" s="37">
        <f>SUMIFS(СВЦЭМ!$J$34:$J$777,СВЦЭМ!$A$34:$A$777,$A351,СВЦЭМ!$B$34:$B$777,E$331)+'СЕТ СН'!$F$13</f>
        <v>482.20883056000002</v>
      </c>
      <c r="F351" s="37">
        <f>SUMIFS(СВЦЭМ!$J$34:$J$777,СВЦЭМ!$A$34:$A$777,$A351,СВЦЭМ!$B$34:$B$777,F$331)+'СЕТ СН'!$F$13</f>
        <v>481.18327586999999</v>
      </c>
      <c r="G351" s="37">
        <f>SUMIFS(СВЦЭМ!$J$34:$J$777,СВЦЭМ!$A$34:$A$777,$A351,СВЦЭМ!$B$34:$B$777,G$331)+'СЕТ СН'!$F$13</f>
        <v>473.17210607999999</v>
      </c>
      <c r="H351" s="37">
        <f>SUMIFS(СВЦЭМ!$J$34:$J$777,СВЦЭМ!$A$34:$A$777,$A351,СВЦЭМ!$B$34:$B$777,H$331)+'СЕТ СН'!$F$13</f>
        <v>440.49866775999999</v>
      </c>
      <c r="I351" s="37">
        <f>SUMIFS(СВЦЭМ!$J$34:$J$777,СВЦЭМ!$A$34:$A$777,$A351,СВЦЭМ!$B$34:$B$777,I$331)+'СЕТ СН'!$F$13</f>
        <v>395.08347762</v>
      </c>
      <c r="J351" s="37">
        <f>SUMIFS(СВЦЭМ!$J$34:$J$777,СВЦЭМ!$A$34:$A$777,$A351,СВЦЭМ!$B$34:$B$777,J$331)+'СЕТ СН'!$F$13</f>
        <v>363.15132965999999</v>
      </c>
      <c r="K351" s="37">
        <f>SUMIFS(СВЦЭМ!$J$34:$J$777,СВЦЭМ!$A$34:$A$777,$A351,СВЦЭМ!$B$34:$B$777,K$331)+'СЕТ СН'!$F$13</f>
        <v>361.69038254999998</v>
      </c>
      <c r="L351" s="37">
        <f>SUMIFS(СВЦЭМ!$J$34:$J$777,СВЦЭМ!$A$34:$A$777,$A351,СВЦЭМ!$B$34:$B$777,L$331)+'СЕТ СН'!$F$13</f>
        <v>366.96015360000001</v>
      </c>
      <c r="M351" s="37">
        <f>SUMIFS(СВЦЭМ!$J$34:$J$777,СВЦЭМ!$A$34:$A$777,$A351,СВЦЭМ!$B$34:$B$777,M$331)+'СЕТ СН'!$F$13</f>
        <v>373.07373759000001</v>
      </c>
      <c r="N351" s="37">
        <f>SUMIFS(СВЦЭМ!$J$34:$J$777,СВЦЭМ!$A$34:$A$777,$A351,СВЦЭМ!$B$34:$B$777,N$331)+'СЕТ СН'!$F$13</f>
        <v>381.12733809000002</v>
      </c>
      <c r="O351" s="37">
        <f>SUMIFS(СВЦЭМ!$J$34:$J$777,СВЦЭМ!$A$34:$A$777,$A351,СВЦЭМ!$B$34:$B$777,O$331)+'СЕТ СН'!$F$13</f>
        <v>382.11725494000001</v>
      </c>
      <c r="P351" s="37">
        <f>SUMIFS(СВЦЭМ!$J$34:$J$777,СВЦЭМ!$A$34:$A$777,$A351,СВЦЭМ!$B$34:$B$777,P$331)+'СЕТ СН'!$F$13</f>
        <v>385.49444177999999</v>
      </c>
      <c r="Q351" s="37">
        <f>SUMIFS(СВЦЭМ!$J$34:$J$777,СВЦЭМ!$A$34:$A$777,$A351,СВЦЭМ!$B$34:$B$777,Q$331)+'СЕТ СН'!$F$13</f>
        <v>387.34894936000001</v>
      </c>
      <c r="R351" s="37">
        <f>SUMIFS(СВЦЭМ!$J$34:$J$777,СВЦЭМ!$A$34:$A$777,$A351,СВЦЭМ!$B$34:$B$777,R$331)+'СЕТ СН'!$F$13</f>
        <v>385.95966262000002</v>
      </c>
      <c r="S351" s="37">
        <f>SUMIFS(СВЦЭМ!$J$34:$J$777,СВЦЭМ!$A$34:$A$777,$A351,СВЦЭМ!$B$34:$B$777,S$331)+'СЕТ СН'!$F$13</f>
        <v>379.48526513000002</v>
      </c>
      <c r="T351" s="37">
        <f>SUMIFS(СВЦЭМ!$J$34:$J$777,СВЦЭМ!$A$34:$A$777,$A351,СВЦЭМ!$B$34:$B$777,T$331)+'СЕТ СН'!$F$13</f>
        <v>359.16685001000002</v>
      </c>
      <c r="U351" s="37">
        <f>SUMIFS(СВЦЭМ!$J$34:$J$777,СВЦЭМ!$A$34:$A$777,$A351,СВЦЭМ!$B$34:$B$777,U$331)+'СЕТ СН'!$F$13</f>
        <v>332.85879675000001</v>
      </c>
      <c r="V351" s="37">
        <f>SUMIFS(СВЦЭМ!$J$34:$J$777,СВЦЭМ!$A$34:$A$777,$A351,СВЦЭМ!$B$34:$B$777,V$331)+'СЕТ СН'!$F$13</f>
        <v>313.78662628000001</v>
      </c>
      <c r="W351" s="37">
        <f>SUMIFS(СВЦЭМ!$J$34:$J$777,СВЦЭМ!$A$34:$A$777,$A351,СВЦЭМ!$B$34:$B$777,W$331)+'СЕТ СН'!$F$13</f>
        <v>312.96109253999998</v>
      </c>
      <c r="X351" s="37">
        <f>SUMIFS(СВЦЭМ!$J$34:$J$777,СВЦЭМ!$A$34:$A$777,$A351,СВЦЭМ!$B$34:$B$777,X$331)+'СЕТ СН'!$F$13</f>
        <v>328.27896197000001</v>
      </c>
      <c r="Y351" s="37">
        <f>SUMIFS(СВЦЭМ!$J$34:$J$777,СВЦЭМ!$A$34:$A$777,$A351,СВЦЭМ!$B$34:$B$777,Y$331)+'СЕТ СН'!$F$13</f>
        <v>345.56089530999998</v>
      </c>
    </row>
    <row r="352" spans="1:25" ht="15.75" x14ac:dyDescent="0.2">
      <c r="A352" s="36">
        <f t="shared" si="9"/>
        <v>42664</v>
      </c>
      <c r="B352" s="37">
        <f>SUMIFS(СВЦЭМ!$J$34:$J$777,СВЦЭМ!$A$34:$A$777,$A352,СВЦЭМ!$B$34:$B$777,B$331)+'СЕТ СН'!$F$13</f>
        <v>371.63276519999999</v>
      </c>
      <c r="C352" s="37">
        <f>SUMIFS(СВЦЭМ!$J$34:$J$777,СВЦЭМ!$A$34:$A$777,$A352,СВЦЭМ!$B$34:$B$777,C$331)+'СЕТ СН'!$F$13</f>
        <v>435.19790554000002</v>
      </c>
      <c r="D352" s="37">
        <f>SUMIFS(СВЦЭМ!$J$34:$J$777,СВЦЭМ!$A$34:$A$777,$A352,СВЦЭМ!$B$34:$B$777,D$331)+'СЕТ СН'!$F$13</f>
        <v>475.44200329</v>
      </c>
      <c r="E352" s="37">
        <f>SUMIFS(СВЦЭМ!$J$34:$J$777,СВЦЭМ!$A$34:$A$777,$A352,СВЦЭМ!$B$34:$B$777,E$331)+'СЕТ СН'!$F$13</f>
        <v>475.54285945999999</v>
      </c>
      <c r="F352" s="37">
        <f>SUMIFS(СВЦЭМ!$J$34:$J$777,СВЦЭМ!$A$34:$A$777,$A352,СВЦЭМ!$B$34:$B$777,F$331)+'СЕТ СН'!$F$13</f>
        <v>476.76896333000002</v>
      </c>
      <c r="G352" s="37">
        <f>SUMIFS(СВЦЭМ!$J$34:$J$777,СВЦЭМ!$A$34:$A$777,$A352,СВЦЭМ!$B$34:$B$777,G$331)+'СЕТ СН'!$F$13</f>
        <v>467.74811935999998</v>
      </c>
      <c r="H352" s="37">
        <f>SUMIFS(СВЦЭМ!$J$34:$J$777,СВЦЭМ!$A$34:$A$777,$A352,СВЦЭМ!$B$34:$B$777,H$331)+'СЕТ СН'!$F$13</f>
        <v>435.56987770000001</v>
      </c>
      <c r="I352" s="37">
        <f>SUMIFS(СВЦЭМ!$J$34:$J$777,СВЦЭМ!$A$34:$A$777,$A352,СВЦЭМ!$B$34:$B$777,I$331)+'СЕТ СН'!$F$13</f>
        <v>405.49602358999999</v>
      </c>
      <c r="J352" s="37">
        <f>SUMIFS(СВЦЭМ!$J$34:$J$777,СВЦЭМ!$A$34:$A$777,$A352,СВЦЭМ!$B$34:$B$777,J$331)+'СЕТ СН'!$F$13</f>
        <v>371.64035593</v>
      </c>
      <c r="K352" s="37">
        <f>SUMIFS(СВЦЭМ!$J$34:$J$777,СВЦЭМ!$A$34:$A$777,$A352,СВЦЭМ!$B$34:$B$777,K$331)+'СЕТ СН'!$F$13</f>
        <v>336.61451920000002</v>
      </c>
      <c r="L352" s="37">
        <f>SUMIFS(СВЦЭМ!$J$34:$J$777,СВЦЭМ!$A$34:$A$777,$A352,СВЦЭМ!$B$34:$B$777,L$331)+'СЕТ СН'!$F$13</f>
        <v>303.34010766</v>
      </c>
      <c r="M352" s="37">
        <f>SUMIFS(СВЦЭМ!$J$34:$J$777,СВЦЭМ!$A$34:$A$777,$A352,СВЦЭМ!$B$34:$B$777,M$331)+'СЕТ СН'!$F$13</f>
        <v>297.50028922000001</v>
      </c>
      <c r="N352" s="37">
        <f>SUMIFS(СВЦЭМ!$J$34:$J$777,СВЦЭМ!$A$34:$A$777,$A352,СВЦЭМ!$B$34:$B$777,N$331)+'СЕТ СН'!$F$13</f>
        <v>298.20496859000002</v>
      </c>
      <c r="O352" s="37">
        <f>SUMIFS(СВЦЭМ!$J$34:$J$777,СВЦЭМ!$A$34:$A$777,$A352,СВЦЭМ!$B$34:$B$777,O$331)+'СЕТ СН'!$F$13</f>
        <v>298.98062282000001</v>
      </c>
      <c r="P352" s="37">
        <f>SUMIFS(СВЦЭМ!$J$34:$J$777,СВЦЭМ!$A$34:$A$777,$A352,СВЦЭМ!$B$34:$B$777,P$331)+'СЕТ СН'!$F$13</f>
        <v>297.45162796</v>
      </c>
      <c r="Q352" s="37">
        <f>SUMIFS(СВЦЭМ!$J$34:$J$777,СВЦЭМ!$A$34:$A$777,$A352,СВЦЭМ!$B$34:$B$777,Q$331)+'СЕТ СН'!$F$13</f>
        <v>296.23547522000001</v>
      </c>
      <c r="R352" s="37">
        <f>SUMIFS(СВЦЭМ!$J$34:$J$777,СВЦЭМ!$A$34:$A$777,$A352,СВЦЭМ!$B$34:$B$777,R$331)+'СЕТ СН'!$F$13</f>
        <v>297.28873865000003</v>
      </c>
      <c r="S352" s="37">
        <f>SUMIFS(СВЦЭМ!$J$34:$J$777,СВЦЭМ!$A$34:$A$777,$A352,СВЦЭМ!$B$34:$B$777,S$331)+'СЕТ СН'!$F$13</f>
        <v>300.43405278</v>
      </c>
      <c r="T352" s="37">
        <f>SUMIFS(СВЦЭМ!$J$34:$J$777,СВЦЭМ!$A$34:$A$777,$A352,СВЦЭМ!$B$34:$B$777,T$331)+'СЕТ СН'!$F$13</f>
        <v>304.76005494999998</v>
      </c>
      <c r="U352" s="37">
        <f>SUMIFS(СВЦЭМ!$J$34:$J$777,СВЦЭМ!$A$34:$A$777,$A352,СВЦЭМ!$B$34:$B$777,U$331)+'СЕТ СН'!$F$13</f>
        <v>317.10775335</v>
      </c>
      <c r="V352" s="37">
        <f>SUMIFS(СВЦЭМ!$J$34:$J$777,СВЦЭМ!$A$34:$A$777,$A352,СВЦЭМ!$B$34:$B$777,V$331)+'СЕТ СН'!$F$13</f>
        <v>314.08751826999998</v>
      </c>
      <c r="W352" s="37">
        <f>SUMIFS(СВЦЭМ!$J$34:$J$777,СВЦЭМ!$A$34:$A$777,$A352,СВЦЭМ!$B$34:$B$777,W$331)+'СЕТ СН'!$F$13</f>
        <v>304.8874927</v>
      </c>
      <c r="X352" s="37">
        <f>SUMIFS(СВЦЭМ!$J$34:$J$777,СВЦЭМ!$A$34:$A$777,$A352,СВЦЭМ!$B$34:$B$777,X$331)+'СЕТ СН'!$F$13</f>
        <v>304.51869679999999</v>
      </c>
      <c r="Y352" s="37">
        <f>SUMIFS(СВЦЭМ!$J$34:$J$777,СВЦЭМ!$A$34:$A$777,$A352,СВЦЭМ!$B$34:$B$777,Y$331)+'СЕТ СН'!$F$13</f>
        <v>337.53062961000001</v>
      </c>
    </row>
    <row r="353" spans="1:27" ht="15.75" x14ac:dyDescent="0.2">
      <c r="A353" s="36">
        <f t="shared" si="9"/>
        <v>42665</v>
      </c>
      <c r="B353" s="37">
        <f>SUMIFS(СВЦЭМ!$J$34:$J$777,СВЦЭМ!$A$34:$A$777,$A353,СВЦЭМ!$B$34:$B$777,B$331)+'СЕТ СН'!$F$13</f>
        <v>358.13750599000002</v>
      </c>
      <c r="C353" s="37">
        <f>SUMIFS(СВЦЭМ!$J$34:$J$777,СВЦЭМ!$A$34:$A$777,$A353,СВЦЭМ!$B$34:$B$777,C$331)+'СЕТ СН'!$F$13</f>
        <v>414.66256917999999</v>
      </c>
      <c r="D353" s="37">
        <f>SUMIFS(СВЦЭМ!$J$34:$J$777,СВЦЭМ!$A$34:$A$777,$A353,СВЦЭМ!$B$34:$B$777,D$331)+'СЕТ СН'!$F$13</f>
        <v>458.37559641000001</v>
      </c>
      <c r="E353" s="37">
        <f>SUMIFS(СВЦЭМ!$J$34:$J$777,СВЦЭМ!$A$34:$A$777,$A353,СВЦЭМ!$B$34:$B$777,E$331)+'СЕТ СН'!$F$13</f>
        <v>469.36002891999999</v>
      </c>
      <c r="F353" s="37">
        <f>SUMIFS(СВЦЭМ!$J$34:$J$777,СВЦЭМ!$A$34:$A$777,$A353,СВЦЭМ!$B$34:$B$777,F$331)+'СЕТ СН'!$F$13</f>
        <v>479.91058955</v>
      </c>
      <c r="G353" s="37">
        <f>SUMIFS(СВЦЭМ!$J$34:$J$777,СВЦЭМ!$A$34:$A$777,$A353,СВЦЭМ!$B$34:$B$777,G$331)+'СЕТ СН'!$F$13</f>
        <v>489.59408199000001</v>
      </c>
      <c r="H353" s="37">
        <f>SUMIFS(СВЦЭМ!$J$34:$J$777,СВЦЭМ!$A$34:$A$777,$A353,СВЦЭМ!$B$34:$B$777,H$331)+'СЕТ СН'!$F$13</f>
        <v>478.70935651999997</v>
      </c>
      <c r="I353" s="37">
        <f>SUMIFS(СВЦЭМ!$J$34:$J$777,СВЦЭМ!$A$34:$A$777,$A353,СВЦЭМ!$B$34:$B$777,I$331)+'СЕТ СН'!$F$13</f>
        <v>452.45706118999999</v>
      </c>
      <c r="J353" s="37">
        <f>SUMIFS(СВЦЭМ!$J$34:$J$777,СВЦЭМ!$A$34:$A$777,$A353,СВЦЭМ!$B$34:$B$777,J$331)+'СЕТ СН'!$F$13</f>
        <v>407.21000586999997</v>
      </c>
      <c r="K353" s="37">
        <f>SUMIFS(СВЦЭМ!$J$34:$J$777,СВЦЭМ!$A$34:$A$777,$A353,СВЦЭМ!$B$34:$B$777,K$331)+'СЕТ СН'!$F$13</f>
        <v>369.79513128000002</v>
      </c>
      <c r="L353" s="37">
        <f>SUMIFS(СВЦЭМ!$J$34:$J$777,СВЦЭМ!$A$34:$A$777,$A353,СВЦЭМ!$B$34:$B$777,L$331)+'СЕТ СН'!$F$13</f>
        <v>340.04250194999997</v>
      </c>
      <c r="M353" s="37">
        <f>SUMIFS(СВЦЭМ!$J$34:$J$777,СВЦЭМ!$A$34:$A$777,$A353,СВЦЭМ!$B$34:$B$777,M$331)+'СЕТ СН'!$F$13</f>
        <v>321.66507433999999</v>
      </c>
      <c r="N353" s="37">
        <f>SUMIFS(СВЦЭМ!$J$34:$J$777,СВЦЭМ!$A$34:$A$777,$A353,СВЦЭМ!$B$34:$B$777,N$331)+'СЕТ СН'!$F$13</f>
        <v>318.42969823999999</v>
      </c>
      <c r="O353" s="37">
        <f>SUMIFS(СВЦЭМ!$J$34:$J$777,СВЦЭМ!$A$34:$A$777,$A353,СВЦЭМ!$B$34:$B$777,O$331)+'СЕТ СН'!$F$13</f>
        <v>321.81820535000003</v>
      </c>
      <c r="P353" s="37">
        <f>SUMIFS(СВЦЭМ!$J$34:$J$777,СВЦЭМ!$A$34:$A$777,$A353,СВЦЭМ!$B$34:$B$777,P$331)+'СЕТ СН'!$F$13</f>
        <v>327.46564676999998</v>
      </c>
      <c r="Q353" s="37">
        <f>SUMIFS(СВЦЭМ!$J$34:$J$777,СВЦЭМ!$A$34:$A$777,$A353,СВЦЭМ!$B$34:$B$777,Q$331)+'СЕТ СН'!$F$13</f>
        <v>330.03108479999997</v>
      </c>
      <c r="R353" s="37">
        <f>SUMIFS(СВЦЭМ!$J$34:$J$777,СВЦЭМ!$A$34:$A$777,$A353,СВЦЭМ!$B$34:$B$777,R$331)+'СЕТ СН'!$F$13</f>
        <v>328.26586233</v>
      </c>
      <c r="S353" s="37">
        <f>SUMIFS(СВЦЭМ!$J$34:$J$777,СВЦЭМ!$A$34:$A$777,$A353,СВЦЭМ!$B$34:$B$777,S$331)+'СЕТ СН'!$F$13</f>
        <v>322.07132023999998</v>
      </c>
      <c r="T353" s="37">
        <f>SUMIFS(СВЦЭМ!$J$34:$J$777,СВЦЭМ!$A$34:$A$777,$A353,СВЦЭМ!$B$34:$B$777,T$331)+'СЕТ СН'!$F$13</f>
        <v>311.46318922</v>
      </c>
      <c r="U353" s="37">
        <f>SUMIFS(СВЦЭМ!$J$34:$J$777,СВЦЭМ!$A$34:$A$777,$A353,СВЦЭМ!$B$34:$B$777,U$331)+'СЕТ СН'!$F$13</f>
        <v>314.17441115999998</v>
      </c>
      <c r="V353" s="37">
        <f>SUMIFS(СВЦЭМ!$J$34:$J$777,СВЦЭМ!$A$34:$A$777,$A353,СВЦЭМ!$B$34:$B$777,V$331)+'СЕТ СН'!$F$13</f>
        <v>308.05932942999999</v>
      </c>
      <c r="W353" s="37">
        <f>SUMIFS(СВЦЭМ!$J$34:$J$777,СВЦЭМ!$A$34:$A$777,$A353,СВЦЭМ!$B$34:$B$777,W$331)+'СЕТ СН'!$F$13</f>
        <v>299.24045944</v>
      </c>
      <c r="X353" s="37">
        <f>SUMIFS(СВЦЭМ!$J$34:$J$777,СВЦЭМ!$A$34:$A$777,$A353,СВЦЭМ!$B$34:$B$777,X$331)+'СЕТ СН'!$F$13</f>
        <v>297.27166698000002</v>
      </c>
      <c r="Y353" s="37">
        <f>SUMIFS(СВЦЭМ!$J$34:$J$777,СВЦЭМ!$A$34:$A$777,$A353,СВЦЭМ!$B$34:$B$777,Y$331)+'СЕТ СН'!$F$13</f>
        <v>339.50805400000002</v>
      </c>
    </row>
    <row r="354" spans="1:27" ht="15.75" x14ac:dyDescent="0.2">
      <c r="A354" s="36">
        <f t="shared" si="9"/>
        <v>42666</v>
      </c>
      <c r="B354" s="37">
        <f>SUMIFS(СВЦЭМ!$J$34:$J$777,СВЦЭМ!$A$34:$A$777,$A354,СВЦЭМ!$B$34:$B$777,B$331)+'СЕТ СН'!$F$13</f>
        <v>396.42516315</v>
      </c>
      <c r="C354" s="37">
        <f>SUMIFS(СВЦЭМ!$J$34:$J$777,СВЦЭМ!$A$34:$A$777,$A354,СВЦЭМ!$B$34:$B$777,C$331)+'СЕТ СН'!$F$13</f>
        <v>458.35482265000002</v>
      </c>
      <c r="D354" s="37">
        <f>SUMIFS(СВЦЭМ!$J$34:$J$777,СВЦЭМ!$A$34:$A$777,$A354,СВЦЭМ!$B$34:$B$777,D$331)+'СЕТ СН'!$F$13</f>
        <v>505.08752550000003</v>
      </c>
      <c r="E354" s="37">
        <f>SUMIFS(СВЦЭМ!$J$34:$J$777,СВЦЭМ!$A$34:$A$777,$A354,СВЦЭМ!$B$34:$B$777,E$331)+'СЕТ СН'!$F$13</f>
        <v>508.29028701999999</v>
      </c>
      <c r="F354" s="37">
        <f>SUMIFS(СВЦЭМ!$J$34:$J$777,СВЦЭМ!$A$34:$A$777,$A354,СВЦЭМ!$B$34:$B$777,F$331)+'СЕТ СН'!$F$13</f>
        <v>507.25758281999998</v>
      </c>
      <c r="G354" s="37">
        <f>SUMIFS(СВЦЭМ!$J$34:$J$777,СВЦЭМ!$A$34:$A$777,$A354,СВЦЭМ!$B$34:$B$777,G$331)+'СЕТ СН'!$F$13</f>
        <v>506.72741468999999</v>
      </c>
      <c r="H354" s="37">
        <f>SUMIFS(СВЦЭМ!$J$34:$J$777,СВЦЭМ!$A$34:$A$777,$A354,СВЦЭМ!$B$34:$B$777,H$331)+'СЕТ СН'!$F$13</f>
        <v>487.73445887999998</v>
      </c>
      <c r="I354" s="37">
        <f>SUMIFS(СВЦЭМ!$J$34:$J$777,СВЦЭМ!$A$34:$A$777,$A354,СВЦЭМ!$B$34:$B$777,I$331)+'СЕТ СН'!$F$13</f>
        <v>448.92291562999998</v>
      </c>
      <c r="J354" s="37">
        <f>SUMIFS(СВЦЭМ!$J$34:$J$777,СВЦЭМ!$A$34:$A$777,$A354,СВЦЭМ!$B$34:$B$777,J$331)+'СЕТ СН'!$F$13</f>
        <v>392.89027917999999</v>
      </c>
      <c r="K354" s="37">
        <f>SUMIFS(СВЦЭМ!$J$34:$J$777,СВЦЭМ!$A$34:$A$777,$A354,СВЦЭМ!$B$34:$B$777,K$331)+'СЕТ СН'!$F$13</f>
        <v>342.83070666999998</v>
      </c>
      <c r="L354" s="37">
        <f>SUMIFS(СВЦЭМ!$J$34:$J$777,СВЦЭМ!$A$34:$A$777,$A354,СВЦЭМ!$B$34:$B$777,L$331)+'СЕТ СН'!$F$13</f>
        <v>321.35236372000003</v>
      </c>
      <c r="M354" s="37">
        <f>SUMIFS(СВЦЭМ!$J$34:$J$777,СВЦЭМ!$A$34:$A$777,$A354,СВЦЭМ!$B$34:$B$777,M$331)+'СЕТ СН'!$F$13</f>
        <v>322.04736322999997</v>
      </c>
      <c r="N354" s="37">
        <f>SUMIFS(СВЦЭМ!$J$34:$J$777,СВЦЭМ!$A$34:$A$777,$A354,СВЦЭМ!$B$34:$B$777,N$331)+'СЕТ СН'!$F$13</f>
        <v>315.70576624</v>
      </c>
      <c r="O354" s="37">
        <f>SUMIFS(СВЦЭМ!$J$34:$J$777,СВЦЭМ!$A$34:$A$777,$A354,СВЦЭМ!$B$34:$B$777,O$331)+'СЕТ СН'!$F$13</f>
        <v>310.18941978999999</v>
      </c>
      <c r="P354" s="37">
        <f>SUMIFS(СВЦЭМ!$J$34:$J$777,СВЦЭМ!$A$34:$A$777,$A354,СВЦЭМ!$B$34:$B$777,P$331)+'СЕТ СН'!$F$13</f>
        <v>307.66188700999999</v>
      </c>
      <c r="Q354" s="37">
        <f>SUMIFS(СВЦЭМ!$J$34:$J$777,СВЦЭМ!$A$34:$A$777,$A354,СВЦЭМ!$B$34:$B$777,Q$331)+'СЕТ СН'!$F$13</f>
        <v>307.60800331000002</v>
      </c>
      <c r="R354" s="37">
        <f>SUMIFS(СВЦЭМ!$J$34:$J$777,СВЦЭМ!$A$34:$A$777,$A354,СВЦЭМ!$B$34:$B$777,R$331)+'СЕТ СН'!$F$13</f>
        <v>321.26551574000001</v>
      </c>
      <c r="S354" s="37">
        <f>SUMIFS(СВЦЭМ!$J$34:$J$777,СВЦЭМ!$A$34:$A$777,$A354,СВЦЭМ!$B$34:$B$777,S$331)+'СЕТ СН'!$F$13</f>
        <v>387.06821299000001</v>
      </c>
      <c r="T354" s="37">
        <f>SUMIFS(СВЦЭМ!$J$34:$J$777,СВЦЭМ!$A$34:$A$777,$A354,СВЦЭМ!$B$34:$B$777,T$331)+'СЕТ СН'!$F$13</f>
        <v>402.30312006000003</v>
      </c>
      <c r="U354" s="37">
        <f>SUMIFS(СВЦЭМ!$J$34:$J$777,СВЦЭМ!$A$34:$A$777,$A354,СВЦЭМ!$B$34:$B$777,U$331)+'СЕТ СН'!$F$13</f>
        <v>352.01577157000003</v>
      </c>
      <c r="V354" s="37">
        <f>SUMIFS(СВЦЭМ!$J$34:$J$777,СВЦЭМ!$A$34:$A$777,$A354,СВЦЭМ!$B$34:$B$777,V$331)+'СЕТ СН'!$F$13</f>
        <v>315.49162114000001</v>
      </c>
      <c r="W354" s="37">
        <f>SUMIFS(СВЦЭМ!$J$34:$J$777,СВЦЭМ!$A$34:$A$777,$A354,СВЦЭМ!$B$34:$B$777,W$331)+'СЕТ СН'!$F$13</f>
        <v>315.60778719000001</v>
      </c>
      <c r="X354" s="37">
        <f>SUMIFS(СВЦЭМ!$J$34:$J$777,СВЦЭМ!$A$34:$A$777,$A354,СВЦЭМ!$B$34:$B$777,X$331)+'СЕТ СН'!$F$13</f>
        <v>312.39199415000002</v>
      </c>
      <c r="Y354" s="37">
        <f>SUMIFS(СВЦЭМ!$J$34:$J$777,СВЦЭМ!$A$34:$A$777,$A354,СВЦЭМ!$B$34:$B$777,Y$331)+'СЕТ СН'!$F$13</f>
        <v>346.86607430999999</v>
      </c>
    </row>
    <row r="355" spans="1:27" ht="15.75" x14ac:dyDescent="0.2">
      <c r="A355" s="36">
        <f t="shared" si="9"/>
        <v>42667</v>
      </c>
      <c r="B355" s="37">
        <f>SUMIFS(СВЦЭМ!$J$34:$J$777,СВЦЭМ!$A$34:$A$777,$A355,СВЦЭМ!$B$34:$B$777,B$331)+'СЕТ СН'!$F$13</f>
        <v>402.73749832999999</v>
      </c>
      <c r="C355" s="37">
        <f>SUMIFS(СВЦЭМ!$J$34:$J$777,СВЦЭМ!$A$34:$A$777,$A355,СВЦЭМ!$B$34:$B$777,C$331)+'СЕТ СН'!$F$13</f>
        <v>459.38457987999999</v>
      </c>
      <c r="D355" s="37">
        <f>SUMIFS(СВЦЭМ!$J$34:$J$777,СВЦЭМ!$A$34:$A$777,$A355,СВЦЭМ!$B$34:$B$777,D$331)+'СЕТ СН'!$F$13</f>
        <v>497.51866193000001</v>
      </c>
      <c r="E355" s="37">
        <f>SUMIFS(СВЦЭМ!$J$34:$J$777,СВЦЭМ!$A$34:$A$777,$A355,СВЦЭМ!$B$34:$B$777,E$331)+'СЕТ СН'!$F$13</f>
        <v>499.93578630000002</v>
      </c>
      <c r="F355" s="37">
        <f>SUMIFS(СВЦЭМ!$J$34:$J$777,СВЦЭМ!$A$34:$A$777,$A355,СВЦЭМ!$B$34:$B$777,F$331)+'СЕТ СН'!$F$13</f>
        <v>496.27960696999997</v>
      </c>
      <c r="G355" s="37">
        <f>SUMIFS(СВЦЭМ!$J$34:$J$777,СВЦЭМ!$A$34:$A$777,$A355,СВЦЭМ!$B$34:$B$777,G$331)+'СЕТ СН'!$F$13</f>
        <v>489.22297620000001</v>
      </c>
      <c r="H355" s="37">
        <f>SUMIFS(СВЦЭМ!$J$34:$J$777,СВЦЭМ!$A$34:$A$777,$A355,СВЦЭМ!$B$34:$B$777,H$331)+'СЕТ СН'!$F$13</f>
        <v>460.26045435999998</v>
      </c>
      <c r="I355" s="37">
        <f>SUMIFS(СВЦЭМ!$J$34:$J$777,СВЦЭМ!$A$34:$A$777,$A355,СВЦЭМ!$B$34:$B$777,I$331)+'СЕТ СН'!$F$13</f>
        <v>446.19118377000001</v>
      </c>
      <c r="J355" s="37">
        <f>SUMIFS(СВЦЭМ!$J$34:$J$777,СВЦЭМ!$A$34:$A$777,$A355,СВЦЭМ!$B$34:$B$777,J$331)+'СЕТ СН'!$F$13</f>
        <v>417.77674790999998</v>
      </c>
      <c r="K355" s="37">
        <f>SUMIFS(СВЦЭМ!$J$34:$J$777,СВЦЭМ!$A$34:$A$777,$A355,СВЦЭМ!$B$34:$B$777,K$331)+'СЕТ СН'!$F$13</f>
        <v>374.04087377000002</v>
      </c>
      <c r="L355" s="37">
        <f>SUMIFS(СВЦЭМ!$J$34:$J$777,СВЦЭМ!$A$34:$A$777,$A355,СВЦЭМ!$B$34:$B$777,L$331)+'СЕТ СН'!$F$13</f>
        <v>339.12896223000001</v>
      </c>
      <c r="M355" s="37">
        <f>SUMIFS(СВЦЭМ!$J$34:$J$777,СВЦЭМ!$A$34:$A$777,$A355,СВЦЭМ!$B$34:$B$777,M$331)+'СЕТ СН'!$F$13</f>
        <v>320.41782174999997</v>
      </c>
      <c r="N355" s="37">
        <f>SUMIFS(СВЦЭМ!$J$34:$J$777,СВЦЭМ!$A$34:$A$777,$A355,СВЦЭМ!$B$34:$B$777,N$331)+'СЕТ СН'!$F$13</f>
        <v>315.60849633999999</v>
      </c>
      <c r="O355" s="37">
        <f>SUMIFS(СВЦЭМ!$J$34:$J$777,СВЦЭМ!$A$34:$A$777,$A355,СВЦЭМ!$B$34:$B$777,O$331)+'СЕТ СН'!$F$13</f>
        <v>320.27585987999998</v>
      </c>
      <c r="P355" s="37">
        <f>SUMIFS(СВЦЭМ!$J$34:$J$777,СВЦЭМ!$A$34:$A$777,$A355,СВЦЭМ!$B$34:$B$777,P$331)+'СЕТ СН'!$F$13</f>
        <v>322.05283580999998</v>
      </c>
      <c r="Q355" s="37">
        <f>SUMIFS(СВЦЭМ!$J$34:$J$777,СВЦЭМ!$A$34:$A$777,$A355,СВЦЭМ!$B$34:$B$777,Q$331)+'СЕТ СН'!$F$13</f>
        <v>322.19665129999998</v>
      </c>
      <c r="R355" s="37">
        <f>SUMIFS(СВЦЭМ!$J$34:$J$777,СВЦЭМ!$A$34:$A$777,$A355,СВЦЭМ!$B$34:$B$777,R$331)+'СЕТ СН'!$F$13</f>
        <v>322.97433433999998</v>
      </c>
      <c r="S355" s="37">
        <f>SUMIFS(СВЦЭМ!$J$34:$J$777,СВЦЭМ!$A$34:$A$777,$A355,СВЦЭМ!$B$34:$B$777,S$331)+'СЕТ СН'!$F$13</f>
        <v>313.42750809</v>
      </c>
      <c r="T355" s="37">
        <f>SUMIFS(СВЦЭМ!$J$34:$J$777,СВЦЭМ!$A$34:$A$777,$A355,СВЦЭМ!$B$34:$B$777,T$331)+'СЕТ СН'!$F$13</f>
        <v>323.22574865000001</v>
      </c>
      <c r="U355" s="37">
        <f>SUMIFS(СВЦЭМ!$J$34:$J$777,СВЦЭМ!$A$34:$A$777,$A355,СВЦЭМ!$B$34:$B$777,U$331)+'СЕТ СН'!$F$13</f>
        <v>337.91146662</v>
      </c>
      <c r="V355" s="37">
        <f>SUMIFS(СВЦЭМ!$J$34:$J$777,СВЦЭМ!$A$34:$A$777,$A355,СВЦЭМ!$B$34:$B$777,V$331)+'СЕТ СН'!$F$13</f>
        <v>338.39846763999998</v>
      </c>
      <c r="W355" s="37">
        <f>SUMIFS(СВЦЭМ!$J$34:$J$777,СВЦЭМ!$A$34:$A$777,$A355,СВЦЭМ!$B$34:$B$777,W$331)+'СЕТ СН'!$F$13</f>
        <v>326.54866406999997</v>
      </c>
      <c r="X355" s="37">
        <f>SUMIFS(СВЦЭМ!$J$34:$J$777,СВЦЭМ!$A$34:$A$777,$A355,СВЦЭМ!$B$34:$B$777,X$331)+'СЕТ СН'!$F$13</f>
        <v>316.78683302000002</v>
      </c>
      <c r="Y355" s="37">
        <f>SUMIFS(СВЦЭМ!$J$34:$J$777,СВЦЭМ!$A$34:$A$777,$A355,СВЦЭМ!$B$34:$B$777,Y$331)+'СЕТ СН'!$F$13</f>
        <v>356.72114955000001</v>
      </c>
    </row>
    <row r="356" spans="1:27" ht="15.75" x14ac:dyDescent="0.2">
      <c r="A356" s="36">
        <f t="shared" si="9"/>
        <v>42668</v>
      </c>
      <c r="B356" s="37">
        <f>SUMIFS(СВЦЭМ!$J$34:$J$777,СВЦЭМ!$A$34:$A$777,$A356,СВЦЭМ!$B$34:$B$777,B$331)+'СЕТ СН'!$F$13</f>
        <v>406.4940441</v>
      </c>
      <c r="C356" s="37">
        <f>SUMIFS(СВЦЭМ!$J$34:$J$777,СВЦЭМ!$A$34:$A$777,$A356,СВЦЭМ!$B$34:$B$777,C$331)+'СЕТ СН'!$F$13</f>
        <v>467.41773038000002</v>
      </c>
      <c r="D356" s="37">
        <f>SUMIFS(СВЦЭМ!$J$34:$J$777,СВЦЭМ!$A$34:$A$777,$A356,СВЦЭМ!$B$34:$B$777,D$331)+'СЕТ СН'!$F$13</f>
        <v>516.01738861000001</v>
      </c>
      <c r="E356" s="37">
        <f>SUMIFS(СВЦЭМ!$J$34:$J$777,СВЦЭМ!$A$34:$A$777,$A356,СВЦЭМ!$B$34:$B$777,E$331)+'СЕТ СН'!$F$13</f>
        <v>518.72634226000002</v>
      </c>
      <c r="F356" s="37">
        <f>SUMIFS(СВЦЭМ!$J$34:$J$777,СВЦЭМ!$A$34:$A$777,$A356,СВЦЭМ!$B$34:$B$777,F$331)+'СЕТ СН'!$F$13</f>
        <v>519.80183901999999</v>
      </c>
      <c r="G356" s="37">
        <f>SUMIFS(СВЦЭМ!$J$34:$J$777,СВЦЭМ!$A$34:$A$777,$A356,СВЦЭМ!$B$34:$B$777,G$331)+'СЕТ СН'!$F$13</f>
        <v>508.54203397999999</v>
      </c>
      <c r="H356" s="37">
        <f>SUMIFS(СВЦЭМ!$J$34:$J$777,СВЦЭМ!$A$34:$A$777,$A356,СВЦЭМ!$B$34:$B$777,H$331)+'СЕТ СН'!$F$13</f>
        <v>474.27823769999998</v>
      </c>
      <c r="I356" s="37">
        <f>SUMIFS(СВЦЭМ!$J$34:$J$777,СВЦЭМ!$A$34:$A$777,$A356,СВЦЭМ!$B$34:$B$777,I$331)+'СЕТ СН'!$F$13</f>
        <v>462.75255748000001</v>
      </c>
      <c r="J356" s="37">
        <f>SUMIFS(СВЦЭМ!$J$34:$J$777,СВЦЭМ!$A$34:$A$777,$A356,СВЦЭМ!$B$34:$B$777,J$331)+'СЕТ СН'!$F$13</f>
        <v>424.70799142999999</v>
      </c>
      <c r="K356" s="37">
        <f>SUMIFS(СВЦЭМ!$J$34:$J$777,СВЦЭМ!$A$34:$A$777,$A356,СВЦЭМ!$B$34:$B$777,K$331)+'СЕТ СН'!$F$13</f>
        <v>380.47080220999999</v>
      </c>
      <c r="L356" s="37">
        <f>SUMIFS(СВЦЭМ!$J$34:$J$777,СВЦЭМ!$A$34:$A$777,$A356,СВЦЭМ!$B$34:$B$777,L$331)+'СЕТ СН'!$F$13</f>
        <v>340.47425585000002</v>
      </c>
      <c r="M356" s="37">
        <f>SUMIFS(СВЦЭМ!$J$34:$J$777,СВЦЭМ!$A$34:$A$777,$A356,СВЦЭМ!$B$34:$B$777,M$331)+'СЕТ СН'!$F$13</f>
        <v>324.31056474000002</v>
      </c>
      <c r="N356" s="37">
        <f>SUMIFS(СВЦЭМ!$J$34:$J$777,СВЦЭМ!$A$34:$A$777,$A356,СВЦЭМ!$B$34:$B$777,N$331)+'СЕТ СН'!$F$13</f>
        <v>326.16954991</v>
      </c>
      <c r="O356" s="37">
        <f>SUMIFS(СВЦЭМ!$J$34:$J$777,СВЦЭМ!$A$34:$A$777,$A356,СВЦЭМ!$B$34:$B$777,O$331)+'СЕТ СН'!$F$13</f>
        <v>328.07250991000001</v>
      </c>
      <c r="P356" s="37">
        <f>SUMIFS(СВЦЭМ!$J$34:$J$777,СВЦЭМ!$A$34:$A$777,$A356,СВЦЭМ!$B$34:$B$777,P$331)+'СЕТ СН'!$F$13</f>
        <v>327.77235770999999</v>
      </c>
      <c r="Q356" s="37">
        <f>SUMIFS(СВЦЭМ!$J$34:$J$777,СВЦЭМ!$A$34:$A$777,$A356,СВЦЭМ!$B$34:$B$777,Q$331)+'СЕТ СН'!$F$13</f>
        <v>328.91283408999999</v>
      </c>
      <c r="R356" s="37">
        <f>SUMIFS(СВЦЭМ!$J$34:$J$777,СВЦЭМ!$A$34:$A$777,$A356,СВЦЭМ!$B$34:$B$777,R$331)+'СЕТ СН'!$F$13</f>
        <v>330.17959334</v>
      </c>
      <c r="S356" s="37">
        <f>SUMIFS(СВЦЭМ!$J$34:$J$777,СВЦЭМ!$A$34:$A$777,$A356,СВЦЭМ!$B$34:$B$777,S$331)+'СЕТ СН'!$F$13</f>
        <v>332.53402075999998</v>
      </c>
      <c r="T356" s="37">
        <f>SUMIFS(СВЦЭМ!$J$34:$J$777,СВЦЭМ!$A$34:$A$777,$A356,СВЦЭМ!$B$34:$B$777,T$331)+'СЕТ СН'!$F$13</f>
        <v>338.11389413000001</v>
      </c>
      <c r="U356" s="37">
        <f>SUMIFS(СВЦЭМ!$J$34:$J$777,СВЦЭМ!$A$34:$A$777,$A356,СВЦЭМ!$B$34:$B$777,U$331)+'СЕТ СН'!$F$13</f>
        <v>341.99281337999997</v>
      </c>
      <c r="V356" s="37">
        <f>SUMIFS(СВЦЭМ!$J$34:$J$777,СВЦЭМ!$A$34:$A$777,$A356,СВЦЭМ!$B$34:$B$777,V$331)+'СЕТ СН'!$F$13</f>
        <v>340.45615206999997</v>
      </c>
      <c r="W356" s="37">
        <f>SUMIFS(СВЦЭМ!$J$34:$J$777,СВЦЭМ!$A$34:$A$777,$A356,СВЦЭМ!$B$34:$B$777,W$331)+'СЕТ СН'!$F$13</f>
        <v>340.74183877000002</v>
      </c>
      <c r="X356" s="37">
        <f>SUMIFS(СВЦЭМ!$J$34:$J$777,СВЦЭМ!$A$34:$A$777,$A356,СВЦЭМ!$B$34:$B$777,X$331)+'СЕТ СН'!$F$13</f>
        <v>348.66455285000001</v>
      </c>
      <c r="Y356" s="37">
        <f>SUMIFS(СВЦЭМ!$J$34:$J$777,СВЦЭМ!$A$34:$A$777,$A356,СВЦЭМ!$B$34:$B$777,Y$331)+'СЕТ СН'!$F$13</f>
        <v>388.93833733000002</v>
      </c>
    </row>
    <row r="357" spans="1:27" ht="15.75" x14ac:dyDescent="0.2">
      <c r="A357" s="36">
        <f t="shared" si="9"/>
        <v>42669</v>
      </c>
      <c r="B357" s="37">
        <f>SUMIFS(СВЦЭМ!$J$34:$J$777,СВЦЭМ!$A$34:$A$777,$A357,СВЦЭМ!$B$34:$B$777,B$331)+'СЕТ СН'!$F$13</f>
        <v>414.26474551000001</v>
      </c>
      <c r="C357" s="37">
        <f>SUMIFS(СВЦЭМ!$J$34:$J$777,СВЦЭМ!$A$34:$A$777,$A357,СВЦЭМ!$B$34:$B$777,C$331)+'СЕТ СН'!$F$13</f>
        <v>481.24880288000003</v>
      </c>
      <c r="D357" s="37">
        <f>SUMIFS(СВЦЭМ!$J$34:$J$777,СВЦЭМ!$A$34:$A$777,$A357,СВЦЭМ!$B$34:$B$777,D$331)+'СЕТ СН'!$F$13</f>
        <v>525.56736317000002</v>
      </c>
      <c r="E357" s="37">
        <f>SUMIFS(СВЦЭМ!$J$34:$J$777,СВЦЭМ!$A$34:$A$777,$A357,СВЦЭМ!$B$34:$B$777,E$331)+'СЕТ СН'!$F$13</f>
        <v>528.92947527000001</v>
      </c>
      <c r="F357" s="37">
        <f>SUMIFS(СВЦЭМ!$J$34:$J$777,СВЦЭМ!$A$34:$A$777,$A357,СВЦЭМ!$B$34:$B$777,F$331)+'СЕТ СН'!$F$13</f>
        <v>528.26074032999998</v>
      </c>
      <c r="G357" s="37">
        <f>SUMIFS(СВЦЭМ!$J$34:$J$777,СВЦЭМ!$A$34:$A$777,$A357,СВЦЭМ!$B$34:$B$777,G$331)+'СЕТ СН'!$F$13</f>
        <v>525.27442751000001</v>
      </c>
      <c r="H357" s="37">
        <f>SUMIFS(СВЦЭМ!$J$34:$J$777,СВЦЭМ!$A$34:$A$777,$A357,СВЦЭМ!$B$34:$B$777,H$331)+'СЕТ СН'!$F$13</f>
        <v>498.89799255999998</v>
      </c>
      <c r="I357" s="37">
        <f>SUMIFS(СВЦЭМ!$J$34:$J$777,СВЦЭМ!$A$34:$A$777,$A357,СВЦЭМ!$B$34:$B$777,I$331)+'СЕТ СН'!$F$13</f>
        <v>467.30911594999998</v>
      </c>
      <c r="J357" s="37">
        <f>SUMIFS(СВЦЭМ!$J$34:$J$777,СВЦЭМ!$A$34:$A$777,$A357,СВЦЭМ!$B$34:$B$777,J$331)+'СЕТ СН'!$F$13</f>
        <v>430.04637007000002</v>
      </c>
      <c r="K357" s="37">
        <f>SUMIFS(СВЦЭМ!$J$34:$J$777,СВЦЭМ!$A$34:$A$777,$A357,СВЦЭМ!$B$34:$B$777,K$331)+'СЕТ СН'!$F$13</f>
        <v>386.9981353</v>
      </c>
      <c r="L357" s="37">
        <f>SUMIFS(СВЦЭМ!$J$34:$J$777,СВЦЭМ!$A$34:$A$777,$A357,СВЦЭМ!$B$34:$B$777,L$331)+'СЕТ СН'!$F$13</f>
        <v>347.78967076999999</v>
      </c>
      <c r="M357" s="37">
        <f>SUMIFS(СВЦЭМ!$J$34:$J$777,СВЦЭМ!$A$34:$A$777,$A357,СВЦЭМ!$B$34:$B$777,M$331)+'СЕТ СН'!$F$13</f>
        <v>330.86284295000002</v>
      </c>
      <c r="N357" s="37">
        <f>SUMIFS(СВЦЭМ!$J$34:$J$777,СВЦЭМ!$A$34:$A$777,$A357,СВЦЭМ!$B$34:$B$777,N$331)+'СЕТ СН'!$F$13</f>
        <v>332.55123610999999</v>
      </c>
      <c r="O357" s="37">
        <f>SUMIFS(СВЦЭМ!$J$34:$J$777,СВЦЭМ!$A$34:$A$777,$A357,СВЦЭМ!$B$34:$B$777,O$331)+'СЕТ СН'!$F$13</f>
        <v>336.78582413999999</v>
      </c>
      <c r="P357" s="37">
        <f>SUMIFS(СВЦЭМ!$J$34:$J$777,СВЦЭМ!$A$34:$A$777,$A357,СВЦЭМ!$B$34:$B$777,P$331)+'СЕТ СН'!$F$13</f>
        <v>333.53450607000002</v>
      </c>
      <c r="Q357" s="37">
        <f>SUMIFS(СВЦЭМ!$J$34:$J$777,СВЦЭМ!$A$34:$A$777,$A357,СВЦЭМ!$B$34:$B$777,Q$331)+'СЕТ СН'!$F$13</f>
        <v>331.17741072000001</v>
      </c>
      <c r="R357" s="37">
        <f>SUMIFS(СВЦЭМ!$J$34:$J$777,СВЦЭМ!$A$34:$A$777,$A357,СВЦЭМ!$B$34:$B$777,R$331)+'СЕТ СН'!$F$13</f>
        <v>332.25358729999999</v>
      </c>
      <c r="S357" s="37">
        <f>SUMIFS(СВЦЭМ!$J$34:$J$777,СВЦЭМ!$A$34:$A$777,$A357,СВЦЭМ!$B$34:$B$777,S$331)+'СЕТ СН'!$F$13</f>
        <v>335.86674705000001</v>
      </c>
      <c r="T357" s="37">
        <f>SUMIFS(СВЦЭМ!$J$34:$J$777,СВЦЭМ!$A$34:$A$777,$A357,СВЦЭМ!$B$34:$B$777,T$331)+'СЕТ СН'!$F$13</f>
        <v>338.10023429</v>
      </c>
      <c r="U357" s="37">
        <f>SUMIFS(СВЦЭМ!$J$34:$J$777,СВЦЭМ!$A$34:$A$777,$A357,СВЦЭМ!$B$34:$B$777,U$331)+'СЕТ СН'!$F$13</f>
        <v>348.10698579000001</v>
      </c>
      <c r="V357" s="37">
        <f>SUMIFS(СВЦЭМ!$J$34:$J$777,СВЦЭМ!$A$34:$A$777,$A357,СВЦЭМ!$B$34:$B$777,V$331)+'СЕТ СН'!$F$13</f>
        <v>346.48553432</v>
      </c>
      <c r="W357" s="37">
        <f>SUMIFS(СВЦЭМ!$J$34:$J$777,СВЦЭМ!$A$34:$A$777,$A357,СВЦЭМ!$B$34:$B$777,W$331)+'СЕТ СН'!$F$13</f>
        <v>345.47681075999998</v>
      </c>
      <c r="X357" s="37">
        <f>SUMIFS(СВЦЭМ!$J$34:$J$777,СВЦЭМ!$A$34:$A$777,$A357,СВЦЭМ!$B$34:$B$777,X$331)+'СЕТ СН'!$F$13</f>
        <v>352.24569229999997</v>
      </c>
      <c r="Y357" s="37">
        <f>SUMIFS(СВЦЭМ!$J$34:$J$777,СВЦЭМ!$A$34:$A$777,$A357,СВЦЭМ!$B$34:$B$777,Y$331)+'СЕТ СН'!$F$13</f>
        <v>394.70430592999998</v>
      </c>
    </row>
    <row r="358" spans="1:27" ht="15.75" x14ac:dyDescent="0.2">
      <c r="A358" s="36">
        <f t="shared" si="9"/>
        <v>42670</v>
      </c>
      <c r="B358" s="37">
        <f>SUMIFS(СВЦЭМ!$J$34:$J$777,СВЦЭМ!$A$34:$A$777,$A358,СВЦЭМ!$B$34:$B$777,B$331)+'СЕТ СН'!$F$13</f>
        <v>451.0703504</v>
      </c>
      <c r="C358" s="37">
        <f>SUMIFS(СВЦЭМ!$J$34:$J$777,СВЦЭМ!$A$34:$A$777,$A358,СВЦЭМ!$B$34:$B$777,C$331)+'СЕТ СН'!$F$13</f>
        <v>503.58390429999997</v>
      </c>
      <c r="D358" s="37">
        <f>SUMIFS(СВЦЭМ!$J$34:$J$777,СВЦЭМ!$A$34:$A$777,$A358,СВЦЭМ!$B$34:$B$777,D$331)+'СЕТ СН'!$F$13</f>
        <v>539.92887112000005</v>
      </c>
      <c r="E358" s="37">
        <f>SUMIFS(СВЦЭМ!$J$34:$J$777,СВЦЭМ!$A$34:$A$777,$A358,СВЦЭМ!$B$34:$B$777,E$331)+'СЕТ СН'!$F$13</f>
        <v>541.94559106999998</v>
      </c>
      <c r="F358" s="37">
        <f>SUMIFS(СВЦЭМ!$J$34:$J$777,СВЦЭМ!$A$34:$A$777,$A358,СВЦЭМ!$B$34:$B$777,F$331)+'СЕТ СН'!$F$13</f>
        <v>540.95880474000001</v>
      </c>
      <c r="G358" s="37">
        <f>SUMIFS(СВЦЭМ!$J$34:$J$777,СВЦЭМ!$A$34:$A$777,$A358,СВЦЭМ!$B$34:$B$777,G$331)+'СЕТ СН'!$F$13</f>
        <v>538.54179986999998</v>
      </c>
      <c r="H358" s="37">
        <f>SUMIFS(СВЦЭМ!$J$34:$J$777,СВЦЭМ!$A$34:$A$777,$A358,СВЦЭМ!$B$34:$B$777,H$331)+'СЕТ СН'!$F$13</f>
        <v>498.50546295999999</v>
      </c>
      <c r="I358" s="37">
        <f>SUMIFS(СВЦЭМ!$J$34:$J$777,СВЦЭМ!$A$34:$A$777,$A358,СВЦЭМ!$B$34:$B$777,I$331)+'СЕТ СН'!$F$13</f>
        <v>485.67580323999999</v>
      </c>
      <c r="J358" s="37">
        <f>SUMIFS(СВЦЭМ!$J$34:$J$777,СВЦЭМ!$A$34:$A$777,$A358,СВЦЭМ!$B$34:$B$777,J$331)+'СЕТ СН'!$F$13</f>
        <v>449.43994528000002</v>
      </c>
      <c r="K358" s="37">
        <f>SUMIFS(СВЦЭМ!$J$34:$J$777,СВЦЭМ!$A$34:$A$777,$A358,СВЦЭМ!$B$34:$B$777,K$331)+'СЕТ СН'!$F$13</f>
        <v>406.82158659999999</v>
      </c>
      <c r="L358" s="37">
        <f>SUMIFS(СВЦЭМ!$J$34:$J$777,СВЦЭМ!$A$34:$A$777,$A358,СВЦЭМ!$B$34:$B$777,L$331)+'СЕТ СН'!$F$13</f>
        <v>368.21803520999998</v>
      </c>
      <c r="M358" s="37">
        <f>SUMIFS(СВЦЭМ!$J$34:$J$777,СВЦЭМ!$A$34:$A$777,$A358,СВЦЭМ!$B$34:$B$777,M$331)+'СЕТ СН'!$F$13</f>
        <v>350.41737310000002</v>
      </c>
      <c r="N358" s="37">
        <f>SUMIFS(СВЦЭМ!$J$34:$J$777,СВЦЭМ!$A$34:$A$777,$A358,СВЦЭМ!$B$34:$B$777,N$331)+'СЕТ СН'!$F$13</f>
        <v>353.06487490000001</v>
      </c>
      <c r="O358" s="37">
        <f>SUMIFS(СВЦЭМ!$J$34:$J$777,СВЦЭМ!$A$34:$A$777,$A358,СВЦЭМ!$B$34:$B$777,O$331)+'СЕТ СН'!$F$13</f>
        <v>353.45554276000001</v>
      </c>
      <c r="P358" s="37">
        <f>SUMIFS(СВЦЭМ!$J$34:$J$777,СВЦЭМ!$A$34:$A$777,$A358,СВЦЭМ!$B$34:$B$777,P$331)+'СЕТ СН'!$F$13</f>
        <v>349.90590017</v>
      </c>
      <c r="Q358" s="37">
        <f>SUMIFS(СВЦЭМ!$J$34:$J$777,СВЦЭМ!$A$34:$A$777,$A358,СВЦЭМ!$B$34:$B$777,Q$331)+'СЕТ СН'!$F$13</f>
        <v>347.37056891999998</v>
      </c>
      <c r="R358" s="37">
        <f>SUMIFS(СВЦЭМ!$J$34:$J$777,СВЦЭМ!$A$34:$A$777,$A358,СВЦЭМ!$B$34:$B$777,R$331)+'СЕТ СН'!$F$13</f>
        <v>349.13998283000001</v>
      </c>
      <c r="S358" s="37">
        <f>SUMIFS(СВЦЭМ!$J$34:$J$777,СВЦЭМ!$A$34:$A$777,$A358,СВЦЭМ!$B$34:$B$777,S$331)+'СЕТ СН'!$F$13</f>
        <v>353.74314629999998</v>
      </c>
      <c r="T358" s="37">
        <f>SUMIFS(СВЦЭМ!$J$34:$J$777,СВЦЭМ!$A$34:$A$777,$A358,СВЦЭМ!$B$34:$B$777,T$331)+'СЕТ СН'!$F$13</f>
        <v>358.24587743000001</v>
      </c>
      <c r="U358" s="37">
        <f>SUMIFS(СВЦЭМ!$J$34:$J$777,СВЦЭМ!$A$34:$A$777,$A358,СВЦЭМ!$B$34:$B$777,U$331)+'СЕТ СН'!$F$13</f>
        <v>364.07581152</v>
      </c>
      <c r="V358" s="37">
        <f>SUMIFS(СВЦЭМ!$J$34:$J$777,СВЦЭМ!$A$34:$A$777,$A358,СВЦЭМ!$B$34:$B$777,V$331)+'СЕТ СН'!$F$13</f>
        <v>362.81920762999999</v>
      </c>
      <c r="W358" s="37">
        <f>SUMIFS(СВЦЭМ!$J$34:$J$777,СВЦЭМ!$A$34:$A$777,$A358,СВЦЭМ!$B$34:$B$777,W$331)+'СЕТ СН'!$F$13</f>
        <v>361.86185741000003</v>
      </c>
      <c r="X358" s="37">
        <f>SUMIFS(СВЦЭМ!$J$34:$J$777,СВЦЭМ!$A$34:$A$777,$A358,СВЦЭМ!$B$34:$B$777,X$331)+'СЕТ СН'!$F$13</f>
        <v>368.39859582999998</v>
      </c>
      <c r="Y358" s="37">
        <f>SUMIFS(СВЦЭМ!$J$34:$J$777,СВЦЭМ!$A$34:$A$777,$A358,СВЦЭМ!$B$34:$B$777,Y$331)+'СЕТ СН'!$F$13</f>
        <v>408.56346409000002</v>
      </c>
    </row>
    <row r="359" spans="1:27" ht="15.75" x14ac:dyDescent="0.2">
      <c r="A359" s="36">
        <f t="shared" si="9"/>
        <v>42671</v>
      </c>
      <c r="B359" s="37">
        <f>SUMIFS(СВЦЭМ!$J$34:$J$777,СВЦЭМ!$A$34:$A$777,$A359,СВЦЭМ!$B$34:$B$777,B$331)+'СЕТ СН'!$F$13</f>
        <v>382.38430824</v>
      </c>
      <c r="C359" s="37">
        <f>SUMIFS(СВЦЭМ!$J$34:$J$777,СВЦЭМ!$A$34:$A$777,$A359,СВЦЭМ!$B$34:$B$777,C$331)+'СЕТ СН'!$F$13</f>
        <v>442.87171673</v>
      </c>
      <c r="D359" s="37">
        <f>SUMIFS(СВЦЭМ!$J$34:$J$777,СВЦЭМ!$A$34:$A$777,$A359,СВЦЭМ!$B$34:$B$777,D$331)+'СЕТ СН'!$F$13</f>
        <v>499.59397218999999</v>
      </c>
      <c r="E359" s="37">
        <f>SUMIFS(СВЦЭМ!$J$34:$J$777,СВЦЭМ!$A$34:$A$777,$A359,СВЦЭМ!$B$34:$B$777,E$331)+'СЕТ СН'!$F$13</f>
        <v>502.99779579</v>
      </c>
      <c r="F359" s="37">
        <f>SUMIFS(СВЦЭМ!$J$34:$J$777,СВЦЭМ!$A$34:$A$777,$A359,СВЦЭМ!$B$34:$B$777,F$331)+'СЕТ СН'!$F$13</f>
        <v>493.17755391999998</v>
      </c>
      <c r="G359" s="37">
        <f>SUMIFS(СВЦЭМ!$J$34:$J$777,СВЦЭМ!$A$34:$A$777,$A359,СВЦЭМ!$B$34:$B$777,G$331)+'СЕТ СН'!$F$13</f>
        <v>501.07786298000002</v>
      </c>
      <c r="H359" s="37">
        <f>SUMIFS(СВЦЭМ!$J$34:$J$777,СВЦЭМ!$A$34:$A$777,$A359,СВЦЭМ!$B$34:$B$777,H$331)+'СЕТ СН'!$F$13</f>
        <v>476.07444694999998</v>
      </c>
      <c r="I359" s="37">
        <f>SUMIFS(СВЦЭМ!$J$34:$J$777,СВЦЭМ!$A$34:$A$777,$A359,СВЦЭМ!$B$34:$B$777,I$331)+'СЕТ СН'!$F$13</f>
        <v>515.82236975000001</v>
      </c>
      <c r="J359" s="37">
        <f>SUMIFS(СВЦЭМ!$J$34:$J$777,СВЦЭМ!$A$34:$A$777,$A359,СВЦЭМ!$B$34:$B$777,J$331)+'СЕТ СН'!$F$13</f>
        <v>547.03385795999998</v>
      </c>
      <c r="K359" s="37">
        <f>SUMIFS(СВЦЭМ!$J$34:$J$777,СВЦЭМ!$A$34:$A$777,$A359,СВЦЭМ!$B$34:$B$777,K$331)+'СЕТ СН'!$F$13</f>
        <v>502.60176130999997</v>
      </c>
      <c r="L359" s="37">
        <f>SUMIFS(СВЦЭМ!$J$34:$J$777,СВЦЭМ!$A$34:$A$777,$A359,СВЦЭМ!$B$34:$B$777,L$331)+'СЕТ СН'!$F$13</f>
        <v>459.10755118999998</v>
      </c>
      <c r="M359" s="37">
        <f>SUMIFS(СВЦЭМ!$J$34:$J$777,СВЦЭМ!$A$34:$A$777,$A359,СВЦЭМ!$B$34:$B$777,M$331)+'СЕТ СН'!$F$13</f>
        <v>439.88410678999998</v>
      </c>
      <c r="N359" s="37">
        <f>SUMIFS(СВЦЭМ!$J$34:$J$777,СВЦЭМ!$A$34:$A$777,$A359,СВЦЭМ!$B$34:$B$777,N$331)+'СЕТ СН'!$F$13</f>
        <v>434.10592902000002</v>
      </c>
      <c r="O359" s="37">
        <f>SUMIFS(СВЦЭМ!$J$34:$J$777,СВЦЭМ!$A$34:$A$777,$A359,СВЦЭМ!$B$34:$B$777,O$331)+'СЕТ СН'!$F$13</f>
        <v>430.54953561999997</v>
      </c>
      <c r="P359" s="37">
        <f>SUMIFS(СВЦЭМ!$J$34:$J$777,СВЦЭМ!$A$34:$A$777,$A359,СВЦЭМ!$B$34:$B$777,P$331)+'СЕТ СН'!$F$13</f>
        <v>431.34163312999999</v>
      </c>
      <c r="Q359" s="37">
        <f>SUMIFS(СВЦЭМ!$J$34:$J$777,СВЦЭМ!$A$34:$A$777,$A359,СВЦЭМ!$B$34:$B$777,Q$331)+'СЕТ СН'!$F$13</f>
        <v>432.60113181999998</v>
      </c>
      <c r="R359" s="37">
        <f>SUMIFS(СВЦЭМ!$J$34:$J$777,СВЦЭМ!$A$34:$A$777,$A359,СВЦЭМ!$B$34:$B$777,R$331)+'СЕТ СН'!$F$13</f>
        <v>432.38682777999998</v>
      </c>
      <c r="S359" s="37">
        <f>SUMIFS(СВЦЭМ!$J$34:$J$777,СВЦЭМ!$A$34:$A$777,$A359,СВЦЭМ!$B$34:$B$777,S$331)+'СЕТ СН'!$F$13</f>
        <v>435.47645311999997</v>
      </c>
      <c r="T359" s="37">
        <f>SUMIFS(СВЦЭМ!$J$34:$J$777,СВЦЭМ!$A$34:$A$777,$A359,СВЦЭМ!$B$34:$B$777,T$331)+'СЕТ СН'!$F$13</f>
        <v>452.44385819000001</v>
      </c>
      <c r="U359" s="37">
        <f>SUMIFS(СВЦЭМ!$J$34:$J$777,СВЦЭМ!$A$34:$A$777,$A359,СВЦЭМ!$B$34:$B$777,U$331)+'СЕТ СН'!$F$13</f>
        <v>459.66984626999999</v>
      </c>
      <c r="V359" s="37">
        <f>SUMIFS(СВЦЭМ!$J$34:$J$777,СВЦЭМ!$A$34:$A$777,$A359,СВЦЭМ!$B$34:$B$777,V$331)+'СЕТ СН'!$F$13</f>
        <v>456.53269262999999</v>
      </c>
      <c r="W359" s="37">
        <f>SUMIFS(СВЦЭМ!$J$34:$J$777,СВЦЭМ!$A$34:$A$777,$A359,СВЦЭМ!$B$34:$B$777,W$331)+'СЕТ СН'!$F$13</f>
        <v>432.24068943999998</v>
      </c>
      <c r="X359" s="37">
        <f>SUMIFS(СВЦЭМ!$J$34:$J$777,СВЦЭМ!$A$34:$A$777,$A359,СВЦЭМ!$B$34:$B$777,X$331)+'СЕТ СН'!$F$13</f>
        <v>386.15295354</v>
      </c>
      <c r="Y359" s="37">
        <f>SUMIFS(СВЦЭМ!$J$34:$J$777,СВЦЭМ!$A$34:$A$777,$A359,СВЦЭМ!$B$34:$B$777,Y$331)+'СЕТ СН'!$F$13</f>
        <v>386.00794108999997</v>
      </c>
    </row>
    <row r="360" spans="1:27" ht="15.75" x14ac:dyDescent="0.2">
      <c r="A360" s="36">
        <f t="shared" si="9"/>
        <v>42672</v>
      </c>
      <c r="B360" s="37">
        <f>SUMIFS(СВЦЭМ!$J$34:$J$777,СВЦЭМ!$A$34:$A$777,$A360,СВЦЭМ!$B$34:$B$777,B$331)+'СЕТ СН'!$F$13</f>
        <v>414.34430044999999</v>
      </c>
      <c r="C360" s="37">
        <f>SUMIFS(СВЦЭМ!$J$34:$J$777,СВЦЭМ!$A$34:$A$777,$A360,СВЦЭМ!$B$34:$B$777,C$331)+'СЕТ СН'!$F$13</f>
        <v>458.59548616000001</v>
      </c>
      <c r="D360" s="37">
        <f>SUMIFS(СВЦЭМ!$J$34:$J$777,СВЦЭМ!$A$34:$A$777,$A360,СВЦЭМ!$B$34:$B$777,D$331)+'СЕТ СН'!$F$13</f>
        <v>511.23535659999999</v>
      </c>
      <c r="E360" s="37">
        <f>SUMIFS(СВЦЭМ!$J$34:$J$777,СВЦЭМ!$A$34:$A$777,$A360,СВЦЭМ!$B$34:$B$777,E$331)+'СЕТ СН'!$F$13</f>
        <v>513.64018278000003</v>
      </c>
      <c r="F360" s="37">
        <f>SUMIFS(СВЦЭМ!$J$34:$J$777,СВЦЭМ!$A$34:$A$777,$A360,СВЦЭМ!$B$34:$B$777,F$331)+'СЕТ СН'!$F$13</f>
        <v>512.17911102000005</v>
      </c>
      <c r="G360" s="37">
        <f>SUMIFS(СВЦЭМ!$J$34:$J$777,СВЦЭМ!$A$34:$A$777,$A360,СВЦЭМ!$B$34:$B$777,G$331)+'СЕТ СН'!$F$13</f>
        <v>512.91822019999995</v>
      </c>
      <c r="H360" s="37">
        <f>SUMIFS(СВЦЭМ!$J$34:$J$777,СВЦЭМ!$A$34:$A$777,$A360,СВЦЭМ!$B$34:$B$777,H$331)+'СЕТ СН'!$F$13</f>
        <v>493.03568706999999</v>
      </c>
      <c r="I360" s="37">
        <f>SUMIFS(СВЦЭМ!$J$34:$J$777,СВЦЭМ!$A$34:$A$777,$A360,СВЦЭМ!$B$34:$B$777,I$331)+'СЕТ СН'!$F$13</f>
        <v>468.20686233999999</v>
      </c>
      <c r="J360" s="37">
        <f>SUMIFS(СВЦЭМ!$J$34:$J$777,СВЦЭМ!$A$34:$A$777,$A360,СВЦЭМ!$B$34:$B$777,J$331)+'СЕТ СН'!$F$13</f>
        <v>440.81597260000001</v>
      </c>
      <c r="K360" s="37">
        <f>SUMIFS(СВЦЭМ!$J$34:$J$777,СВЦЭМ!$A$34:$A$777,$A360,СВЦЭМ!$B$34:$B$777,K$331)+'СЕТ СН'!$F$13</f>
        <v>407.57260987000001</v>
      </c>
      <c r="L360" s="37">
        <f>SUMIFS(СВЦЭМ!$J$34:$J$777,СВЦЭМ!$A$34:$A$777,$A360,СВЦЭМ!$B$34:$B$777,L$331)+'СЕТ СН'!$F$13</f>
        <v>369.88803139999999</v>
      </c>
      <c r="M360" s="37">
        <f>SUMIFS(СВЦЭМ!$J$34:$J$777,СВЦЭМ!$A$34:$A$777,$A360,СВЦЭМ!$B$34:$B$777,M$331)+'СЕТ СН'!$F$13</f>
        <v>352.55237568000001</v>
      </c>
      <c r="N360" s="37">
        <f>SUMIFS(СВЦЭМ!$J$34:$J$777,СВЦЭМ!$A$34:$A$777,$A360,СВЦЭМ!$B$34:$B$777,N$331)+'СЕТ СН'!$F$13</f>
        <v>347.62575853999999</v>
      </c>
      <c r="O360" s="37">
        <f>SUMIFS(СВЦЭМ!$J$34:$J$777,СВЦЭМ!$A$34:$A$777,$A360,СВЦЭМ!$B$34:$B$777,O$331)+'СЕТ СН'!$F$13</f>
        <v>345.42023487</v>
      </c>
      <c r="P360" s="37">
        <f>SUMIFS(СВЦЭМ!$J$34:$J$777,СВЦЭМ!$A$34:$A$777,$A360,СВЦЭМ!$B$34:$B$777,P$331)+'СЕТ СН'!$F$13</f>
        <v>343.67094501000003</v>
      </c>
      <c r="Q360" s="37">
        <f>SUMIFS(СВЦЭМ!$J$34:$J$777,СВЦЭМ!$A$34:$A$777,$A360,СВЦЭМ!$B$34:$B$777,Q$331)+'СЕТ СН'!$F$13</f>
        <v>342.48758053</v>
      </c>
      <c r="R360" s="37">
        <f>SUMIFS(СВЦЭМ!$J$34:$J$777,СВЦЭМ!$A$34:$A$777,$A360,СВЦЭМ!$B$34:$B$777,R$331)+'СЕТ СН'!$F$13</f>
        <v>341.85871237999999</v>
      </c>
      <c r="S360" s="37">
        <f>SUMIFS(СВЦЭМ!$J$34:$J$777,СВЦЭМ!$A$34:$A$777,$A360,СВЦЭМ!$B$34:$B$777,S$331)+'СЕТ СН'!$F$13</f>
        <v>344.90952548000001</v>
      </c>
      <c r="T360" s="37">
        <f>SUMIFS(СВЦЭМ!$J$34:$J$777,СВЦЭМ!$A$34:$A$777,$A360,СВЦЭМ!$B$34:$B$777,T$331)+'СЕТ СН'!$F$13</f>
        <v>356.06260695999998</v>
      </c>
      <c r="U360" s="37">
        <f>SUMIFS(СВЦЭМ!$J$34:$J$777,СВЦЭМ!$A$34:$A$777,$A360,СВЦЭМ!$B$34:$B$777,U$331)+'СЕТ СН'!$F$13</f>
        <v>361.58882491999998</v>
      </c>
      <c r="V360" s="37">
        <f>SUMIFS(СВЦЭМ!$J$34:$J$777,СВЦЭМ!$A$34:$A$777,$A360,СВЦЭМ!$B$34:$B$777,V$331)+'СЕТ СН'!$F$13</f>
        <v>357.25536017000002</v>
      </c>
      <c r="W360" s="37">
        <f>SUMIFS(СВЦЭМ!$J$34:$J$777,СВЦЭМ!$A$34:$A$777,$A360,СВЦЭМ!$B$34:$B$777,W$331)+'СЕТ СН'!$F$13</f>
        <v>353.47806265999998</v>
      </c>
      <c r="X360" s="37">
        <f>SUMIFS(СВЦЭМ!$J$34:$J$777,СВЦЭМ!$A$34:$A$777,$A360,СВЦЭМ!$B$34:$B$777,X$331)+'СЕТ СН'!$F$13</f>
        <v>350.33167986000001</v>
      </c>
      <c r="Y360" s="37">
        <f>SUMIFS(СВЦЭМ!$J$34:$J$777,СВЦЭМ!$A$34:$A$777,$A360,СВЦЭМ!$B$34:$B$777,Y$331)+'СЕТ СН'!$F$13</f>
        <v>370.00899850000002</v>
      </c>
    </row>
    <row r="361" spans="1:27" ht="15.75" x14ac:dyDescent="0.2">
      <c r="A361" s="36">
        <f t="shared" si="9"/>
        <v>42673</v>
      </c>
      <c r="B361" s="37">
        <f>SUMIFS(СВЦЭМ!$J$34:$J$777,СВЦЭМ!$A$34:$A$777,$A361,СВЦЭМ!$B$34:$B$777,B$331)+'СЕТ СН'!$F$13</f>
        <v>403.24720466000002</v>
      </c>
      <c r="C361" s="37">
        <f>SUMIFS(СВЦЭМ!$J$34:$J$777,СВЦЭМ!$A$34:$A$777,$A361,СВЦЭМ!$B$34:$B$777,C$331)+'СЕТ СН'!$F$13</f>
        <v>462.91963955</v>
      </c>
      <c r="D361" s="37">
        <f>SUMIFS(СВЦЭМ!$J$34:$J$777,СВЦЭМ!$A$34:$A$777,$A361,СВЦЭМ!$B$34:$B$777,D$331)+'СЕТ СН'!$F$13</f>
        <v>509.54691532999999</v>
      </c>
      <c r="E361" s="37">
        <f>SUMIFS(СВЦЭМ!$J$34:$J$777,СВЦЭМ!$A$34:$A$777,$A361,СВЦЭМ!$B$34:$B$777,E$331)+'СЕТ СН'!$F$13</f>
        <v>515.94946881999999</v>
      </c>
      <c r="F361" s="37">
        <f>SUMIFS(СВЦЭМ!$J$34:$J$777,СВЦЭМ!$A$34:$A$777,$A361,СВЦЭМ!$B$34:$B$777,F$331)+'СЕТ СН'!$F$13</f>
        <v>519.62664311000003</v>
      </c>
      <c r="G361" s="37">
        <f>SUMIFS(СВЦЭМ!$J$34:$J$777,СВЦЭМ!$A$34:$A$777,$A361,СВЦЭМ!$B$34:$B$777,G$331)+'СЕТ СН'!$F$13</f>
        <v>519.11241003999999</v>
      </c>
      <c r="H361" s="37">
        <f>SUMIFS(СВЦЭМ!$J$34:$J$777,СВЦЭМ!$A$34:$A$777,$A361,СВЦЭМ!$B$34:$B$777,H$331)+'СЕТ СН'!$F$13</f>
        <v>502.80792943</v>
      </c>
      <c r="I361" s="37">
        <f>SUMIFS(СВЦЭМ!$J$34:$J$777,СВЦЭМ!$A$34:$A$777,$A361,СВЦЭМ!$B$34:$B$777,I$331)+'СЕТ СН'!$F$13</f>
        <v>485.77623163999999</v>
      </c>
      <c r="J361" s="37">
        <f>SUMIFS(СВЦЭМ!$J$34:$J$777,СВЦЭМ!$A$34:$A$777,$A361,СВЦЭМ!$B$34:$B$777,J$331)+'СЕТ СН'!$F$13</f>
        <v>427.09353177999998</v>
      </c>
      <c r="K361" s="37">
        <f>SUMIFS(СВЦЭМ!$J$34:$J$777,СВЦЭМ!$A$34:$A$777,$A361,СВЦЭМ!$B$34:$B$777,K$331)+'СЕТ СН'!$F$13</f>
        <v>367.19766167</v>
      </c>
      <c r="L361" s="37">
        <f>SUMIFS(СВЦЭМ!$J$34:$J$777,СВЦЭМ!$A$34:$A$777,$A361,СВЦЭМ!$B$34:$B$777,L$331)+'СЕТ СН'!$F$13</f>
        <v>330.58510409000002</v>
      </c>
      <c r="M361" s="37">
        <f>SUMIFS(СВЦЭМ!$J$34:$J$777,СВЦЭМ!$A$34:$A$777,$A361,СВЦЭМ!$B$34:$B$777,M$331)+'СЕТ СН'!$F$13</f>
        <v>315.96426266999998</v>
      </c>
      <c r="N361" s="37">
        <f>SUMIFS(СВЦЭМ!$J$34:$J$777,СВЦЭМ!$A$34:$A$777,$A361,СВЦЭМ!$B$34:$B$777,N$331)+'СЕТ СН'!$F$13</f>
        <v>312.38070657999998</v>
      </c>
      <c r="O361" s="37">
        <f>SUMIFS(СВЦЭМ!$J$34:$J$777,СВЦЭМ!$A$34:$A$777,$A361,СВЦЭМ!$B$34:$B$777,O$331)+'СЕТ СН'!$F$13</f>
        <v>315.96360699000002</v>
      </c>
      <c r="P361" s="37">
        <f>SUMIFS(СВЦЭМ!$J$34:$J$777,СВЦЭМ!$A$34:$A$777,$A361,СВЦЭМ!$B$34:$B$777,P$331)+'СЕТ СН'!$F$13</f>
        <v>321.88802525</v>
      </c>
      <c r="Q361" s="37">
        <f>SUMIFS(СВЦЭМ!$J$34:$J$777,СВЦЭМ!$A$34:$A$777,$A361,СВЦЭМ!$B$34:$B$777,Q$331)+'СЕТ СН'!$F$13</f>
        <v>325.42811191999999</v>
      </c>
      <c r="R361" s="37">
        <f>SUMIFS(СВЦЭМ!$J$34:$J$777,СВЦЭМ!$A$34:$A$777,$A361,СВЦЭМ!$B$34:$B$777,R$331)+'СЕТ СН'!$F$13</f>
        <v>323.11382512</v>
      </c>
      <c r="S361" s="37">
        <f>SUMIFS(СВЦЭМ!$J$34:$J$777,СВЦЭМ!$A$34:$A$777,$A361,СВЦЭМ!$B$34:$B$777,S$331)+'СЕТ СН'!$F$13</f>
        <v>315.16123297000001</v>
      </c>
      <c r="T361" s="37">
        <f>SUMIFS(СВЦЭМ!$J$34:$J$777,СВЦЭМ!$A$34:$A$777,$A361,СВЦЭМ!$B$34:$B$777,T$331)+'СЕТ СН'!$F$13</f>
        <v>328.56783235</v>
      </c>
      <c r="U361" s="37">
        <f>SUMIFS(СВЦЭМ!$J$34:$J$777,СВЦЭМ!$A$34:$A$777,$A361,СВЦЭМ!$B$34:$B$777,U$331)+'СЕТ СН'!$F$13</f>
        <v>339.60390556999999</v>
      </c>
      <c r="V361" s="37">
        <f>SUMIFS(СВЦЭМ!$J$34:$J$777,СВЦЭМ!$A$34:$A$777,$A361,СВЦЭМ!$B$34:$B$777,V$331)+'СЕТ СН'!$F$13</f>
        <v>339.72234498</v>
      </c>
      <c r="W361" s="37">
        <f>SUMIFS(СВЦЭМ!$J$34:$J$777,СВЦЭМ!$A$34:$A$777,$A361,СВЦЭМ!$B$34:$B$777,W$331)+'СЕТ СН'!$F$13</f>
        <v>331.24625873999997</v>
      </c>
      <c r="X361" s="37">
        <f>SUMIFS(СВЦЭМ!$J$34:$J$777,СВЦЭМ!$A$34:$A$777,$A361,СВЦЭМ!$B$34:$B$777,X$331)+'СЕТ СН'!$F$13</f>
        <v>318.87789782999999</v>
      </c>
      <c r="Y361" s="37">
        <f>SUMIFS(СВЦЭМ!$J$34:$J$777,СВЦЭМ!$A$34:$A$777,$A361,СВЦЭМ!$B$34:$B$777,Y$331)+'СЕТ СН'!$F$13</f>
        <v>350.36889797999999</v>
      </c>
    </row>
    <row r="362" spans="1:27" ht="15.75" x14ac:dyDescent="0.2">
      <c r="A362" s="36">
        <f t="shared" si="9"/>
        <v>42674</v>
      </c>
      <c r="B362" s="37">
        <f>SUMIFS(СВЦЭМ!$J$34:$J$777,СВЦЭМ!$A$34:$A$777,$A362,СВЦЭМ!$B$34:$B$777,B$331)+'СЕТ СН'!$F$13</f>
        <v>410.25265918000002</v>
      </c>
      <c r="C362" s="37">
        <f>SUMIFS(СВЦЭМ!$J$34:$J$777,СВЦЭМ!$A$34:$A$777,$A362,СВЦЭМ!$B$34:$B$777,C$331)+'СЕТ СН'!$F$13</f>
        <v>472.58415452000003</v>
      </c>
      <c r="D362" s="37">
        <f>SUMIFS(СВЦЭМ!$J$34:$J$777,СВЦЭМ!$A$34:$A$777,$A362,СВЦЭМ!$B$34:$B$777,D$331)+'СЕТ СН'!$F$13</f>
        <v>517.58804125999995</v>
      </c>
      <c r="E362" s="37">
        <f>SUMIFS(СВЦЭМ!$J$34:$J$777,СВЦЭМ!$A$34:$A$777,$A362,СВЦЭМ!$B$34:$B$777,E$331)+'СЕТ СН'!$F$13</f>
        <v>518.52696213000002</v>
      </c>
      <c r="F362" s="37">
        <f>SUMIFS(СВЦЭМ!$J$34:$J$777,СВЦЭМ!$A$34:$A$777,$A362,СВЦЭМ!$B$34:$B$777,F$331)+'СЕТ СН'!$F$13</f>
        <v>519.44566741999995</v>
      </c>
      <c r="G362" s="37">
        <f>SUMIFS(СВЦЭМ!$J$34:$J$777,СВЦЭМ!$A$34:$A$777,$A362,СВЦЭМ!$B$34:$B$777,G$331)+'СЕТ СН'!$F$13</f>
        <v>518.34579799999995</v>
      </c>
      <c r="H362" s="37">
        <f>SUMIFS(СВЦЭМ!$J$34:$J$777,СВЦЭМ!$A$34:$A$777,$A362,СВЦЭМ!$B$34:$B$777,H$331)+'СЕТ СН'!$F$13</f>
        <v>506.47357352</v>
      </c>
      <c r="I362" s="37">
        <f>SUMIFS(СВЦЭМ!$J$34:$J$777,СВЦЭМ!$A$34:$A$777,$A362,СВЦЭМ!$B$34:$B$777,I$331)+'СЕТ СН'!$F$13</f>
        <v>474.67858646000002</v>
      </c>
      <c r="J362" s="37">
        <f>SUMIFS(СВЦЭМ!$J$34:$J$777,СВЦЭМ!$A$34:$A$777,$A362,СВЦЭМ!$B$34:$B$777,J$331)+'СЕТ СН'!$F$13</f>
        <v>440.46060983000001</v>
      </c>
      <c r="K362" s="37">
        <f>SUMIFS(СВЦЭМ!$J$34:$J$777,СВЦЭМ!$A$34:$A$777,$A362,СВЦЭМ!$B$34:$B$777,K$331)+'СЕТ СН'!$F$13</f>
        <v>402.94105580000002</v>
      </c>
      <c r="L362" s="37">
        <f>SUMIFS(СВЦЭМ!$J$34:$J$777,СВЦЭМ!$A$34:$A$777,$A362,СВЦЭМ!$B$34:$B$777,L$331)+'СЕТ СН'!$F$13</f>
        <v>366.93718367999998</v>
      </c>
      <c r="M362" s="37">
        <f>SUMIFS(СВЦЭМ!$J$34:$J$777,СВЦЭМ!$A$34:$A$777,$A362,СВЦЭМ!$B$34:$B$777,M$331)+'СЕТ СН'!$F$13</f>
        <v>357.86810850000001</v>
      </c>
      <c r="N362" s="37">
        <f>SUMIFS(СВЦЭМ!$J$34:$J$777,СВЦЭМ!$A$34:$A$777,$A362,СВЦЭМ!$B$34:$B$777,N$331)+'СЕТ СН'!$F$13</f>
        <v>357.96822838000003</v>
      </c>
      <c r="O362" s="37">
        <f>SUMIFS(СВЦЭМ!$J$34:$J$777,СВЦЭМ!$A$34:$A$777,$A362,СВЦЭМ!$B$34:$B$777,O$331)+'СЕТ СН'!$F$13</f>
        <v>359.99975819000002</v>
      </c>
      <c r="P362" s="37">
        <f>SUMIFS(СВЦЭМ!$J$34:$J$777,СВЦЭМ!$A$34:$A$777,$A362,СВЦЭМ!$B$34:$B$777,P$331)+'СЕТ СН'!$F$13</f>
        <v>363.09167385000001</v>
      </c>
      <c r="Q362" s="37">
        <f>SUMIFS(СВЦЭМ!$J$34:$J$777,СВЦЭМ!$A$34:$A$777,$A362,СВЦЭМ!$B$34:$B$777,Q$331)+'СЕТ СН'!$F$13</f>
        <v>365.37901999000002</v>
      </c>
      <c r="R362" s="37">
        <f>SUMIFS(СВЦЭМ!$J$34:$J$777,СВЦЭМ!$A$34:$A$777,$A362,СВЦЭМ!$B$34:$B$777,R$331)+'СЕТ СН'!$F$13</f>
        <v>364.79780271999999</v>
      </c>
      <c r="S362" s="37">
        <f>SUMIFS(СВЦЭМ!$J$34:$J$777,СВЦЭМ!$A$34:$A$777,$A362,СВЦЭМ!$B$34:$B$777,S$331)+'СЕТ СН'!$F$13</f>
        <v>360.67679569000001</v>
      </c>
      <c r="T362" s="37">
        <f>SUMIFS(СВЦЭМ!$J$34:$J$777,СВЦЭМ!$A$34:$A$777,$A362,СВЦЭМ!$B$34:$B$777,T$331)+'СЕТ СН'!$F$13</f>
        <v>359.78071018000003</v>
      </c>
      <c r="U362" s="37">
        <f>SUMIFS(СВЦЭМ!$J$34:$J$777,СВЦЭМ!$A$34:$A$777,$A362,СВЦЭМ!$B$34:$B$777,U$331)+'СЕТ СН'!$F$13</f>
        <v>366.22470573999999</v>
      </c>
      <c r="V362" s="37">
        <f>SUMIFS(СВЦЭМ!$J$34:$J$777,СВЦЭМ!$A$34:$A$777,$A362,СВЦЭМ!$B$34:$B$777,V$331)+'СЕТ СН'!$F$13</f>
        <v>364.51811999</v>
      </c>
      <c r="W362" s="37">
        <f>SUMIFS(СВЦЭМ!$J$34:$J$777,СВЦЭМ!$A$34:$A$777,$A362,СВЦЭМ!$B$34:$B$777,W$331)+'СЕТ СН'!$F$13</f>
        <v>361.56176601999999</v>
      </c>
      <c r="X362" s="37">
        <f>SUMIFS(СВЦЭМ!$J$34:$J$777,СВЦЭМ!$A$34:$A$777,$A362,СВЦЭМ!$B$34:$B$777,X$331)+'СЕТ СН'!$F$13</f>
        <v>355.82261999999997</v>
      </c>
      <c r="Y362" s="37">
        <f>SUMIFS(СВЦЭМ!$J$34:$J$777,СВЦЭМ!$A$34:$A$777,$A362,СВЦЭМ!$B$34:$B$777,Y$331)+'СЕТ СН'!$F$13</f>
        <v>396.01415832999999</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9" t="s">
        <v>7</v>
      </c>
      <c r="B364" s="113" t="s">
        <v>134</v>
      </c>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5"/>
    </row>
    <row r="365" spans="1:27" ht="12.75" customHeight="1" x14ac:dyDescent="0.2">
      <c r="A365" s="120"/>
      <c r="B365" s="116"/>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8"/>
    </row>
    <row r="366" spans="1:27" s="47" customFormat="1" ht="12.75" customHeight="1" x14ac:dyDescent="0.2">
      <c r="A366" s="121"/>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01.10.2016</v>
      </c>
      <c r="B367" s="37">
        <f>SUMIFS(СВЦЭМ!$K$34:$K$777,СВЦЭМ!$A$34:$A$777,$A367,СВЦЭМ!$B$34:$B$777,B$366)+'СЕТ СН'!$F$13</f>
        <v>378.3274083</v>
      </c>
      <c r="C367" s="37">
        <f>SUMIFS(СВЦЭМ!$K$34:$K$777,СВЦЭМ!$A$34:$A$777,$A367,СВЦЭМ!$B$34:$B$777,C$366)+'СЕТ СН'!$F$13</f>
        <v>451.15730380999997</v>
      </c>
      <c r="D367" s="37">
        <f>SUMIFS(СВЦЭМ!$K$34:$K$777,СВЦЭМ!$A$34:$A$777,$A367,СВЦЭМ!$B$34:$B$777,D$366)+'СЕТ СН'!$F$13</f>
        <v>503.70010568999999</v>
      </c>
      <c r="E367" s="37">
        <f>SUMIFS(СВЦЭМ!$K$34:$K$777,СВЦЭМ!$A$34:$A$777,$A367,СВЦЭМ!$B$34:$B$777,E$366)+'СЕТ СН'!$F$13</f>
        <v>510.84723351000002</v>
      </c>
      <c r="F367" s="37">
        <f>SUMIFS(СВЦЭМ!$K$34:$K$777,СВЦЭМ!$A$34:$A$777,$A367,СВЦЭМ!$B$34:$B$777,F$366)+'СЕТ СН'!$F$13</f>
        <v>510.07697977999999</v>
      </c>
      <c r="G367" s="37">
        <f>SUMIFS(СВЦЭМ!$K$34:$K$777,СВЦЭМ!$A$34:$A$777,$A367,СВЦЭМ!$B$34:$B$777,G$366)+'СЕТ СН'!$F$13</f>
        <v>507.50880161999999</v>
      </c>
      <c r="H367" s="37">
        <f>SUMIFS(СВЦЭМ!$K$34:$K$777,СВЦЭМ!$A$34:$A$777,$A367,СВЦЭМ!$B$34:$B$777,H$366)+'СЕТ СН'!$F$13</f>
        <v>497.45752858999998</v>
      </c>
      <c r="I367" s="37">
        <f>SUMIFS(СВЦЭМ!$K$34:$K$777,СВЦЭМ!$A$34:$A$777,$A367,СВЦЭМ!$B$34:$B$777,I$366)+'СЕТ СН'!$F$13</f>
        <v>480.42299902000002</v>
      </c>
      <c r="J367" s="37">
        <f>SUMIFS(СВЦЭМ!$K$34:$K$777,СВЦЭМ!$A$34:$A$777,$A367,СВЦЭМ!$B$34:$B$777,J$366)+'СЕТ СН'!$F$13</f>
        <v>412.89007414999998</v>
      </c>
      <c r="K367" s="37">
        <f>SUMIFS(СВЦЭМ!$K$34:$K$777,СВЦЭМ!$A$34:$A$777,$A367,СВЦЭМ!$B$34:$B$777,K$366)+'СЕТ СН'!$F$13</f>
        <v>348.51405320999999</v>
      </c>
      <c r="L367" s="37">
        <f>SUMIFS(СВЦЭМ!$K$34:$K$777,СВЦЭМ!$A$34:$A$777,$A367,СВЦЭМ!$B$34:$B$777,L$366)+'СЕТ СН'!$F$13</f>
        <v>288.91482999999999</v>
      </c>
      <c r="M367" s="37">
        <f>SUMIFS(СВЦЭМ!$K$34:$K$777,СВЦЭМ!$A$34:$A$777,$A367,СВЦЭМ!$B$34:$B$777,M$366)+'СЕТ СН'!$F$13</f>
        <v>268.34152714999999</v>
      </c>
      <c r="N367" s="37">
        <f>SUMIFS(СВЦЭМ!$K$34:$K$777,СВЦЭМ!$A$34:$A$777,$A367,СВЦЭМ!$B$34:$B$777,N$366)+'СЕТ СН'!$F$13</f>
        <v>269.14246960000003</v>
      </c>
      <c r="O367" s="37">
        <f>SUMIFS(СВЦЭМ!$K$34:$K$777,СВЦЭМ!$A$34:$A$777,$A367,СВЦЭМ!$B$34:$B$777,O$366)+'СЕТ СН'!$F$13</f>
        <v>271.55043793999999</v>
      </c>
      <c r="P367" s="37">
        <f>SUMIFS(СВЦЭМ!$K$34:$K$777,СВЦЭМ!$A$34:$A$777,$A367,СВЦЭМ!$B$34:$B$777,P$366)+'СЕТ СН'!$F$13</f>
        <v>275.42282822999999</v>
      </c>
      <c r="Q367" s="37">
        <f>SUMIFS(СВЦЭМ!$K$34:$K$777,СВЦЭМ!$A$34:$A$777,$A367,СВЦЭМ!$B$34:$B$777,Q$366)+'СЕТ СН'!$F$13</f>
        <v>279.93572941000002</v>
      </c>
      <c r="R367" s="37">
        <f>SUMIFS(СВЦЭМ!$K$34:$K$777,СВЦЭМ!$A$34:$A$777,$A367,СВЦЭМ!$B$34:$B$777,R$366)+'СЕТ СН'!$F$13</f>
        <v>283.48358489999998</v>
      </c>
      <c r="S367" s="37">
        <f>SUMIFS(СВЦЭМ!$K$34:$K$777,СВЦЭМ!$A$34:$A$777,$A367,СВЦЭМ!$B$34:$B$777,S$366)+'СЕТ СН'!$F$13</f>
        <v>282.48517779999997</v>
      </c>
      <c r="T367" s="37">
        <f>SUMIFS(СВЦЭМ!$K$34:$K$777,СВЦЭМ!$A$34:$A$777,$A367,СВЦЭМ!$B$34:$B$777,T$366)+'СЕТ СН'!$F$13</f>
        <v>279.14688790000002</v>
      </c>
      <c r="U367" s="37">
        <f>SUMIFS(СВЦЭМ!$K$34:$K$777,СВЦЭМ!$A$34:$A$777,$A367,СВЦЭМ!$B$34:$B$777,U$366)+'СЕТ СН'!$F$13</f>
        <v>256.63321601000001</v>
      </c>
      <c r="V367" s="37">
        <f>SUMIFS(СВЦЭМ!$K$34:$K$777,СВЦЭМ!$A$34:$A$777,$A367,СВЦЭМ!$B$34:$B$777,V$366)+'СЕТ СН'!$F$13</f>
        <v>253.89337649999999</v>
      </c>
      <c r="W367" s="37">
        <f>SUMIFS(СВЦЭМ!$K$34:$K$777,СВЦЭМ!$A$34:$A$777,$A367,СВЦЭМ!$B$34:$B$777,W$366)+'СЕТ СН'!$F$13</f>
        <v>256.83238681</v>
      </c>
      <c r="X367" s="37">
        <f>SUMIFS(СВЦЭМ!$K$34:$K$777,СВЦЭМ!$A$34:$A$777,$A367,СВЦЭМ!$B$34:$B$777,X$366)+'СЕТ СН'!$F$13</f>
        <v>286.91167317999998</v>
      </c>
      <c r="Y367" s="37">
        <f>SUMIFS(СВЦЭМ!$K$34:$K$777,СВЦЭМ!$A$34:$A$777,$A367,СВЦЭМ!$B$34:$B$777,Y$366)+'СЕТ СН'!$F$13</f>
        <v>333.67899982</v>
      </c>
      <c r="AA367" s="46"/>
    </row>
    <row r="368" spans="1:27" ht="15.75" x14ac:dyDescent="0.2">
      <c r="A368" s="36">
        <f>A367+1</f>
        <v>42645</v>
      </c>
      <c r="B368" s="37">
        <f>SUMIFS(СВЦЭМ!$K$34:$K$777,СВЦЭМ!$A$34:$A$777,$A368,СВЦЭМ!$B$34:$B$777,B$366)+'СЕТ СН'!$F$13</f>
        <v>345.48867882000002</v>
      </c>
      <c r="C368" s="37">
        <f>SUMIFS(СВЦЭМ!$K$34:$K$777,СВЦЭМ!$A$34:$A$777,$A368,СВЦЭМ!$B$34:$B$777,C$366)+'СЕТ СН'!$F$13</f>
        <v>407.01033518000003</v>
      </c>
      <c r="D368" s="37">
        <f>SUMIFS(СВЦЭМ!$K$34:$K$777,СВЦЭМ!$A$34:$A$777,$A368,СВЦЭМ!$B$34:$B$777,D$366)+'СЕТ СН'!$F$13</f>
        <v>454.45459032999997</v>
      </c>
      <c r="E368" s="37">
        <f>SUMIFS(СВЦЭМ!$K$34:$K$777,СВЦЭМ!$A$34:$A$777,$A368,СВЦЭМ!$B$34:$B$777,E$366)+'СЕТ СН'!$F$13</f>
        <v>458.96834319999999</v>
      </c>
      <c r="F368" s="37">
        <f>SUMIFS(СВЦЭМ!$K$34:$K$777,СВЦЭМ!$A$34:$A$777,$A368,СВЦЭМ!$B$34:$B$777,F$366)+'СЕТ СН'!$F$13</f>
        <v>459.79642419999999</v>
      </c>
      <c r="G368" s="37">
        <f>SUMIFS(СВЦЭМ!$K$34:$K$777,СВЦЭМ!$A$34:$A$777,$A368,СВЦЭМ!$B$34:$B$777,G$366)+'СЕТ СН'!$F$13</f>
        <v>470.70863609999998</v>
      </c>
      <c r="H368" s="37">
        <f>SUMIFS(СВЦЭМ!$K$34:$K$777,СВЦЭМ!$A$34:$A$777,$A368,СВЦЭМ!$B$34:$B$777,H$366)+'СЕТ СН'!$F$13</f>
        <v>459.65163460999997</v>
      </c>
      <c r="I368" s="37">
        <f>SUMIFS(СВЦЭМ!$K$34:$K$777,СВЦЭМ!$A$34:$A$777,$A368,СВЦЭМ!$B$34:$B$777,I$366)+'СЕТ СН'!$F$13</f>
        <v>440.04744131000001</v>
      </c>
      <c r="J368" s="37">
        <f>SUMIFS(СВЦЭМ!$K$34:$K$777,СВЦЭМ!$A$34:$A$777,$A368,СВЦЭМ!$B$34:$B$777,J$366)+'СЕТ СН'!$F$13</f>
        <v>378.11479643000001</v>
      </c>
      <c r="K368" s="37">
        <f>SUMIFS(СВЦЭМ!$K$34:$K$777,СВЦЭМ!$A$34:$A$777,$A368,СВЦЭМ!$B$34:$B$777,K$366)+'СЕТ СН'!$F$13</f>
        <v>331.76517510000002</v>
      </c>
      <c r="L368" s="37">
        <f>SUMIFS(СВЦЭМ!$K$34:$K$777,СВЦЭМ!$A$34:$A$777,$A368,СВЦЭМ!$B$34:$B$777,L$366)+'СЕТ СН'!$F$13</f>
        <v>276.02291878</v>
      </c>
      <c r="M368" s="37">
        <f>SUMIFS(СВЦЭМ!$K$34:$K$777,СВЦЭМ!$A$34:$A$777,$A368,СВЦЭМ!$B$34:$B$777,M$366)+'СЕТ СН'!$F$13</f>
        <v>262.05390279</v>
      </c>
      <c r="N368" s="37">
        <f>SUMIFS(СВЦЭМ!$K$34:$K$777,СВЦЭМ!$A$34:$A$777,$A368,СВЦЭМ!$B$34:$B$777,N$366)+'СЕТ СН'!$F$13</f>
        <v>266.89248746999999</v>
      </c>
      <c r="O368" s="37">
        <f>SUMIFS(СВЦЭМ!$K$34:$K$777,СВЦЭМ!$A$34:$A$777,$A368,СВЦЭМ!$B$34:$B$777,O$366)+'СЕТ СН'!$F$13</f>
        <v>266.52417210999999</v>
      </c>
      <c r="P368" s="37">
        <f>SUMIFS(СВЦЭМ!$K$34:$K$777,СВЦЭМ!$A$34:$A$777,$A368,СВЦЭМ!$B$34:$B$777,P$366)+'СЕТ СН'!$F$13</f>
        <v>268.77518850000001</v>
      </c>
      <c r="Q368" s="37">
        <f>SUMIFS(СВЦЭМ!$K$34:$K$777,СВЦЭМ!$A$34:$A$777,$A368,СВЦЭМ!$B$34:$B$777,Q$366)+'СЕТ СН'!$F$13</f>
        <v>268.57064564000001</v>
      </c>
      <c r="R368" s="37">
        <f>SUMIFS(СВЦЭМ!$K$34:$K$777,СВЦЭМ!$A$34:$A$777,$A368,СВЦЭМ!$B$34:$B$777,R$366)+'СЕТ СН'!$F$13</f>
        <v>270.39302393000003</v>
      </c>
      <c r="S368" s="37">
        <f>SUMIFS(СВЦЭМ!$K$34:$K$777,СВЦЭМ!$A$34:$A$777,$A368,СВЦЭМ!$B$34:$B$777,S$366)+'СЕТ СН'!$F$13</f>
        <v>264.73159728000002</v>
      </c>
      <c r="T368" s="37">
        <f>SUMIFS(СВЦЭМ!$K$34:$K$777,СВЦЭМ!$A$34:$A$777,$A368,СВЦЭМ!$B$34:$B$777,T$366)+'СЕТ СН'!$F$13</f>
        <v>273.46871829999998</v>
      </c>
      <c r="U368" s="37">
        <f>SUMIFS(СВЦЭМ!$K$34:$K$777,СВЦЭМ!$A$34:$A$777,$A368,СВЦЭМ!$B$34:$B$777,U$366)+'СЕТ СН'!$F$13</f>
        <v>242.45905503</v>
      </c>
      <c r="V368" s="37">
        <f>SUMIFS(СВЦЭМ!$K$34:$K$777,СВЦЭМ!$A$34:$A$777,$A368,СВЦЭМ!$B$34:$B$777,V$366)+'СЕТ СН'!$F$13</f>
        <v>249.96391027000001</v>
      </c>
      <c r="W368" s="37">
        <f>SUMIFS(СВЦЭМ!$K$34:$K$777,СВЦЭМ!$A$34:$A$777,$A368,СВЦЭМ!$B$34:$B$777,W$366)+'СЕТ СН'!$F$13</f>
        <v>250.93442424</v>
      </c>
      <c r="X368" s="37">
        <f>SUMIFS(СВЦЭМ!$K$34:$K$777,СВЦЭМ!$A$34:$A$777,$A368,СВЦЭМ!$B$34:$B$777,X$366)+'СЕТ СН'!$F$13</f>
        <v>275.60714005</v>
      </c>
      <c r="Y368" s="37">
        <f>SUMIFS(СВЦЭМ!$K$34:$K$777,СВЦЭМ!$A$34:$A$777,$A368,СВЦЭМ!$B$34:$B$777,Y$366)+'СЕТ СН'!$F$13</f>
        <v>315.19495940000002</v>
      </c>
    </row>
    <row r="369" spans="1:25" ht="15.75" x14ac:dyDescent="0.2">
      <c r="A369" s="36">
        <f t="shared" ref="A369:A397" si="10">A368+1</f>
        <v>42646</v>
      </c>
      <c r="B369" s="37">
        <f>SUMIFS(СВЦЭМ!$K$34:$K$777,СВЦЭМ!$A$34:$A$777,$A369,СВЦЭМ!$B$34:$B$777,B$366)+'СЕТ СН'!$F$13</f>
        <v>390.83534173999999</v>
      </c>
      <c r="C369" s="37">
        <f>SUMIFS(СВЦЭМ!$K$34:$K$777,СВЦЭМ!$A$34:$A$777,$A369,СВЦЭМ!$B$34:$B$777,C$366)+'СЕТ СН'!$F$13</f>
        <v>464.34884176000003</v>
      </c>
      <c r="D369" s="37">
        <f>SUMIFS(СВЦЭМ!$K$34:$K$777,СВЦЭМ!$A$34:$A$777,$A369,СВЦЭМ!$B$34:$B$777,D$366)+'СЕТ СН'!$F$13</f>
        <v>503.51769535</v>
      </c>
      <c r="E369" s="37">
        <f>SUMIFS(СВЦЭМ!$K$34:$K$777,СВЦЭМ!$A$34:$A$777,$A369,СВЦЭМ!$B$34:$B$777,E$366)+'СЕТ СН'!$F$13</f>
        <v>514.96609821000004</v>
      </c>
      <c r="F369" s="37">
        <f>SUMIFS(СВЦЭМ!$K$34:$K$777,СВЦЭМ!$A$34:$A$777,$A369,СВЦЭМ!$B$34:$B$777,F$366)+'СЕТ СН'!$F$13</f>
        <v>492.51260143000002</v>
      </c>
      <c r="G369" s="37">
        <f>SUMIFS(СВЦЭМ!$K$34:$K$777,СВЦЭМ!$A$34:$A$777,$A369,СВЦЭМ!$B$34:$B$777,G$366)+'СЕТ СН'!$F$13</f>
        <v>513.32545598000002</v>
      </c>
      <c r="H369" s="37">
        <f>SUMIFS(СВЦЭМ!$K$34:$K$777,СВЦЭМ!$A$34:$A$777,$A369,СВЦЭМ!$B$34:$B$777,H$366)+'СЕТ СН'!$F$13</f>
        <v>460.73519949000001</v>
      </c>
      <c r="I369" s="37">
        <f>SUMIFS(СВЦЭМ!$K$34:$K$777,СВЦЭМ!$A$34:$A$777,$A369,СВЦЭМ!$B$34:$B$777,I$366)+'СЕТ СН'!$F$13</f>
        <v>455.83719303999999</v>
      </c>
      <c r="J369" s="37">
        <f>SUMIFS(СВЦЭМ!$K$34:$K$777,СВЦЭМ!$A$34:$A$777,$A369,СВЦЭМ!$B$34:$B$777,J$366)+'СЕТ СН'!$F$13</f>
        <v>428.17465224</v>
      </c>
      <c r="K369" s="37">
        <f>SUMIFS(СВЦЭМ!$K$34:$K$777,СВЦЭМ!$A$34:$A$777,$A369,СВЦЭМ!$B$34:$B$777,K$366)+'СЕТ СН'!$F$13</f>
        <v>379.34901251999997</v>
      </c>
      <c r="L369" s="37">
        <f>SUMIFS(СВЦЭМ!$K$34:$K$777,СВЦЭМ!$A$34:$A$777,$A369,СВЦЭМ!$B$34:$B$777,L$366)+'СЕТ СН'!$F$13</f>
        <v>346.40460453999998</v>
      </c>
      <c r="M369" s="37">
        <f>SUMIFS(СВЦЭМ!$K$34:$K$777,СВЦЭМ!$A$34:$A$777,$A369,СВЦЭМ!$B$34:$B$777,M$366)+'СЕТ СН'!$F$13</f>
        <v>314.00403606999998</v>
      </c>
      <c r="N369" s="37">
        <f>SUMIFS(СВЦЭМ!$K$34:$K$777,СВЦЭМ!$A$34:$A$777,$A369,СВЦЭМ!$B$34:$B$777,N$366)+'СЕТ СН'!$F$13</f>
        <v>314.88998529000003</v>
      </c>
      <c r="O369" s="37">
        <f>SUMIFS(СВЦЭМ!$K$34:$K$777,СВЦЭМ!$A$34:$A$777,$A369,СВЦЭМ!$B$34:$B$777,O$366)+'СЕТ СН'!$F$13</f>
        <v>319.97243166999999</v>
      </c>
      <c r="P369" s="37">
        <f>SUMIFS(СВЦЭМ!$K$34:$K$777,СВЦЭМ!$A$34:$A$777,$A369,СВЦЭМ!$B$34:$B$777,P$366)+'СЕТ СН'!$F$13</f>
        <v>315.87526538999998</v>
      </c>
      <c r="Q369" s="37">
        <f>SUMIFS(СВЦЭМ!$K$34:$K$777,СВЦЭМ!$A$34:$A$777,$A369,СВЦЭМ!$B$34:$B$777,Q$366)+'СЕТ СН'!$F$13</f>
        <v>306.86390847000001</v>
      </c>
      <c r="R369" s="37">
        <f>SUMIFS(СВЦЭМ!$K$34:$K$777,СВЦЭМ!$A$34:$A$777,$A369,СВЦЭМ!$B$34:$B$777,R$366)+'СЕТ СН'!$F$13</f>
        <v>308.94033124999999</v>
      </c>
      <c r="S369" s="37">
        <f>SUMIFS(СВЦЭМ!$K$34:$K$777,СВЦЭМ!$A$34:$A$777,$A369,СВЦЭМ!$B$34:$B$777,S$366)+'СЕТ СН'!$F$13</f>
        <v>303.449837</v>
      </c>
      <c r="T369" s="37">
        <f>SUMIFS(СВЦЭМ!$K$34:$K$777,СВЦЭМ!$A$34:$A$777,$A369,СВЦЭМ!$B$34:$B$777,T$366)+'СЕТ СН'!$F$13</f>
        <v>301.08465111999999</v>
      </c>
      <c r="U369" s="37">
        <f>SUMIFS(СВЦЭМ!$K$34:$K$777,СВЦЭМ!$A$34:$A$777,$A369,СВЦЭМ!$B$34:$B$777,U$366)+'СЕТ СН'!$F$13</f>
        <v>301.05321707000002</v>
      </c>
      <c r="V369" s="37">
        <f>SUMIFS(СВЦЭМ!$K$34:$K$777,СВЦЭМ!$A$34:$A$777,$A369,СВЦЭМ!$B$34:$B$777,V$366)+'СЕТ СН'!$F$13</f>
        <v>314.47115157000002</v>
      </c>
      <c r="W369" s="37">
        <f>SUMIFS(СВЦЭМ!$K$34:$K$777,СВЦЭМ!$A$34:$A$777,$A369,СВЦЭМ!$B$34:$B$777,W$366)+'СЕТ СН'!$F$13</f>
        <v>314.84989476999999</v>
      </c>
      <c r="X369" s="37">
        <f>SUMIFS(СВЦЭМ!$K$34:$K$777,СВЦЭМ!$A$34:$A$777,$A369,СВЦЭМ!$B$34:$B$777,X$366)+'СЕТ СН'!$F$13</f>
        <v>351.36353587000002</v>
      </c>
      <c r="Y369" s="37">
        <f>SUMIFS(СВЦЭМ!$K$34:$K$777,СВЦЭМ!$A$34:$A$777,$A369,СВЦЭМ!$B$34:$B$777,Y$366)+'СЕТ СН'!$F$13</f>
        <v>412.61590108000001</v>
      </c>
    </row>
    <row r="370" spans="1:25" ht="15.75" x14ac:dyDescent="0.2">
      <c r="A370" s="36">
        <f t="shared" si="10"/>
        <v>42647</v>
      </c>
      <c r="B370" s="37">
        <f>SUMIFS(СВЦЭМ!$K$34:$K$777,СВЦЭМ!$A$34:$A$777,$A370,СВЦЭМ!$B$34:$B$777,B$366)+'СЕТ СН'!$F$13</f>
        <v>458.70112886999999</v>
      </c>
      <c r="C370" s="37">
        <f>SUMIFS(СВЦЭМ!$K$34:$K$777,СВЦЭМ!$A$34:$A$777,$A370,СВЦЭМ!$B$34:$B$777,C$366)+'СЕТ СН'!$F$13</f>
        <v>466.03590421000001</v>
      </c>
      <c r="D370" s="37">
        <f>SUMIFS(СВЦЭМ!$K$34:$K$777,СВЦЭМ!$A$34:$A$777,$A370,СВЦЭМ!$B$34:$B$777,D$366)+'СЕТ СН'!$F$13</f>
        <v>453.91745299000002</v>
      </c>
      <c r="E370" s="37">
        <f>SUMIFS(СВЦЭМ!$K$34:$K$777,СВЦЭМ!$A$34:$A$777,$A370,СВЦЭМ!$B$34:$B$777,E$366)+'СЕТ СН'!$F$13</f>
        <v>453.80211551000002</v>
      </c>
      <c r="F370" s="37">
        <f>SUMIFS(СВЦЭМ!$K$34:$K$777,СВЦЭМ!$A$34:$A$777,$A370,СВЦЭМ!$B$34:$B$777,F$366)+'СЕТ СН'!$F$13</f>
        <v>455.29051926</v>
      </c>
      <c r="G370" s="37">
        <f>SUMIFS(СВЦЭМ!$K$34:$K$777,СВЦЭМ!$A$34:$A$777,$A370,СВЦЭМ!$B$34:$B$777,G$366)+'СЕТ СН'!$F$13</f>
        <v>463.73258638999999</v>
      </c>
      <c r="H370" s="37">
        <f>SUMIFS(СВЦЭМ!$K$34:$K$777,СВЦЭМ!$A$34:$A$777,$A370,СВЦЭМ!$B$34:$B$777,H$366)+'СЕТ СН'!$F$13</f>
        <v>483.19663056000002</v>
      </c>
      <c r="I370" s="37">
        <f>SUMIFS(СВЦЭМ!$K$34:$K$777,СВЦЭМ!$A$34:$A$777,$A370,СВЦЭМ!$B$34:$B$777,I$366)+'СЕТ СН'!$F$13</f>
        <v>446.20932409</v>
      </c>
      <c r="J370" s="37">
        <f>SUMIFS(СВЦЭМ!$K$34:$K$777,СВЦЭМ!$A$34:$A$777,$A370,СВЦЭМ!$B$34:$B$777,J$366)+'СЕТ СН'!$F$13</f>
        <v>419.38296866000002</v>
      </c>
      <c r="K370" s="37">
        <f>SUMIFS(СВЦЭМ!$K$34:$K$777,СВЦЭМ!$A$34:$A$777,$A370,СВЦЭМ!$B$34:$B$777,K$366)+'СЕТ СН'!$F$13</f>
        <v>376.87621381999998</v>
      </c>
      <c r="L370" s="37">
        <f>SUMIFS(СВЦЭМ!$K$34:$K$777,СВЦЭМ!$A$34:$A$777,$A370,СВЦЭМ!$B$34:$B$777,L$366)+'СЕТ СН'!$F$13</f>
        <v>350.55915922000003</v>
      </c>
      <c r="M370" s="37">
        <f>SUMIFS(СВЦЭМ!$K$34:$K$777,СВЦЭМ!$A$34:$A$777,$A370,СВЦЭМ!$B$34:$B$777,M$366)+'СЕТ СН'!$F$13</f>
        <v>301.44121766000001</v>
      </c>
      <c r="N370" s="37">
        <f>SUMIFS(СВЦЭМ!$K$34:$K$777,СВЦЭМ!$A$34:$A$777,$A370,СВЦЭМ!$B$34:$B$777,N$366)+'СЕТ СН'!$F$13</f>
        <v>309.97316203000003</v>
      </c>
      <c r="O370" s="37">
        <f>SUMIFS(СВЦЭМ!$K$34:$K$777,СВЦЭМ!$A$34:$A$777,$A370,СВЦЭМ!$B$34:$B$777,O$366)+'СЕТ СН'!$F$13</f>
        <v>302.79691458999997</v>
      </c>
      <c r="P370" s="37">
        <f>SUMIFS(СВЦЭМ!$K$34:$K$777,СВЦЭМ!$A$34:$A$777,$A370,СВЦЭМ!$B$34:$B$777,P$366)+'СЕТ СН'!$F$13</f>
        <v>319.31509291999998</v>
      </c>
      <c r="Q370" s="37">
        <f>SUMIFS(СВЦЭМ!$K$34:$K$777,СВЦЭМ!$A$34:$A$777,$A370,СВЦЭМ!$B$34:$B$777,Q$366)+'СЕТ СН'!$F$13</f>
        <v>328.10805418000001</v>
      </c>
      <c r="R370" s="37">
        <f>SUMIFS(СВЦЭМ!$K$34:$K$777,СВЦЭМ!$A$34:$A$777,$A370,СВЦЭМ!$B$34:$B$777,R$366)+'СЕТ СН'!$F$13</f>
        <v>330.34904752</v>
      </c>
      <c r="S370" s="37">
        <f>SUMIFS(СВЦЭМ!$K$34:$K$777,СВЦЭМ!$A$34:$A$777,$A370,СВЦЭМ!$B$34:$B$777,S$366)+'СЕТ СН'!$F$13</f>
        <v>331.69435054000002</v>
      </c>
      <c r="T370" s="37">
        <f>SUMIFS(СВЦЭМ!$K$34:$K$777,СВЦЭМ!$A$34:$A$777,$A370,СВЦЭМ!$B$34:$B$777,T$366)+'СЕТ СН'!$F$13</f>
        <v>314.28300736</v>
      </c>
      <c r="U370" s="37">
        <f>SUMIFS(СВЦЭМ!$K$34:$K$777,СВЦЭМ!$A$34:$A$777,$A370,СВЦЭМ!$B$34:$B$777,U$366)+'СЕТ СН'!$F$13</f>
        <v>291.60030941999997</v>
      </c>
      <c r="V370" s="37">
        <f>SUMIFS(СВЦЭМ!$K$34:$K$777,СВЦЭМ!$A$34:$A$777,$A370,СВЦЭМ!$B$34:$B$777,V$366)+'СЕТ СН'!$F$13</f>
        <v>282.51209982</v>
      </c>
      <c r="W370" s="37">
        <f>SUMIFS(СВЦЭМ!$K$34:$K$777,СВЦЭМ!$A$34:$A$777,$A370,СВЦЭМ!$B$34:$B$777,W$366)+'СЕТ СН'!$F$13</f>
        <v>295.06142783000001</v>
      </c>
      <c r="X370" s="37">
        <f>SUMIFS(СВЦЭМ!$K$34:$K$777,СВЦЭМ!$A$34:$A$777,$A370,СВЦЭМ!$B$34:$B$777,X$366)+'СЕТ СН'!$F$13</f>
        <v>341.19778502999998</v>
      </c>
      <c r="Y370" s="37">
        <f>SUMIFS(СВЦЭМ!$K$34:$K$777,СВЦЭМ!$A$34:$A$777,$A370,СВЦЭМ!$B$34:$B$777,Y$366)+'СЕТ СН'!$F$13</f>
        <v>398.60732789999997</v>
      </c>
    </row>
    <row r="371" spans="1:25" ht="15.75" x14ac:dyDescent="0.2">
      <c r="A371" s="36">
        <f t="shared" si="10"/>
        <v>42648</v>
      </c>
      <c r="B371" s="37">
        <f>SUMIFS(СВЦЭМ!$K$34:$K$777,СВЦЭМ!$A$34:$A$777,$A371,СВЦЭМ!$B$34:$B$777,B$366)+'СЕТ СН'!$F$13</f>
        <v>445.58363508999997</v>
      </c>
      <c r="C371" s="37">
        <f>SUMIFS(СВЦЭМ!$K$34:$K$777,СВЦЭМ!$A$34:$A$777,$A371,СВЦЭМ!$B$34:$B$777,C$366)+'СЕТ СН'!$F$13</f>
        <v>504.15818976000003</v>
      </c>
      <c r="D371" s="37">
        <f>SUMIFS(СВЦЭМ!$K$34:$K$777,СВЦЭМ!$A$34:$A$777,$A371,СВЦЭМ!$B$34:$B$777,D$366)+'СЕТ СН'!$F$13</f>
        <v>523.20364473999996</v>
      </c>
      <c r="E371" s="37">
        <f>SUMIFS(СВЦЭМ!$K$34:$K$777,СВЦЭМ!$A$34:$A$777,$A371,СВЦЭМ!$B$34:$B$777,E$366)+'СЕТ СН'!$F$13</f>
        <v>523.81573393999997</v>
      </c>
      <c r="F371" s="37">
        <f>SUMIFS(СВЦЭМ!$K$34:$K$777,СВЦЭМ!$A$34:$A$777,$A371,СВЦЭМ!$B$34:$B$777,F$366)+'СЕТ СН'!$F$13</f>
        <v>522.45185260000005</v>
      </c>
      <c r="G371" s="37">
        <f>SUMIFS(СВЦЭМ!$K$34:$K$777,СВЦЭМ!$A$34:$A$777,$A371,СВЦЭМ!$B$34:$B$777,G$366)+'СЕТ СН'!$F$13</f>
        <v>509.97292863000001</v>
      </c>
      <c r="H371" s="37">
        <f>SUMIFS(СВЦЭМ!$K$34:$K$777,СВЦЭМ!$A$34:$A$777,$A371,СВЦЭМ!$B$34:$B$777,H$366)+'СЕТ СН'!$F$13</f>
        <v>469.12525934000001</v>
      </c>
      <c r="I371" s="37">
        <f>SUMIFS(СВЦЭМ!$K$34:$K$777,СВЦЭМ!$A$34:$A$777,$A371,СВЦЭМ!$B$34:$B$777,I$366)+'СЕТ СН'!$F$13</f>
        <v>430.02761366999999</v>
      </c>
      <c r="J371" s="37">
        <f>SUMIFS(СВЦЭМ!$K$34:$K$777,СВЦЭМ!$A$34:$A$777,$A371,СВЦЭМ!$B$34:$B$777,J$366)+'СЕТ СН'!$F$13</f>
        <v>403.80185596000001</v>
      </c>
      <c r="K371" s="37">
        <f>SUMIFS(СВЦЭМ!$K$34:$K$777,СВЦЭМ!$A$34:$A$777,$A371,СВЦЭМ!$B$34:$B$777,K$366)+'СЕТ СН'!$F$13</f>
        <v>363.91427958999998</v>
      </c>
      <c r="L371" s="37">
        <f>SUMIFS(СВЦЭМ!$K$34:$K$777,СВЦЭМ!$A$34:$A$777,$A371,СВЦЭМ!$B$34:$B$777,L$366)+'СЕТ СН'!$F$13</f>
        <v>320.84189005000002</v>
      </c>
      <c r="M371" s="37">
        <f>SUMIFS(СВЦЭМ!$K$34:$K$777,СВЦЭМ!$A$34:$A$777,$A371,СВЦЭМ!$B$34:$B$777,M$366)+'СЕТ СН'!$F$13</f>
        <v>299.48405099000001</v>
      </c>
      <c r="N371" s="37">
        <f>SUMIFS(СВЦЭМ!$K$34:$K$777,СВЦЭМ!$A$34:$A$777,$A371,СВЦЭМ!$B$34:$B$777,N$366)+'СЕТ СН'!$F$13</f>
        <v>301.6200753</v>
      </c>
      <c r="O371" s="37">
        <f>SUMIFS(СВЦЭМ!$K$34:$K$777,СВЦЭМ!$A$34:$A$777,$A371,СВЦЭМ!$B$34:$B$777,O$366)+'СЕТ СН'!$F$13</f>
        <v>302.49504187999997</v>
      </c>
      <c r="P371" s="37">
        <f>SUMIFS(СВЦЭМ!$K$34:$K$777,СВЦЭМ!$A$34:$A$777,$A371,СВЦЭМ!$B$34:$B$777,P$366)+'СЕТ СН'!$F$13</f>
        <v>307.25398984999998</v>
      </c>
      <c r="Q371" s="37">
        <f>SUMIFS(СВЦЭМ!$K$34:$K$777,СВЦЭМ!$A$34:$A$777,$A371,СВЦЭМ!$B$34:$B$777,Q$366)+'СЕТ СН'!$F$13</f>
        <v>308.92639119</v>
      </c>
      <c r="R371" s="37">
        <f>SUMIFS(СВЦЭМ!$K$34:$K$777,СВЦЭМ!$A$34:$A$777,$A371,СВЦЭМ!$B$34:$B$777,R$366)+'СЕТ СН'!$F$13</f>
        <v>309.30607560999999</v>
      </c>
      <c r="S371" s="37">
        <f>SUMIFS(СВЦЭМ!$K$34:$K$777,СВЦЭМ!$A$34:$A$777,$A371,СВЦЭМ!$B$34:$B$777,S$366)+'СЕТ СН'!$F$13</f>
        <v>306.59950777</v>
      </c>
      <c r="T371" s="37">
        <f>SUMIFS(СВЦЭМ!$K$34:$K$777,СВЦЭМ!$A$34:$A$777,$A371,СВЦЭМ!$B$34:$B$777,T$366)+'СЕТ СН'!$F$13</f>
        <v>296.82197208999997</v>
      </c>
      <c r="U371" s="37">
        <f>SUMIFS(СВЦЭМ!$K$34:$K$777,СВЦЭМ!$A$34:$A$777,$A371,СВЦЭМ!$B$34:$B$777,U$366)+'СЕТ СН'!$F$13</f>
        <v>281.89394937999998</v>
      </c>
      <c r="V371" s="37">
        <f>SUMIFS(СВЦЭМ!$K$34:$K$777,СВЦЭМ!$A$34:$A$777,$A371,СВЦЭМ!$B$34:$B$777,V$366)+'СЕТ СН'!$F$13</f>
        <v>299.67227098000001</v>
      </c>
      <c r="W371" s="37">
        <f>SUMIFS(СВЦЭМ!$K$34:$K$777,СВЦЭМ!$A$34:$A$777,$A371,СВЦЭМ!$B$34:$B$777,W$366)+'СЕТ СН'!$F$13</f>
        <v>306.23008921000002</v>
      </c>
      <c r="X371" s="37">
        <f>SUMIFS(СВЦЭМ!$K$34:$K$777,СВЦЭМ!$A$34:$A$777,$A371,СВЦЭМ!$B$34:$B$777,X$366)+'СЕТ СН'!$F$13</f>
        <v>347.06823453999999</v>
      </c>
      <c r="Y371" s="37">
        <f>SUMIFS(СВЦЭМ!$K$34:$K$777,СВЦЭМ!$A$34:$A$777,$A371,СВЦЭМ!$B$34:$B$777,Y$366)+'СЕТ СН'!$F$13</f>
        <v>407.84263920000001</v>
      </c>
    </row>
    <row r="372" spans="1:25" ht="15.75" x14ac:dyDescent="0.2">
      <c r="A372" s="36">
        <f t="shared" si="10"/>
        <v>42649</v>
      </c>
      <c r="B372" s="37">
        <f>SUMIFS(СВЦЭМ!$K$34:$K$777,СВЦЭМ!$A$34:$A$777,$A372,СВЦЭМ!$B$34:$B$777,B$366)+'СЕТ СН'!$F$13</f>
        <v>447.26538233000002</v>
      </c>
      <c r="C372" s="37">
        <f>SUMIFS(СВЦЭМ!$K$34:$K$777,СВЦЭМ!$A$34:$A$777,$A372,СВЦЭМ!$B$34:$B$777,C$366)+'СЕТ СН'!$F$13</f>
        <v>492.24752296999998</v>
      </c>
      <c r="D372" s="37">
        <f>SUMIFS(СВЦЭМ!$K$34:$K$777,СВЦЭМ!$A$34:$A$777,$A372,СВЦЭМ!$B$34:$B$777,D$366)+'СЕТ СН'!$F$13</f>
        <v>525.78781786000002</v>
      </c>
      <c r="E372" s="37">
        <f>SUMIFS(СВЦЭМ!$K$34:$K$777,СВЦЭМ!$A$34:$A$777,$A372,СВЦЭМ!$B$34:$B$777,E$366)+'СЕТ СН'!$F$13</f>
        <v>526.34079921</v>
      </c>
      <c r="F372" s="37">
        <f>SUMIFS(СВЦЭМ!$K$34:$K$777,СВЦЭМ!$A$34:$A$777,$A372,СВЦЭМ!$B$34:$B$777,F$366)+'СЕТ СН'!$F$13</f>
        <v>526.19391937</v>
      </c>
      <c r="G372" s="37">
        <f>SUMIFS(СВЦЭМ!$K$34:$K$777,СВЦЭМ!$A$34:$A$777,$A372,СВЦЭМ!$B$34:$B$777,G$366)+'СЕТ СН'!$F$13</f>
        <v>522.41780468000002</v>
      </c>
      <c r="H372" s="37">
        <f>SUMIFS(СВЦЭМ!$K$34:$K$777,СВЦЭМ!$A$34:$A$777,$A372,СВЦЭМ!$B$34:$B$777,H$366)+'СЕТ СН'!$F$13</f>
        <v>471.34204532000001</v>
      </c>
      <c r="I372" s="37">
        <f>SUMIFS(СВЦЭМ!$K$34:$K$777,СВЦЭМ!$A$34:$A$777,$A372,СВЦЭМ!$B$34:$B$777,I$366)+'СЕТ СН'!$F$13</f>
        <v>435.71296527999999</v>
      </c>
      <c r="J372" s="37">
        <f>SUMIFS(СВЦЭМ!$K$34:$K$777,СВЦЭМ!$A$34:$A$777,$A372,СВЦЭМ!$B$34:$B$777,J$366)+'СЕТ СН'!$F$13</f>
        <v>409.22387885000001</v>
      </c>
      <c r="K372" s="37">
        <f>SUMIFS(СВЦЭМ!$K$34:$K$777,СВЦЭМ!$A$34:$A$777,$A372,СВЦЭМ!$B$34:$B$777,K$366)+'СЕТ СН'!$F$13</f>
        <v>367.93849719000002</v>
      </c>
      <c r="L372" s="37">
        <f>SUMIFS(СВЦЭМ!$K$34:$K$777,СВЦЭМ!$A$34:$A$777,$A372,СВЦЭМ!$B$34:$B$777,L$366)+'СЕТ СН'!$F$13</f>
        <v>326.57098160999999</v>
      </c>
      <c r="M372" s="37">
        <f>SUMIFS(СВЦЭМ!$K$34:$K$777,СВЦЭМ!$A$34:$A$777,$A372,СВЦЭМ!$B$34:$B$777,M$366)+'СЕТ СН'!$F$13</f>
        <v>300.75988562999999</v>
      </c>
      <c r="N372" s="37">
        <f>SUMIFS(СВЦЭМ!$K$34:$K$777,СВЦЭМ!$A$34:$A$777,$A372,СВЦЭМ!$B$34:$B$777,N$366)+'СЕТ СН'!$F$13</f>
        <v>304.13340128999999</v>
      </c>
      <c r="O372" s="37">
        <f>SUMIFS(СВЦЭМ!$K$34:$K$777,СВЦЭМ!$A$34:$A$777,$A372,СВЦЭМ!$B$34:$B$777,O$366)+'СЕТ СН'!$F$13</f>
        <v>303.60392454999999</v>
      </c>
      <c r="P372" s="37">
        <f>SUMIFS(СВЦЭМ!$K$34:$K$777,СВЦЭМ!$A$34:$A$777,$A372,СВЦЭМ!$B$34:$B$777,P$366)+'СЕТ СН'!$F$13</f>
        <v>305.72545894000001</v>
      </c>
      <c r="Q372" s="37">
        <f>SUMIFS(СВЦЭМ!$K$34:$K$777,СВЦЭМ!$A$34:$A$777,$A372,СВЦЭМ!$B$34:$B$777,Q$366)+'СЕТ СН'!$F$13</f>
        <v>306.10068957999999</v>
      </c>
      <c r="R372" s="37">
        <f>SUMIFS(СВЦЭМ!$K$34:$K$777,СВЦЭМ!$A$34:$A$777,$A372,СВЦЭМ!$B$34:$B$777,R$366)+'СЕТ СН'!$F$13</f>
        <v>306.31141971</v>
      </c>
      <c r="S372" s="37">
        <f>SUMIFS(СВЦЭМ!$K$34:$K$777,СВЦЭМ!$A$34:$A$777,$A372,СВЦЭМ!$B$34:$B$777,S$366)+'СЕТ СН'!$F$13</f>
        <v>305.04013019000001</v>
      </c>
      <c r="T372" s="37">
        <f>SUMIFS(СВЦЭМ!$K$34:$K$777,СВЦЭМ!$A$34:$A$777,$A372,СВЦЭМ!$B$34:$B$777,T$366)+'СЕТ СН'!$F$13</f>
        <v>299.56439207</v>
      </c>
      <c r="U372" s="37">
        <f>SUMIFS(СВЦЭМ!$K$34:$K$777,СВЦЭМ!$A$34:$A$777,$A372,СВЦЭМ!$B$34:$B$777,U$366)+'СЕТ СН'!$F$13</f>
        <v>290.31296316999999</v>
      </c>
      <c r="V372" s="37">
        <f>SUMIFS(СВЦЭМ!$K$34:$K$777,СВЦЭМ!$A$34:$A$777,$A372,СВЦЭМ!$B$34:$B$777,V$366)+'СЕТ СН'!$F$13</f>
        <v>317.15992023000001</v>
      </c>
      <c r="W372" s="37">
        <f>SUMIFS(СВЦЭМ!$K$34:$K$777,СВЦЭМ!$A$34:$A$777,$A372,СВЦЭМ!$B$34:$B$777,W$366)+'СЕТ СН'!$F$13</f>
        <v>342.60161063999999</v>
      </c>
      <c r="X372" s="37">
        <f>SUMIFS(СВЦЭМ!$K$34:$K$777,СВЦЭМ!$A$34:$A$777,$A372,СВЦЭМ!$B$34:$B$777,X$366)+'СЕТ СН'!$F$13</f>
        <v>358.85077946000001</v>
      </c>
      <c r="Y372" s="37">
        <f>SUMIFS(СВЦЭМ!$K$34:$K$777,СВЦЭМ!$A$34:$A$777,$A372,СВЦЭМ!$B$34:$B$777,Y$366)+'СЕТ СН'!$F$13</f>
        <v>421.40211495</v>
      </c>
    </row>
    <row r="373" spans="1:25" ht="15.75" x14ac:dyDescent="0.2">
      <c r="A373" s="36">
        <f t="shared" si="10"/>
        <v>42650</v>
      </c>
      <c r="B373" s="37">
        <f>SUMIFS(СВЦЭМ!$K$34:$K$777,СВЦЭМ!$A$34:$A$777,$A373,СВЦЭМ!$B$34:$B$777,B$366)+'СЕТ СН'!$F$13</f>
        <v>458.12156586999998</v>
      </c>
      <c r="C373" s="37">
        <f>SUMIFS(СВЦЭМ!$K$34:$K$777,СВЦЭМ!$A$34:$A$777,$A373,СВЦЭМ!$B$34:$B$777,C$366)+'СЕТ СН'!$F$13</f>
        <v>509.28502064999998</v>
      </c>
      <c r="D373" s="37">
        <f>SUMIFS(СВЦЭМ!$K$34:$K$777,СВЦЭМ!$A$34:$A$777,$A373,СВЦЭМ!$B$34:$B$777,D$366)+'СЕТ СН'!$F$13</f>
        <v>526.92998098999999</v>
      </c>
      <c r="E373" s="37">
        <f>SUMIFS(СВЦЭМ!$K$34:$K$777,СВЦЭМ!$A$34:$A$777,$A373,СВЦЭМ!$B$34:$B$777,E$366)+'СЕТ СН'!$F$13</f>
        <v>532.25129466999999</v>
      </c>
      <c r="F373" s="37">
        <f>SUMIFS(СВЦЭМ!$K$34:$K$777,СВЦЭМ!$A$34:$A$777,$A373,СВЦЭМ!$B$34:$B$777,F$366)+'СЕТ СН'!$F$13</f>
        <v>530.56655645000001</v>
      </c>
      <c r="G373" s="37">
        <f>SUMIFS(СВЦЭМ!$K$34:$K$777,СВЦЭМ!$A$34:$A$777,$A373,СВЦЭМ!$B$34:$B$777,G$366)+'СЕТ СН'!$F$13</f>
        <v>518.57401456000002</v>
      </c>
      <c r="H373" s="37">
        <f>SUMIFS(СВЦЭМ!$K$34:$K$777,СВЦЭМ!$A$34:$A$777,$A373,СВЦЭМ!$B$34:$B$777,H$366)+'СЕТ СН'!$F$13</f>
        <v>477.20883802999998</v>
      </c>
      <c r="I373" s="37">
        <f>SUMIFS(СВЦЭМ!$K$34:$K$777,СВЦЭМ!$A$34:$A$777,$A373,СВЦЭМ!$B$34:$B$777,I$366)+'СЕТ СН'!$F$13</f>
        <v>447.01909376999998</v>
      </c>
      <c r="J373" s="37">
        <f>SUMIFS(СВЦЭМ!$K$34:$K$777,СВЦЭМ!$A$34:$A$777,$A373,СВЦЭМ!$B$34:$B$777,J$366)+'СЕТ СН'!$F$13</f>
        <v>432.15546325999998</v>
      </c>
      <c r="K373" s="37">
        <f>SUMIFS(СВЦЭМ!$K$34:$K$777,СВЦЭМ!$A$34:$A$777,$A373,СВЦЭМ!$B$34:$B$777,K$366)+'СЕТ СН'!$F$13</f>
        <v>405.27345236999997</v>
      </c>
      <c r="L373" s="37">
        <f>SUMIFS(СВЦЭМ!$K$34:$K$777,СВЦЭМ!$A$34:$A$777,$A373,СВЦЭМ!$B$34:$B$777,L$366)+'СЕТ СН'!$F$13</f>
        <v>377.46136074999998</v>
      </c>
      <c r="M373" s="37">
        <f>SUMIFS(СВЦЭМ!$K$34:$K$777,СВЦЭМ!$A$34:$A$777,$A373,СВЦЭМ!$B$34:$B$777,M$366)+'СЕТ СН'!$F$13</f>
        <v>348.98906355000003</v>
      </c>
      <c r="N373" s="37">
        <f>SUMIFS(СВЦЭМ!$K$34:$K$777,СВЦЭМ!$A$34:$A$777,$A373,СВЦЭМ!$B$34:$B$777,N$366)+'СЕТ СН'!$F$13</f>
        <v>346.23034048</v>
      </c>
      <c r="O373" s="37">
        <f>SUMIFS(СВЦЭМ!$K$34:$K$777,СВЦЭМ!$A$34:$A$777,$A373,СВЦЭМ!$B$34:$B$777,O$366)+'СЕТ СН'!$F$13</f>
        <v>344.14103621999999</v>
      </c>
      <c r="P373" s="37">
        <f>SUMIFS(СВЦЭМ!$K$34:$K$777,СВЦЭМ!$A$34:$A$777,$A373,СВЦЭМ!$B$34:$B$777,P$366)+'СЕТ СН'!$F$13</f>
        <v>321.38066529000002</v>
      </c>
      <c r="Q373" s="37">
        <f>SUMIFS(СВЦЭМ!$K$34:$K$777,СВЦЭМ!$A$34:$A$777,$A373,СВЦЭМ!$B$34:$B$777,Q$366)+'СЕТ СН'!$F$13</f>
        <v>321.45448182000001</v>
      </c>
      <c r="R373" s="37">
        <f>SUMIFS(СВЦЭМ!$K$34:$K$777,СВЦЭМ!$A$34:$A$777,$A373,СВЦЭМ!$B$34:$B$777,R$366)+'СЕТ СН'!$F$13</f>
        <v>323.66227253</v>
      </c>
      <c r="S373" s="37">
        <f>SUMIFS(СВЦЭМ!$K$34:$K$777,СВЦЭМ!$A$34:$A$777,$A373,СВЦЭМ!$B$34:$B$777,S$366)+'СЕТ СН'!$F$13</f>
        <v>323.11218729000001</v>
      </c>
      <c r="T373" s="37">
        <f>SUMIFS(СВЦЭМ!$K$34:$K$777,СВЦЭМ!$A$34:$A$777,$A373,СВЦЭМ!$B$34:$B$777,T$366)+'СЕТ СН'!$F$13</f>
        <v>308.60844880000002</v>
      </c>
      <c r="U373" s="37">
        <f>SUMIFS(СВЦЭМ!$K$34:$K$777,СВЦЭМ!$A$34:$A$777,$A373,СВЦЭМ!$B$34:$B$777,U$366)+'СЕТ СН'!$F$13</f>
        <v>294.80428110999998</v>
      </c>
      <c r="V373" s="37">
        <f>SUMIFS(СВЦЭМ!$K$34:$K$777,СВЦЭМ!$A$34:$A$777,$A373,СВЦЭМ!$B$34:$B$777,V$366)+'СЕТ СН'!$F$13</f>
        <v>312.82997347000003</v>
      </c>
      <c r="W373" s="37">
        <f>SUMIFS(СВЦЭМ!$K$34:$K$777,СВЦЭМ!$A$34:$A$777,$A373,СВЦЭМ!$B$34:$B$777,W$366)+'СЕТ СН'!$F$13</f>
        <v>339.61853772000001</v>
      </c>
      <c r="X373" s="37">
        <f>SUMIFS(СВЦЭМ!$K$34:$K$777,СВЦЭМ!$A$34:$A$777,$A373,СВЦЭМ!$B$34:$B$777,X$366)+'СЕТ СН'!$F$13</f>
        <v>358.00405687</v>
      </c>
      <c r="Y373" s="37">
        <f>SUMIFS(СВЦЭМ!$K$34:$K$777,СВЦЭМ!$A$34:$A$777,$A373,СВЦЭМ!$B$34:$B$777,Y$366)+'СЕТ СН'!$F$13</f>
        <v>415.64139368999997</v>
      </c>
    </row>
    <row r="374" spans="1:25" ht="15.75" x14ac:dyDescent="0.2">
      <c r="A374" s="36">
        <f t="shared" si="10"/>
        <v>42651</v>
      </c>
      <c r="B374" s="37">
        <f>SUMIFS(СВЦЭМ!$K$34:$K$777,СВЦЭМ!$A$34:$A$777,$A374,СВЦЭМ!$B$34:$B$777,B$366)+'СЕТ СН'!$F$13</f>
        <v>504.53854766000001</v>
      </c>
      <c r="C374" s="37">
        <f>SUMIFS(СВЦЭМ!$K$34:$K$777,СВЦЭМ!$A$34:$A$777,$A374,СВЦЭМ!$B$34:$B$777,C$366)+'СЕТ СН'!$F$13</f>
        <v>537.80861889000005</v>
      </c>
      <c r="D374" s="37">
        <f>SUMIFS(СВЦЭМ!$K$34:$K$777,СВЦЭМ!$A$34:$A$777,$A374,СВЦЭМ!$B$34:$B$777,D$366)+'СЕТ СН'!$F$13</f>
        <v>568.36665503999996</v>
      </c>
      <c r="E374" s="37">
        <f>SUMIFS(СВЦЭМ!$K$34:$K$777,СВЦЭМ!$A$34:$A$777,$A374,СВЦЭМ!$B$34:$B$777,E$366)+'СЕТ СН'!$F$13</f>
        <v>530.24132612999995</v>
      </c>
      <c r="F374" s="37">
        <f>SUMIFS(СВЦЭМ!$K$34:$K$777,СВЦЭМ!$A$34:$A$777,$A374,СВЦЭМ!$B$34:$B$777,F$366)+'СЕТ СН'!$F$13</f>
        <v>485.99157621000001</v>
      </c>
      <c r="G374" s="37">
        <f>SUMIFS(СВЦЭМ!$K$34:$K$777,СВЦЭМ!$A$34:$A$777,$A374,СВЦЭМ!$B$34:$B$777,G$366)+'СЕТ СН'!$F$13</f>
        <v>489.06469350999998</v>
      </c>
      <c r="H374" s="37">
        <f>SUMIFS(СВЦЭМ!$K$34:$K$777,СВЦЭМ!$A$34:$A$777,$A374,СВЦЭМ!$B$34:$B$777,H$366)+'СЕТ СН'!$F$13</f>
        <v>504.72191988999998</v>
      </c>
      <c r="I374" s="37">
        <f>SUMIFS(СВЦЭМ!$K$34:$K$777,СВЦЭМ!$A$34:$A$777,$A374,СВЦЭМ!$B$34:$B$777,I$366)+'СЕТ СН'!$F$13</f>
        <v>513.45919385000002</v>
      </c>
      <c r="J374" s="37">
        <f>SUMIFS(СВЦЭМ!$K$34:$K$777,СВЦЭМ!$A$34:$A$777,$A374,СВЦЭМ!$B$34:$B$777,J$366)+'СЕТ СН'!$F$13</f>
        <v>481.17546177000003</v>
      </c>
      <c r="K374" s="37">
        <f>SUMIFS(СВЦЭМ!$K$34:$K$777,СВЦЭМ!$A$34:$A$777,$A374,СВЦЭМ!$B$34:$B$777,K$366)+'СЕТ СН'!$F$13</f>
        <v>425.86402485000002</v>
      </c>
      <c r="L374" s="37">
        <f>SUMIFS(СВЦЭМ!$K$34:$K$777,СВЦЭМ!$A$34:$A$777,$A374,СВЦЭМ!$B$34:$B$777,L$366)+'СЕТ СН'!$F$13</f>
        <v>377.14328871999999</v>
      </c>
      <c r="M374" s="37">
        <f>SUMIFS(СВЦЭМ!$K$34:$K$777,СВЦЭМ!$A$34:$A$777,$A374,СВЦЭМ!$B$34:$B$777,M$366)+'СЕТ СН'!$F$13</f>
        <v>351.16928822</v>
      </c>
      <c r="N374" s="37">
        <f>SUMIFS(СВЦЭМ!$K$34:$K$777,СВЦЭМ!$A$34:$A$777,$A374,СВЦЭМ!$B$34:$B$777,N$366)+'СЕТ СН'!$F$13</f>
        <v>354.17532381000001</v>
      </c>
      <c r="O374" s="37">
        <f>SUMIFS(СВЦЭМ!$K$34:$K$777,СВЦЭМ!$A$34:$A$777,$A374,СВЦЭМ!$B$34:$B$777,O$366)+'СЕТ СН'!$F$13</f>
        <v>351.59662054</v>
      </c>
      <c r="P374" s="37">
        <f>SUMIFS(СВЦЭМ!$K$34:$K$777,СВЦЭМ!$A$34:$A$777,$A374,СВЦЭМ!$B$34:$B$777,P$366)+'СЕТ СН'!$F$13</f>
        <v>347.25891782000002</v>
      </c>
      <c r="Q374" s="37">
        <f>SUMIFS(СВЦЭМ!$K$34:$K$777,СВЦЭМ!$A$34:$A$777,$A374,СВЦЭМ!$B$34:$B$777,Q$366)+'СЕТ СН'!$F$13</f>
        <v>345.80904736999997</v>
      </c>
      <c r="R374" s="37">
        <f>SUMIFS(СВЦЭМ!$K$34:$K$777,СВЦЭМ!$A$34:$A$777,$A374,СВЦЭМ!$B$34:$B$777,R$366)+'СЕТ СН'!$F$13</f>
        <v>347.83218857999998</v>
      </c>
      <c r="S374" s="37">
        <f>SUMIFS(СВЦЭМ!$K$34:$K$777,СВЦЭМ!$A$34:$A$777,$A374,СВЦЭМ!$B$34:$B$777,S$366)+'СЕТ СН'!$F$13</f>
        <v>353.62908708999998</v>
      </c>
      <c r="T374" s="37">
        <f>SUMIFS(СВЦЭМ!$K$34:$K$777,СВЦЭМ!$A$34:$A$777,$A374,СВЦЭМ!$B$34:$B$777,T$366)+'СЕТ СН'!$F$13</f>
        <v>333.34934449999997</v>
      </c>
      <c r="U374" s="37">
        <f>SUMIFS(СВЦЭМ!$K$34:$K$777,СВЦЭМ!$A$34:$A$777,$A374,СВЦЭМ!$B$34:$B$777,U$366)+'СЕТ СН'!$F$13</f>
        <v>319.21286351999998</v>
      </c>
      <c r="V374" s="37">
        <f>SUMIFS(СВЦЭМ!$K$34:$K$777,СВЦЭМ!$A$34:$A$777,$A374,СВЦЭМ!$B$34:$B$777,V$366)+'СЕТ СН'!$F$13</f>
        <v>323.24790481000002</v>
      </c>
      <c r="W374" s="37">
        <f>SUMIFS(СВЦЭМ!$K$34:$K$777,СВЦЭМ!$A$34:$A$777,$A374,СВЦЭМ!$B$34:$B$777,W$366)+'СЕТ СН'!$F$13</f>
        <v>325.97316698999998</v>
      </c>
      <c r="X374" s="37">
        <f>SUMIFS(СВЦЭМ!$K$34:$K$777,СВЦЭМ!$A$34:$A$777,$A374,СВЦЭМ!$B$34:$B$777,X$366)+'СЕТ СН'!$F$13</f>
        <v>369.74448165000001</v>
      </c>
      <c r="Y374" s="37">
        <f>SUMIFS(СВЦЭМ!$K$34:$K$777,СВЦЭМ!$A$34:$A$777,$A374,СВЦЭМ!$B$34:$B$777,Y$366)+'СЕТ СН'!$F$13</f>
        <v>438.77110347000001</v>
      </c>
    </row>
    <row r="375" spans="1:25" ht="15.75" x14ac:dyDescent="0.2">
      <c r="A375" s="36">
        <f t="shared" si="10"/>
        <v>42652</v>
      </c>
      <c r="B375" s="37">
        <f>SUMIFS(СВЦЭМ!$K$34:$K$777,СВЦЭМ!$A$34:$A$777,$A375,СВЦЭМ!$B$34:$B$777,B$366)+'СЕТ СН'!$F$13</f>
        <v>444.93068226999998</v>
      </c>
      <c r="C375" s="37">
        <f>SUMIFS(СВЦЭМ!$K$34:$K$777,СВЦЭМ!$A$34:$A$777,$A375,СВЦЭМ!$B$34:$B$777,C$366)+'СЕТ СН'!$F$13</f>
        <v>488.31079259000001</v>
      </c>
      <c r="D375" s="37">
        <f>SUMIFS(СВЦЭМ!$K$34:$K$777,СВЦЭМ!$A$34:$A$777,$A375,СВЦЭМ!$B$34:$B$777,D$366)+'СЕТ СН'!$F$13</f>
        <v>499.53579092000001</v>
      </c>
      <c r="E375" s="37">
        <f>SUMIFS(СВЦЭМ!$K$34:$K$777,СВЦЭМ!$A$34:$A$777,$A375,СВЦЭМ!$B$34:$B$777,E$366)+'СЕТ СН'!$F$13</f>
        <v>501.17139718999999</v>
      </c>
      <c r="F375" s="37">
        <f>SUMIFS(СВЦЭМ!$K$34:$K$777,СВЦЭМ!$A$34:$A$777,$A375,СВЦЭМ!$B$34:$B$777,F$366)+'СЕТ СН'!$F$13</f>
        <v>499.20680350999999</v>
      </c>
      <c r="G375" s="37">
        <f>SUMIFS(СВЦЭМ!$K$34:$K$777,СВЦЭМ!$A$34:$A$777,$A375,СВЦЭМ!$B$34:$B$777,G$366)+'СЕТ СН'!$F$13</f>
        <v>498.13796494000002</v>
      </c>
      <c r="H375" s="37">
        <f>SUMIFS(СВЦЭМ!$K$34:$K$777,СВЦЭМ!$A$34:$A$777,$A375,СВЦЭМ!$B$34:$B$777,H$366)+'СЕТ СН'!$F$13</f>
        <v>509.29716488000003</v>
      </c>
      <c r="I375" s="37">
        <f>SUMIFS(СВЦЭМ!$K$34:$K$777,СВЦЭМ!$A$34:$A$777,$A375,СВЦЭМ!$B$34:$B$777,I$366)+'СЕТ СН'!$F$13</f>
        <v>515.37648980999995</v>
      </c>
      <c r="J375" s="37">
        <f>SUMIFS(СВЦЭМ!$K$34:$K$777,СВЦЭМ!$A$34:$A$777,$A375,СВЦЭМ!$B$34:$B$777,J$366)+'СЕТ СН'!$F$13</f>
        <v>487.34002165999999</v>
      </c>
      <c r="K375" s="37">
        <f>SUMIFS(СВЦЭМ!$K$34:$K$777,СВЦЭМ!$A$34:$A$777,$A375,СВЦЭМ!$B$34:$B$777,K$366)+'СЕТ СН'!$F$13</f>
        <v>441.80864052999999</v>
      </c>
      <c r="L375" s="37">
        <f>SUMIFS(СВЦЭМ!$K$34:$K$777,СВЦЭМ!$A$34:$A$777,$A375,СВЦЭМ!$B$34:$B$777,L$366)+'СЕТ СН'!$F$13</f>
        <v>383.12048572999998</v>
      </c>
      <c r="M375" s="37">
        <f>SUMIFS(СВЦЭМ!$K$34:$K$777,СВЦЭМ!$A$34:$A$777,$A375,СВЦЭМ!$B$34:$B$777,M$366)+'СЕТ СН'!$F$13</f>
        <v>349.18582216999999</v>
      </c>
      <c r="N375" s="37">
        <f>SUMIFS(СВЦЭМ!$K$34:$K$777,СВЦЭМ!$A$34:$A$777,$A375,СВЦЭМ!$B$34:$B$777,N$366)+'СЕТ СН'!$F$13</f>
        <v>346.41075935999999</v>
      </c>
      <c r="O375" s="37">
        <f>SUMIFS(СВЦЭМ!$K$34:$K$777,СВЦЭМ!$A$34:$A$777,$A375,СВЦЭМ!$B$34:$B$777,O$366)+'СЕТ СН'!$F$13</f>
        <v>343.51194012000002</v>
      </c>
      <c r="P375" s="37">
        <f>SUMIFS(СВЦЭМ!$K$34:$K$777,СВЦЭМ!$A$34:$A$777,$A375,СВЦЭМ!$B$34:$B$777,P$366)+'СЕТ СН'!$F$13</f>
        <v>339.57639389000002</v>
      </c>
      <c r="Q375" s="37">
        <f>SUMIFS(СВЦЭМ!$K$34:$K$777,СВЦЭМ!$A$34:$A$777,$A375,СВЦЭМ!$B$34:$B$777,Q$366)+'СЕТ СН'!$F$13</f>
        <v>337.77035295000002</v>
      </c>
      <c r="R375" s="37">
        <f>SUMIFS(СВЦЭМ!$K$34:$K$777,СВЦЭМ!$A$34:$A$777,$A375,СВЦЭМ!$B$34:$B$777,R$366)+'СЕТ СН'!$F$13</f>
        <v>340.26885873999998</v>
      </c>
      <c r="S375" s="37">
        <f>SUMIFS(СВЦЭМ!$K$34:$K$777,СВЦЭМ!$A$34:$A$777,$A375,СВЦЭМ!$B$34:$B$777,S$366)+'СЕТ СН'!$F$13</f>
        <v>350.58908287999998</v>
      </c>
      <c r="T375" s="37">
        <f>SUMIFS(СВЦЭМ!$K$34:$K$777,СВЦЭМ!$A$34:$A$777,$A375,СВЦЭМ!$B$34:$B$777,T$366)+'СЕТ СН'!$F$13</f>
        <v>336.67082835999997</v>
      </c>
      <c r="U375" s="37">
        <f>SUMIFS(СВЦЭМ!$K$34:$K$777,СВЦЭМ!$A$34:$A$777,$A375,СВЦЭМ!$B$34:$B$777,U$366)+'СЕТ СН'!$F$13</f>
        <v>332.36782496000001</v>
      </c>
      <c r="V375" s="37">
        <f>SUMIFS(СВЦЭМ!$K$34:$K$777,СВЦЭМ!$A$34:$A$777,$A375,СВЦЭМ!$B$34:$B$777,V$366)+'СЕТ СН'!$F$13</f>
        <v>331.44169644999999</v>
      </c>
      <c r="W375" s="37">
        <f>SUMIFS(СВЦЭМ!$K$34:$K$777,СВЦЭМ!$A$34:$A$777,$A375,СВЦЭМ!$B$34:$B$777,W$366)+'СЕТ СН'!$F$13</f>
        <v>347.58007925999999</v>
      </c>
      <c r="X375" s="37">
        <f>SUMIFS(СВЦЭМ!$K$34:$K$777,СВЦЭМ!$A$34:$A$777,$A375,СВЦЭМ!$B$34:$B$777,X$366)+'СЕТ СН'!$F$13</f>
        <v>379.39523150000002</v>
      </c>
      <c r="Y375" s="37">
        <f>SUMIFS(СВЦЭМ!$K$34:$K$777,СВЦЭМ!$A$34:$A$777,$A375,СВЦЭМ!$B$34:$B$777,Y$366)+'СЕТ СН'!$F$13</f>
        <v>397.76622208999999</v>
      </c>
    </row>
    <row r="376" spans="1:25" ht="15.75" x14ac:dyDescent="0.2">
      <c r="A376" s="36">
        <f t="shared" si="10"/>
        <v>42653</v>
      </c>
      <c r="B376" s="37">
        <f>SUMIFS(СВЦЭМ!$K$34:$K$777,СВЦЭМ!$A$34:$A$777,$A376,СВЦЭМ!$B$34:$B$777,B$366)+'СЕТ СН'!$F$13</f>
        <v>470.71644433</v>
      </c>
      <c r="C376" s="37">
        <f>SUMIFS(СВЦЭМ!$K$34:$K$777,СВЦЭМ!$A$34:$A$777,$A376,СВЦЭМ!$B$34:$B$777,C$366)+'СЕТ СН'!$F$13</f>
        <v>507.26095805</v>
      </c>
      <c r="D376" s="37">
        <f>SUMIFS(СВЦЭМ!$K$34:$K$777,СВЦЭМ!$A$34:$A$777,$A376,СВЦЭМ!$B$34:$B$777,D$366)+'СЕТ СН'!$F$13</f>
        <v>498.59151962999999</v>
      </c>
      <c r="E376" s="37">
        <f>SUMIFS(СВЦЭМ!$K$34:$K$777,СВЦЭМ!$A$34:$A$777,$A376,СВЦЭМ!$B$34:$B$777,E$366)+'СЕТ СН'!$F$13</f>
        <v>494.46933395000002</v>
      </c>
      <c r="F376" s="37">
        <f>SUMIFS(СВЦЭМ!$K$34:$K$777,СВЦЭМ!$A$34:$A$777,$A376,СВЦЭМ!$B$34:$B$777,F$366)+'СЕТ СН'!$F$13</f>
        <v>495.04203687</v>
      </c>
      <c r="G376" s="37">
        <f>SUMIFS(СВЦЭМ!$K$34:$K$777,СВЦЭМ!$A$34:$A$777,$A376,СВЦЭМ!$B$34:$B$777,G$366)+'СЕТ СН'!$F$13</f>
        <v>503.35557238000001</v>
      </c>
      <c r="H376" s="37">
        <f>SUMIFS(СВЦЭМ!$K$34:$K$777,СВЦЭМ!$A$34:$A$777,$A376,СВЦЭМ!$B$34:$B$777,H$366)+'СЕТ СН'!$F$13</f>
        <v>537.64285884000003</v>
      </c>
      <c r="I376" s="37">
        <f>SUMIFS(СВЦЭМ!$K$34:$K$777,СВЦЭМ!$A$34:$A$777,$A376,СВЦЭМ!$B$34:$B$777,I$366)+'СЕТ СН'!$F$13</f>
        <v>535.26780488999998</v>
      </c>
      <c r="J376" s="37">
        <f>SUMIFS(СВЦЭМ!$K$34:$K$777,СВЦЭМ!$A$34:$A$777,$A376,СВЦЭМ!$B$34:$B$777,J$366)+'СЕТ СН'!$F$13</f>
        <v>467.83316932000002</v>
      </c>
      <c r="K376" s="37">
        <f>SUMIFS(СВЦЭМ!$K$34:$K$777,СВЦЭМ!$A$34:$A$777,$A376,СВЦЭМ!$B$34:$B$777,K$366)+'СЕТ СН'!$F$13</f>
        <v>415.48474272999999</v>
      </c>
      <c r="L376" s="37">
        <f>SUMIFS(СВЦЭМ!$K$34:$K$777,СВЦЭМ!$A$34:$A$777,$A376,СВЦЭМ!$B$34:$B$777,L$366)+'СЕТ СН'!$F$13</f>
        <v>369.69340764999998</v>
      </c>
      <c r="M376" s="37">
        <f>SUMIFS(СВЦЭМ!$K$34:$K$777,СВЦЭМ!$A$34:$A$777,$A376,СВЦЭМ!$B$34:$B$777,M$366)+'СЕТ СН'!$F$13</f>
        <v>357.07478291000001</v>
      </c>
      <c r="N376" s="37">
        <f>SUMIFS(СВЦЭМ!$K$34:$K$777,СВЦЭМ!$A$34:$A$777,$A376,СВЦЭМ!$B$34:$B$777,N$366)+'СЕТ СН'!$F$13</f>
        <v>361.33426198000001</v>
      </c>
      <c r="O376" s="37">
        <f>SUMIFS(СВЦЭМ!$K$34:$K$777,СВЦЭМ!$A$34:$A$777,$A376,СВЦЭМ!$B$34:$B$777,O$366)+'СЕТ СН'!$F$13</f>
        <v>360.92758078999998</v>
      </c>
      <c r="P376" s="37">
        <f>SUMIFS(СВЦЭМ!$K$34:$K$777,СВЦЭМ!$A$34:$A$777,$A376,СВЦЭМ!$B$34:$B$777,P$366)+'СЕТ СН'!$F$13</f>
        <v>363.09273962999998</v>
      </c>
      <c r="Q376" s="37">
        <f>SUMIFS(СВЦЭМ!$K$34:$K$777,СВЦЭМ!$A$34:$A$777,$A376,СВЦЭМ!$B$34:$B$777,Q$366)+'СЕТ СН'!$F$13</f>
        <v>364.82915251999998</v>
      </c>
      <c r="R376" s="37">
        <f>SUMIFS(СВЦЭМ!$K$34:$K$777,СВЦЭМ!$A$34:$A$777,$A376,СВЦЭМ!$B$34:$B$777,R$366)+'СЕТ СН'!$F$13</f>
        <v>364.55433356999998</v>
      </c>
      <c r="S376" s="37">
        <f>SUMIFS(СВЦЭМ!$K$34:$K$777,СВЦЭМ!$A$34:$A$777,$A376,СВЦЭМ!$B$34:$B$777,S$366)+'СЕТ СН'!$F$13</f>
        <v>357.86501908000002</v>
      </c>
      <c r="T376" s="37">
        <f>SUMIFS(СВЦЭМ!$K$34:$K$777,СВЦЭМ!$A$34:$A$777,$A376,СВЦЭМ!$B$34:$B$777,T$366)+'СЕТ СН'!$F$13</f>
        <v>357.20548428000001</v>
      </c>
      <c r="U376" s="37">
        <f>SUMIFS(СВЦЭМ!$K$34:$K$777,СВЦЭМ!$A$34:$A$777,$A376,СВЦЭМ!$B$34:$B$777,U$366)+'СЕТ СН'!$F$13</f>
        <v>378.88040917000001</v>
      </c>
      <c r="V376" s="37">
        <f>SUMIFS(СВЦЭМ!$K$34:$K$777,СВЦЭМ!$A$34:$A$777,$A376,СВЦЭМ!$B$34:$B$777,V$366)+'СЕТ СН'!$F$13</f>
        <v>383.90695748000002</v>
      </c>
      <c r="W376" s="37">
        <f>SUMIFS(СВЦЭМ!$K$34:$K$777,СВЦЭМ!$A$34:$A$777,$A376,СВЦЭМ!$B$34:$B$777,W$366)+'СЕТ СН'!$F$13</f>
        <v>369.13314489999999</v>
      </c>
      <c r="X376" s="37">
        <f>SUMIFS(СВЦЭМ!$K$34:$K$777,СВЦЭМ!$A$34:$A$777,$A376,СВЦЭМ!$B$34:$B$777,X$366)+'СЕТ СН'!$F$13</f>
        <v>358.70187865000003</v>
      </c>
      <c r="Y376" s="37">
        <f>SUMIFS(СВЦЭМ!$K$34:$K$777,СВЦЭМ!$A$34:$A$777,$A376,СВЦЭМ!$B$34:$B$777,Y$366)+'СЕТ СН'!$F$13</f>
        <v>420.78262885999999</v>
      </c>
    </row>
    <row r="377" spans="1:25" ht="15.75" x14ac:dyDescent="0.2">
      <c r="A377" s="36">
        <f t="shared" si="10"/>
        <v>42654</v>
      </c>
      <c r="B377" s="37">
        <f>SUMIFS(СВЦЭМ!$K$34:$K$777,СВЦЭМ!$A$34:$A$777,$A377,СВЦЭМ!$B$34:$B$777,B$366)+'СЕТ СН'!$F$13</f>
        <v>496.14360737999999</v>
      </c>
      <c r="C377" s="37">
        <f>SUMIFS(СВЦЭМ!$K$34:$K$777,СВЦЭМ!$A$34:$A$777,$A377,СВЦЭМ!$B$34:$B$777,C$366)+'СЕТ СН'!$F$13</f>
        <v>559.33230280999999</v>
      </c>
      <c r="D377" s="37">
        <f>SUMIFS(СВЦЭМ!$K$34:$K$777,СВЦЭМ!$A$34:$A$777,$A377,СВЦЭМ!$B$34:$B$777,D$366)+'СЕТ СН'!$F$13</f>
        <v>589.35141695000004</v>
      </c>
      <c r="E377" s="37">
        <f>SUMIFS(СВЦЭМ!$K$34:$K$777,СВЦЭМ!$A$34:$A$777,$A377,СВЦЭМ!$B$34:$B$777,E$366)+'СЕТ СН'!$F$13</f>
        <v>582.35746009000002</v>
      </c>
      <c r="F377" s="37">
        <f>SUMIFS(СВЦЭМ!$K$34:$K$777,СВЦЭМ!$A$34:$A$777,$A377,СВЦЭМ!$B$34:$B$777,F$366)+'СЕТ СН'!$F$13</f>
        <v>582.76968835000002</v>
      </c>
      <c r="G377" s="37">
        <f>SUMIFS(СВЦЭМ!$K$34:$K$777,СВЦЭМ!$A$34:$A$777,$A377,СВЦЭМ!$B$34:$B$777,G$366)+'СЕТ СН'!$F$13</f>
        <v>589.39214933000005</v>
      </c>
      <c r="H377" s="37">
        <f>SUMIFS(СВЦЭМ!$K$34:$K$777,СВЦЭМ!$A$34:$A$777,$A377,СВЦЭМ!$B$34:$B$777,H$366)+'СЕТ СН'!$F$13</f>
        <v>567.74790714999995</v>
      </c>
      <c r="I377" s="37">
        <f>SUMIFS(СВЦЭМ!$K$34:$K$777,СВЦЭМ!$A$34:$A$777,$A377,СВЦЭМ!$B$34:$B$777,I$366)+'СЕТ СН'!$F$13</f>
        <v>515.50648018000004</v>
      </c>
      <c r="J377" s="37">
        <f>SUMIFS(СВЦЭМ!$K$34:$K$777,СВЦЭМ!$A$34:$A$777,$A377,СВЦЭМ!$B$34:$B$777,J$366)+'СЕТ СН'!$F$13</f>
        <v>458.77673644999999</v>
      </c>
      <c r="K377" s="37">
        <f>SUMIFS(СВЦЭМ!$K$34:$K$777,СВЦЭМ!$A$34:$A$777,$A377,СВЦЭМ!$B$34:$B$777,K$366)+'СЕТ СН'!$F$13</f>
        <v>411.29948360999998</v>
      </c>
      <c r="L377" s="37">
        <f>SUMIFS(СВЦЭМ!$K$34:$K$777,СВЦЭМ!$A$34:$A$777,$A377,СВЦЭМ!$B$34:$B$777,L$366)+'СЕТ СН'!$F$13</f>
        <v>365.02475106999998</v>
      </c>
      <c r="M377" s="37">
        <f>SUMIFS(СВЦЭМ!$K$34:$K$777,СВЦЭМ!$A$34:$A$777,$A377,СВЦЭМ!$B$34:$B$777,M$366)+'СЕТ СН'!$F$13</f>
        <v>349.35008733000001</v>
      </c>
      <c r="N377" s="37">
        <f>SUMIFS(СВЦЭМ!$K$34:$K$777,СВЦЭМ!$A$34:$A$777,$A377,СВЦЭМ!$B$34:$B$777,N$366)+'СЕТ СН'!$F$13</f>
        <v>352.58749417000001</v>
      </c>
      <c r="O377" s="37">
        <f>SUMIFS(СВЦЭМ!$K$34:$K$777,СВЦЭМ!$A$34:$A$777,$A377,СВЦЭМ!$B$34:$B$777,O$366)+'СЕТ СН'!$F$13</f>
        <v>353.37738815</v>
      </c>
      <c r="P377" s="37">
        <f>SUMIFS(СВЦЭМ!$K$34:$K$777,СВЦЭМ!$A$34:$A$777,$A377,СВЦЭМ!$B$34:$B$777,P$366)+'СЕТ СН'!$F$13</f>
        <v>358.90818977999999</v>
      </c>
      <c r="Q377" s="37">
        <f>SUMIFS(СВЦЭМ!$K$34:$K$777,СВЦЭМ!$A$34:$A$777,$A377,СВЦЭМ!$B$34:$B$777,Q$366)+'СЕТ СН'!$F$13</f>
        <v>360.89250764000002</v>
      </c>
      <c r="R377" s="37">
        <f>SUMIFS(СВЦЭМ!$K$34:$K$777,СВЦЭМ!$A$34:$A$777,$A377,СВЦЭМ!$B$34:$B$777,R$366)+'СЕТ СН'!$F$13</f>
        <v>361.99893694999997</v>
      </c>
      <c r="S377" s="37">
        <f>SUMIFS(СВЦЭМ!$K$34:$K$777,СВЦЭМ!$A$34:$A$777,$A377,СВЦЭМ!$B$34:$B$777,S$366)+'СЕТ СН'!$F$13</f>
        <v>355.59405913000001</v>
      </c>
      <c r="T377" s="37">
        <f>SUMIFS(СВЦЭМ!$K$34:$K$777,СВЦЭМ!$A$34:$A$777,$A377,СВЦЭМ!$B$34:$B$777,T$366)+'СЕТ СН'!$F$13</f>
        <v>358.80702545999998</v>
      </c>
      <c r="U377" s="37">
        <f>SUMIFS(СВЦЭМ!$K$34:$K$777,СВЦЭМ!$A$34:$A$777,$A377,СВЦЭМ!$B$34:$B$777,U$366)+'СЕТ СН'!$F$13</f>
        <v>384.83745173</v>
      </c>
      <c r="V377" s="37">
        <f>SUMIFS(СВЦЭМ!$K$34:$K$777,СВЦЭМ!$A$34:$A$777,$A377,СВЦЭМ!$B$34:$B$777,V$366)+'СЕТ СН'!$F$13</f>
        <v>388.52749820999998</v>
      </c>
      <c r="W377" s="37">
        <f>SUMIFS(СВЦЭМ!$K$34:$K$777,СВЦЭМ!$A$34:$A$777,$A377,СВЦЭМ!$B$34:$B$777,W$366)+'СЕТ СН'!$F$13</f>
        <v>376.12306672</v>
      </c>
      <c r="X377" s="37">
        <f>SUMIFS(СВЦЭМ!$K$34:$K$777,СВЦЭМ!$A$34:$A$777,$A377,СВЦЭМ!$B$34:$B$777,X$366)+'СЕТ СН'!$F$13</f>
        <v>358.53851801000002</v>
      </c>
      <c r="Y377" s="37">
        <f>SUMIFS(СВЦЭМ!$K$34:$K$777,СВЦЭМ!$A$34:$A$777,$A377,СВЦЭМ!$B$34:$B$777,Y$366)+'СЕТ СН'!$F$13</f>
        <v>412.50407847999998</v>
      </c>
    </row>
    <row r="378" spans="1:25" ht="15.75" x14ac:dyDescent="0.2">
      <c r="A378" s="36">
        <f t="shared" si="10"/>
        <v>42655</v>
      </c>
      <c r="B378" s="37">
        <f>SUMIFS(СВЦЭМ!$K$34:$K$777,СВЦЭМ!$A$34:$A$777,$A378,СВЦЭМ!$B$34:$B$777,B$366)+'СЕТ СН'!$F$13</f>
        <v>457.61033214000003</v>
      </c>
      <c r="C378" s="37">
        <f>SUMIFS(СВЦЭМ!$K$34:$K$777,СВЦЭМ!$A$34:$A$777,$A378,СВЦЭМ!$B$34:$B$777,C$366)+'СЕТ СН'!$F$13</f>
        <v>512.06799994000005</v>
      </c>
      <c r="D378" s="37">
        <f>SUMIFS(СВЦЭМ!$K$34:$K$777,СВЦЭМ!$A$34:$A$777,$A378,СВЦЭМ!$B$34:$B$777,D$366)+'СЕТ СН'!$F$13</f>
        <v>575.86345130999996</v>
      </c>
      <c r="E378" s="37">
        <f>SUMIFS(СВЦЭМ!$K$34:$K$777,СВЦЭМ!$A$34:$A$777,$A378,СВЦЭМ!$B$34:$B$777,E$366)+'СЕТ СН'!$F$13</f>
        <v>576.32621400999994</v>
      </c>
      <c r="F378" s="37">
        <f>SUMIFS(СВЦЭМ!$K$34:$K$777,СВЦЭМ!$A$34:$A$777,$A378,СВЦЭМ!$B$34:$B$777,F$366)+'СЕТ СН'!$F$13</f>
        <v>574.72465331000001</v>
      </c>
      <c r="G378" s="37">
        <f>SUMIFS(СВЦЭМ!$K$34:$K$777,СВЦЭМ!$A$34:$A$777,$A378,СВЦЭМ!$B$34:$B$777,G$366)+'СЕТ СН'!$F$13</f>
        <v>565.91989833000002</v>
      </c>
      <c r="H378" s="37">
        <f>SUMIFS(СВЦЭМ!$K$34:$K$777,СВЦЭМ!$A$34:$A$777,$A378,СВЦЭМ!$B$34:$B$777,H$366)+'СЕТ СН'!$F$13</f>
        <v>523.67962025999998</v>
      </c>
      <c r="I378" s="37">
        <f>SUMIFS(СВЦЭМ!$K$34:$K$777,СВЦЭМ!$A$34:$A$777,$A378,СВЦЭМ!$B$34:$B$777,I$366)+'СЕТ СН'!$F$13</f>
        <v>470.57203278999998</v>
      </c>
      <c r="J378" s="37">
        <f>SUMIFS(СВЦЭМ!$K$34:$K$777,СВЦЭМ!$A$34:$A$777,$A378,СВЦЭМ!$B$34:$B$777,J$366)+'СЕТ СН'!$F$13</f>
        <v>420.85471339999998</v>
      </c>
      <c r="K378" s="37">
        <f>SUMIFS(СВЦЭМ!$K$34:$K$777,СВЦЭМ!$A$34:$A$777,$A378,СВЦЭМ!$B$34:$B$777,K$366)+'СЕТ СН'!$F$13</f>
        <v>369.61481043999999</v>
      </c>
      <c r="L378" s="37">
        <f>SUMIFS(СВЦЭМ!$K$34:$K$777,СВЦЭМ!$A$34:$A$777,$A378,СВЦЭМ!$B$34:$B$777,L$366)+'СЕТ СН'!$F$13</f>
        <v>332.02878075000001</v>
      </c>
      <c r="M378" s="37">
        <f>SUMIFS(СВЦЭМ!$K$34:$K$777,СВЦЭМ!$A$34:$A$777,$A378,СВЦЭМ!$B$34:$B$777,M$366)+'СЕТ СН'!$F$13</f>
        <v>321.23307161999998</v>
      </c>
      <c r="N378" s="37">
        <f>SUMIFS(СВЦЭМ!$K$34:$K$777,СВЦЭМ!$A$34:$A$777,$A378,СВЦЭМ!$B$34:$B$777,N$366)+'СЕТ СН'!$F$13</f>
        <v>326.24649469000002</v>
      </c>
      <c r="O378" s="37">
        <f>SUMIFS(СВЦЭМ!$K$34:$K$777,СВЦЭМ!$A$34:$A$777,$A378,СВЦЭМ!$B$34:$B$777,O$366)+'СЕТ СН'!$F$13</f>
        <v>328.85629777000003</v>
      </c>
      <c r="P378" s="37">
        <f>SUMIFS(СВЦЭМ!$K$34:$K$777,СВЦЭМ!$A$34:$A$777,$A378,СВЦЭМ!$B$34:$B$777,P$366)+'СЕТ СН'!$F$13</f>
        <v>334.51246250999998</v>
      </c>
      <c r="Q378" s="37">
        <f>SUMIFS(СВЦЭМ!$K$34:$K$777,СВЦЭМ!$A$34:$A$777,$A378,СВЦЭМ!$B$34:$B$777,Q$366)+'СЕТ СН'!$F$13</f>
        <v>337.68558916000001</v>
      </c>
      <c r="R378" s="37">
        <f>SUMIFS(СВЦЭМ!$K$34:$K$777,СВЦЭМ!$A$34:$A$777,$A378,СВЦЭМ!$B$34:$B$777,R$366)+'СЕТ СН'!$F$13</f>
        <v>337.05466137000002</v>
      </c>
      <c r="S378" s="37">
        <f>SUMIFS(СВЦЭМ!$K$34:$K$777,СВЦЭМ!$A$34:$A$777,$A378,СВЦЭМ!$B$34:$B$777,S$366)+'СЕТ СН'!$F$13</f>
        <v>333.43703534999997</v>
      </c>
      <c r="T378" s="37">
        <f>SUMIFS(СВЦЭМ!$K$34:$K$777,СВЦЭМ!$A$34:$A$777,$A378,СВЦЭМ!$B$34:$B$777,T$366)+'СЕТ СН'!$F$13</f>
        <v>327.41232150000002</v>
      </c>
      <c r="U378" s="37">
        <f>SUMIFS(СВЦЭМ!$K$34:$K$777,СВЦЭМ!$A$34:$A$777,$A378,СВЦЭМ!$B$34:$B$777,U$366)+'СЕТ СН'!$F$13</f>
        <v>355.09138278</v>
      </c>
      <c r="V378" s="37">
        <f>SUMIFS(СВЦЭМ!$K$34:$K$777,СВЦЭМ!$A$34:$A$777,$A378,СВЦЭМ!$B$34:$B$777,V$366)+'СЕТ СН'!$F$13</f>
        <v>358.53631483999999</v>
      </c>
      <c r="W378" s="37">
        <f>SUMIFS(СВЦЭМ!$K$34:$K$777,СВЦЭМ!$A$34:$A$777,$A378,СВЦЭМ!$B$34:$B$777,W$366)+'СЕТ СН'!$F$13</f>
        <v>347.82227047999999</v>
      </c>
      <c r="X378" s="37">
        <f>SUMIFS(СВЦЭМ!$K$34:$K$777,СВЦЭМ!$A$34:$A$777,$A378,СВЦЭМ!$B$34:$B$777,X$366)+'СЕТ СН'!$F$13</f>
        <v>333.30008989999999</v>
      </c>
      <c r="Y378" s="37">
        <f>SUMIFS(СВЦЭМ!$K$34:$K$777,СВЦЭМ!$A$34:$A$777,$A378,СВЦЭМ!$B$34:$B$777,Y$366)+'СЕТ СН'!$F$13</f>
        <v>392.80293424000001</v>
      </c>
    </row>
    <row r="379" spans="1:25" ht="15.75" x14ac:dyDescent="0.2">
      <c r="A379" s="36">
        <f t="shared" si="10"/>
        <v>42656</v>
      </c>
      <c r="B379" s="37">
        <f>SUMIFS(СВЦЭМ!$K$34:$K$777,СВЦЭМ!$A$34:$A$777,$A379,СВЦЭМ!$B$34:$B$777,B$366)+'СЕТ СН'!$F$13</f>
        <v>435.36887467000003</v>
      </c>
      <c r="C379" s="37">
        <f>SUMIFS(СВЦЭМ!$K$34:$K$777,СВЦЭМ!$A$34:$A$777,$A379,СВЦЭМ!$B$34:$B$777,C$366)+'СЕТ СН'!$F$13</f>
        <v>491.80265651000002</v>
      </c>
      <c r="D379" s="37">
        <f>SUMIFS(СВЦЭМ!$K$34:$K$777,СВЦЭМ!$A$34:$A$777,$A379,СВЦЭМ!$B$34:$B$777,D$366)+'СЕТ СН'!$F$13</f>
        <v>531.23518893999994</v>
      </c>
      <c r="E379" s="37">
        <f>SUMIFS(СВЦЭМ!$K$34:$K$777,СВЦЭМ!$A$34:$A$777,$A379,СВЦЭМ!$B$34:$B$777,E$366)+'СЕТ СН'!$F$13</f>
        <v>541.55525091000004</v>
      </c>
      <c r="F379" s="37">
        <f>SUMIFS(СВЦЭМ!$K$34:$K$777,СВЦЭМ!$A$34:$A$777,$A379,СВЦЭМ!$B$34:$B$777,F$366)+'СЕТ СН'!$F$13</f>
        <v>546.89631569000005</v>
      </c>
      <c r="G379" s="37">
        <f>SUMIFS(СВЦЭМ!$K$34:$K$777,СВЦЭМ!$A$34:$A$777,$A379,СВЦЭМ!$B$34:$B$777,G$366)+'СЕТ СН'!$F$13</f>
        <v>547.75698321000004</v>
      </c>
      <c r="H379" s="37">
        <f>SUMIFS(СВЦЭМ!$K$34:$K$777,СВЦЭМ!$A$34:$A$777,$A379,СВЦЭМ!$B$34:$B$777,H$366)+'СЕТ СН'!$F$13</f>
        <v>526.34136435999994</v>
      </c>
      <c r="I379" s="37">
        <f>SUMIFS(СВЦЭМ!$K$34:$K$777,СВЦЭМ!$A$34:$A$777,$A379,СВЦЭМ!$B$34:$B$777,I$366)+'СЕТ СН'!$F$13</f>
        <v>485.26840600999998</v>
      </c>
      <c r="J379" s="37">
        <f>SUMIFS(СВЦЭМ!$K$34:$K$777,СВЦЭМ!$A$34:$A$777,$A379,СВЦЭМ!$B$34:$B$777,J$366)+'СЕТ СН'!$F$13</f>
        <v>440.72200501999998</v>
      </c>
      <c r="K379" s="37">
        <f>SUMIFS(СВЦЭМ!$K$34:$K$777,СВЦЭМ!$A$34:$A$777,$A379,СВЦЭМ!$B$34:$B$777,K$366)+'СЕТ СН'!$F$13</f>
        <v>401.31023391999997</v>
      </c>
      <c r="L379" s="37">
        <f>SUMIFS(СВЦЭМ!$K$34:$K$777,СВЦЭМ!$A$34:$A$777,$A379,СВЦЭМ!$B$34:$B$777,L$366)+'СЕТ СН'!$F$13</f>
        <v>370.48120549999999</v>
      </c>
      <c r="M379" s="37">
        <f>SUMIFS(СВЦЭМ!$K$34:$K$777,СВЦЭМ!$A$34:$A$777,$A379,СВЦЭМ!$B$34:$B$777,M$366)+'СЕТ СН'!$F$13</f>
        <v>350.32046735</v>
      </c>
      <c r="N379" s="37">
        <f>SUMIFS(СВЦЭМ!$K$34:$K$777,СВЦЭМ!$A$34:$A$777,$A379,СВЦЭМ!$B$34:$B$777,N$366)+'СЕТ СН'!$F$13</f>
        <v>341.24048092999999</v>
      </c>
      <c r="O379" s="37">
        <f>SUMIFS(СВЦЭМ!$K$34:$K$777,СВЦЭМ!$A$34:$A$777,$A379,СВЦЭМ!$B$34:$B$777,O$366)+'СЕТ СН'!$F$13</f>
        <v>334.10011616000003</v>
      </c>
      <c r="P379" s="37">
        <f>SUMIFS(СВЦЭМ!$K$34:$K$777,СВЦЭМ!$A$34:$A$777,$A379,СВЦЭМ!$B$34:$B$777,P$366)+'СЕТ СН'!$F$13</f>
        <v>337.71682485000002</v>
      </c>
      <c r="Q379" s="37">
        <f>SUMIFS(СВЦЭМ!$K$34:$K$777,СВЦЭМ!$A$34:$A$777,$A379,СВЦЭМ!$B$34:$B$777,Q$366)+'СЕТ СН'!$F$13</f>
        <v>341.47603393000003</v>
      </c>
      <c r="R379" s="37">
        <f>SUMIFS(СВЦЭМ!$K$34:$K$777,СВЦЭМ!$A$34:$A$777,$A379,СВЦЭМ!$B$34:$B$777,R$366)+'СЕТ СН'!$F$13</f>
        <v>342.40942824000001</v>
      </c>
      <c r="S379" s="37">
        <f>SUMIFS(СВЦЭМ!$K$34:$K$777,СВЦЭМ!$A$34:$A$777,$A379,СВЦЭМ!$B$34:$B$777,S$366)+'СЕТ СН'!$F$13</f>
        <v>335.42015843000001</v>
      </c>
      <c r="T379" s="37">
        <f>SUMIFS(СВЦЭМ!$K$34:$K$777,СВЦЭМ!$A$34:$A$777,$A379,СВЦЭМ!$B$34:$B$777,T$366)+'СЕТ СН'!$F$13</f>
        <v>330.28128562000001</v>
      </c>
      <c r="U379" s="37">
        <f>SUMIFS(СВЦЭМ!$K$34:$K$777,СВЦЭМ!$A$34:$A$777,$A379,СВЦЭМ!$B$34:$B$777,U$366)+'СЕТ СН'!$F$13</f>
        <v>350.27403487999999</v>
      </c>
      <c r="V379" s="37">
        <f>SUMIFS(СВЦЭМ!$K$34:$K$777,СВЦЭМ!$A$34:$A$777,$A379,СВЦЭМ!$B$34:$B$777,V$366)+'СЕТ СН'!$F$13</f>
        <v>352.48881772999999</v>
      </c>
      <c r="W379" s="37">
        <f>SUMIFS(СВЦЭМ!$K$34:$K$777,СВЦЭМ!$A$34:$A$777,$A379,СВЦЭМ!$B$34:$B$777,W$366)+'СЕТ СН'!$F$13</f>
        <v>348.45567899000002</v>
      </c>
      <c r="X379" s="37">
        <f>SUMIFS(СВЦЭМ!$K$34:$K$777,СВЦЭМ!$A$34:$A$777,$A379,СВЦЭМ!$B$34:$B$777,X$366)+'СЕТ СН'!$F$13</f>
        <v>337.86627448000002</v>
      </c>
      <c r="Y379" s="37">
        <f>SUMIFS(СВЦЭМ!$K$34:$K$777,СВЦЭМ!$A$34:$A$777,$A379,СВЦЭМ!$B$34:$B$777,Y$366)+'СЕТ СН'!$F$13</f>
        <v>399.11689124999998</v>
      </c>
    </row>
    <row r="380" spans="1:25" ht="15.75" x14ac:dyDescent="0.2">
      <c r="A380" s="36">
        <f t="shared" si="10"/>
        <v>42657</v>
      </c>
      <c r="B380" s="37">
        <f>SUMIFS(СВЦЭМ!$K$34:$K$777,СВЦЭМ!$A$34:$A$777,$A380,СВЦЭМ!$B$34:$B$777,B$366)+'СЕТ СН'!$F$13</f>
        <v>438.48650937000002</v>
      </c>
      <c r="C380" s="37">
        <f>SUMIFS(СВЦЭМ!$K$34:$K$777,СВЦЭМ!$A$34:$A$777,$A380,СВЦЭМ!$B$34:$B$777,C$366)+'СЕТ СН'!$F$13</f>
        <v>515.86682373999997</v>
      </c>
      <c r="D380" s="37">
        <f>SUMIFS(СВЦЭМ!$K$34:$K$777,СВЦЭМ!$A$34:$A$777,$A380,СВЦЭМ!$B$34:$B$777,D$366)+'СЕТ СН'!$F$13</f>
        <v>549.72105393000004</v>
      </c>
      <c r="E380" s="37">
        <f>SUMIFS(СВЦЭМ!$K$34:$K$777,СВЦЭМ!$A$34:$A$777,$A380,СВЦЭМ!$B$34:$B$777,E$366)+'СЕТ СН'!$F$13</f>
        <v>545.73333058000003</v>
      </c>
      <c r="F380" s="37">
        <f>SUMIFS(СВЦЭМ!$K$34:$K$777,СВЦЭМ!$A$34:$A$777,$A380,СВЦЭМ!$B$34:$B$777,F$366)+'СЕТ СН'!$F$13</f>
        <v>545.73160516999997</v>
      </c>
      <c r="G380" s="37">
        <f>SUMIFS(СВЦЭМ!$K$34:$K$777,СВЦЭМ!$A$34:$A$777,$A380,СВЦЭМ!$B$34:$B$777,G$366)+'СЕТ СН'!$F$13</f>
        <v>554.88469630999998</v>
      </c>
      <c r="H380" s="37">
        <f>SUMIFS(СВЦЭМ!$K$34:$K$777,СВЦЭМ!$A$34:$A$777,$A380,СВЦЭМ!$B$34:$B$777,H$366)+'СЕТ СН'!$F$13</f>
        <v>516.41229734000001</v>
      </c>
      <c r="I380" s="37">
        <f>SUMIFS(СВЦЭМ!$K$34:$K$777,СВЦЭМ!$A$34:$A$777,$A380,СВЦЭМ!$B$34:$B$777,I$366)+'СЕТ СН'!$F$13</f>
        <v>461.42046376000002</v>
      </c>
      <c r="J380" s="37">
        <f>SUMIFS(СВЦЭМ!$K$34:$K$777,СВЦЭМ!$A$34:$A$777,$A380,СВЦЭМ!$B$34:$B$777,J$366)+'СЕТ СН'!$F$13</f>
        <v>431.12214004999998</v>
      </c>
      <c r="K380" s="37">
        <f>SUMIFS(СВЦЭМ!$K$34:$K$777,СВЦЭМ!$A$34:$A$777,$A380,СВЦЭМ!$B$34:$B$777,K$366)+'СЕТ СН'!$F$13</f>
        <v>379.22000297</v>
      </c>
      <c r="L380" s="37">
        <f>SUMIFS(СВЦЭМ!$K$34:$K$777,СВЦЭМ!$A$34:$A$777,$A380,СВЦЭМ!$B$34:$B$777,L$366)+'СЕТ СН'!$F$13</f>
        <v>346.57586342000002</v>
      </c>
      <c r="M380" s="37">
        <f>SUMIFS(СВЦЭМ!$K$34:$K$777,СВЦЭМ!$A$34:$A$777,$A380,СВЦЭМ!$B$34:$B$777,M$366)+'СЕТ СН'!$F$13</f>
        <v>345.13351735999998</v>
      </c>
      <c r="N380" s="37">
        <f>SUMIFS(СВЦЭМ!$K$34:$K$777,СВЦЭМ!$A$34:$A$777,$A380,СВЦЭМ!$B$34:$B$777,N$366)+'СЕТ СН'!$F$13</f>
        <v>335.56994692000001</v>
      </c>
      <c r="O380" s="37">
        <f>SUMIFS(СВЦЭМ!$K$34:$K$777,СВЦЭМ!$A$34:$A$777,$A380,СВЦЭМ!$B$34:$B$777,O$366)+'СЕТ СН'!$F$13</f>
        <v>331.43137754999998</v>
      </c>
      <c r="P380" s="37">
        <f>SUMIFS(СВЦЭМ!$K$34:$K$777,СВЦЭМ!$A$34:$A$777,$A380,СВЦЭМ!$B$34:$B$777,P$366)+'СЕТ СН'!$F$13</f>
        <v>329.38468160999997</v>
      </c>
      <c r="Q380" s="37">
        <f>SUMIFS(СВЦЭМ!$K$34:$K$777,СВЦЭМ!$A$34:$A$777,$A380,СВЦЭМ!$B$34:$B$777,Q$366)+'СЕТ СН'!$F$13</f>
        <v>331.78166829999998</v>
      </c>
      <c r="R380" s="37">
        <f>SUMIFS(СВЦЭМ!$K$34:$K$777,СВЦЭМ!$A$34:$A$777,$A380,СВЦЭМ!$B$34:$B$777,R$366)+'СЕТ СН'!$F$13</f>
        <v>333.86475108000002</v>
      </c>
      <c r="S380" s="37">
        <f>SUMIFS(СВЦЭМ!$K$34:$K$777,СВЦЭМ!$A$34:$A$777,$A380,СВЦЭМ!$B$34:$B$777,S$366)+'СЕТ СН'!$F$13</f>
        <v>335.03430563000001</v>
      </c>
      <c r="T380" s="37">
        <f>SUMIFS(СВЦЭМ!$K$34:$K$777,СВЦЭМ!$A$34:$A$777,$A380,СВЦЭМ!$B$34:$B$777,T$366)+'СЕТ СН'!$F$13</f>
        <v>328.96829596999999</v>
      </c>
      <c r="U380" s="37">
        <f>SUMIFS(СВЦЭМ!$K$34:$K$777,СВЦЭМ!$A$34:$A$777,$A380,СВЦЭМ!$B$34:$B$777,U$366)+'СЕТ СН'!$F$13</f>
        <v>347.74670911999999</v>
      </c>
      <c r="V380" s="37">
        <f>SUMIFS(СВЦЭМ!$K$34:$K$777,СВЦЭМ!$A$34:$A$777,$A380,СВЦЭМ!$B$34:$B$777,V$366)+'СЕТ СН'!$F$13</f>
        <v>350.81117463999999</v>
      </c>
      <c r="W380" s="37">
        <f>SUMIFS(СВЦЭМ!$K$34:$K$777,СВЦЭМ!$A$34:$A$777,$A380,СВЦЭМ!$B$34:$B$777,W$366)+'СЕТ СН'!$F$13</f>
        <v>344.80802319999998</v>
      </c>
      <c r="X380" s="37">
        <f>SUMIFS(СВЦЭМ!$K$34:$K$777,СВЦЭМ!$A$34:$A$777,$A380,СВЦЭМ!$B$34:$B$777,X$366)+'СЕТ СН'!$F$13</f>
        <v>333.87579025000002</v>
      </c>
      <c r="Y380" s="37">
        <f>SUMIFS(СВЦЭМ!$K$34:$K$777,СВЦЭМ!$A$34:$A$777,$A380,СВЦЭМ!$B$34:$B$777,Y$366)+'СЕТ СН'!$F$13</f>
        <v>367.79617986</v>
      </c>
    </row>
    <row r="381" spans="1:25" ht="15.75" x14ac:dyDescent="0.2">
      <c r="A381" s="36">
        <f t="shared" si="10"/>
        <v>42658</v>
      </c>
      <c r="B381" s="37">
        <f>SUMIFS(СВЦЭМ!$K$34:$K$777,СВЦЭМ!$A$34:$A$777,$A381,СВЦЭМ!$B$34:$B$777,B$366)+'СЕТ СН'!$F$13</f>
        <v>440.84760347999998</v>
      </c>
      <c r="C381" s="37">
        <f>SUMIFS(СВЦЭМ!$K$34:$K$777,СВЦЭМ!$A$34:$A$777,$A381,СВЦЭМ!$B$34:$B$777,C$366)+'СЕТ СН'!$F$13</f>
        <v>510.03868596000001</v>
      </c>
      <c r="D381" s="37">
        <f>SUMIFS(СВЦЭМ!$K$34:$K$777,СВЦЭМ!$A$34:$A$777,$A381,СВЦЭМ!$B$34:$B$777,D$366)+'СЕТ СН'!$F$13</f>
        <v>558.81625542999996</v>
      </c>
      <c r="E381" s="37">
        <f>SUMIFS(СВЦЭМ!$K$34:$K$777,СВЦЭМ!$A$34:$A$777,$A381,СВЦЭМ!$B$34:$B$777,E$366)+'СЕТ СН'!$F$13</f>
        <v>559.87380209000003</v>
      </c>
      <c r="F381" s="37">
        <f>SUMIFS(СВЦЭМ!$K$34:$K$777,СВЦЭМ!$A$34:$A$777,$A381,СВЦЭМ!$B$34:$B$777,F$366)+'СЕТ СН'!$F$13</f>
        <v>561.20711666</v>
      </c>
      <c r="G381" s="37">
        <f>SUMIFS(СВЦЭМ!$K$34:$K$777,СВЦЭМ!$A$34:$A$777,$A381,СВЦЭМ!$B$34:$B$777,G$366)+'СЕТ СН'!$F$13</f>
        <v>566.23992706000001</v>
      </c>
      <c r="H381" s="37">
        <f>SUMIFS(СВЦЭМ!$K$34:$K$777,СВЦЭМ!$A$34:$A$777,$A381,СВЦЭМ!$B$34:$B$777,H$366)+'СЕТ СН'!$F$13</f>
        <v>551.46491861000004</v>
      </c>
      <c r="I381" s="37">
        <f>SUMIFS(СВЦЭМ!$K$34:$K$777,СВЦЭМ!$A$34:$A$777,$A381,СВЦЭМ!$B$34:$B$777,I$366)+'СЕТ СН'!$F$13</f>
        <v>511.58251983999997</v>
      </c>
      <c r="J381" s="37">
        <f>SUMIFS(СВЦЭМ!$K$34:$K$777,СВЦЭМ!$A$34:$A$777,$A381,СВЦЭМ!$B$34:$B$777,J$366)+'СЕТ СН'!$F$13</f>
        <v>431.24631405999997</v>
      </c>
      <c r="K381" s="37">
        <f>SUMIFS(СВЦЭМ!$K$34:$K$777,СВЦЭМ!$A$34:$A$777,$A381,СВЦЭМ!$B$34:$B$777,K$366)+'СЕТ СН'!$F$13</f>
        <v>370.53540000999999</v>
      </c>
      <c r="L381" s="37">
        <f>SUMIFS(СВЦЭМ!$K$34:$K$777,СВЦЭМ!$A$34:$A$777,$A381,СВЦЭМ!$B$34:$B$777,L$366)+'СЕТ СН'!$F$13</f>
        <v>343.96104544999997</v>
      </c>
      <c r="M381" s="37">
        <f>SUMIFS(СВЦЭМ!$K$34:$K$777,СВЦЭМ!$A$34:$A$777,$A381,СВЦЭМ!$B$34:$B$777,M$366)+'СЕТ СН'!$F$13</f>
        <v>340.12423742999999</v>
      </c>
      <c r="N381" s="37">
        <f>SUMIFS(СВЦЭМ!$K$34:$K$777,СВЦЭМ!$A$34:$A$777,$A381,СВЦЭМ!$B$34:$B$777,N$366)+'СЕТ СН'!$F$13</f>
        <v>339.52397639999998</v>
      </c>
      <c r="O381" s="37">
        <f>SUMIFS(СВЦЭМ!$K$34:$K$777,СВЦЭМ!$A$34:$A$777,$A381,СВЦЭМ!$B$34:$B$777,O$366)+'СЕТ СН'!$F$13</f>
        <v>330.84735569999998</v>
      </c>
      <c r="P381" s="37">
        <f>SUMIFS(СВЦЭМ!$K$34:$K$777,СВЦЭМ!$A$34:$A$777,$A381,СВЦЭМ!$B$34:$B$777,P$366)+'СЕТ СН'!$F$13</f>
        <v>327.88780781000003</v>
      </c>
      <c r="Q381" s="37">
        <f>SUMIFS(СВЦЭМ!$K$34:$K$777,СВЦЭМ!$A$34:$A$777,$A381,СВЦЭМ!$B$34:$B$777,Q$366)+'СЕТ СН'!$F$13</f>
        <v>329.45470160999997</v>
      </c>
      <c r="R381" s="37">
        <f>SUMIFS(СВЦЭМ!$K$34:$K$777,СВЦЭМ!$A$34:$A$777,$A381,СВЦЭМ!$B$34:$B$777,R$366)+'СЕТ СН'!$F$13</f>
        <v>328.46627411999998</v>
      </c>
      <c r="S381" s="37">
        <f>SUMIFS(СВЦЭМ!$K$34:$K$777,СВЦЭМ!$A$34:$A$777,$A381,СВЦЭМ!$B$34:$B$777,S$366)+'СЕТ СН'!$F$13</f>
        <v>326.33133463000001</v>
      </c>
      <c r="T381" s="37">
        <f>SUMIFS(СВЦЭМ!$K$34:$K$777,СВЦЭМ!$A$34:$A$777,$A381,СВЦЭМ!$B$34:$B$777,T$366)+'СЕТ СН'!$F$13</f>
        <v>328.53782139999998</v>
      </c>
      <c r="U381" s="37">
        <f>SUMIFS(СВЦЭМ!$K$34:$K$777,СВЦЭМ!$A$34:$A$777,$A381,СВЦЭМ!$B$34:$B$777,U$366)+'СЕТ СН'!$F$13</f>
        <v>344.89867858000002</v>
      </c>
      <c r="V381" s="37">
        <f>SUMIFS(СВЦЭМ!$K$34:$K$777,СВЦЭМ!$A$34:$A$777,$A381,СВЦЭМ!$B$34:$B$777,V$366)+'СЕТ СН'!$F$13</f>
        <v>338.74260387999999</v>
      </c>
      <c r="W381" s="37">
        <f>SUMIFS(СВЦЭМ!$K$34:$K$777,СВЦЭМ!$A$34:$A$777,$A381,СВЦЭМ!$B$34:$B$777,W$366)+'СЕТ СН'!$F$13</f>
        <v>327.44527339000001</v>
      </c>
      <c r="X381" s="37">
        <f>SUMIFS(СВЦЭМ!$K$34:$K$777,СВЦЭМ!$A$34:$A$777,$A381,СВЦЭМ!$B$34:$B$777,X$366)+'СЕТ СН'!$F$13</f>
        <v>328.32631674999999</v>
      </c>
      <c r="Y381" s="37">
        <f>SUMIFS(СВЦЭМ!$K$34:$K$777,СВЦЭМ!$A$34:$A$777,$A381,СВЦЭМ!$B$34:$B$777,Y$366)+'СЕТ СН'!$F$13</f>
        <v>375.20975742000002</v>
      </c>
    </row>
    <row r="382" spans="1:25" ht="15.75" x14ac:dyDescent="0.2">
      <c r="A382" s="36">
        <f t="shared" si="10"/>
        <v>42659</v>
      </c>
      <c r="B382" s="37">
        <f>SUMIFS(СВЦЭМ!$K$34:$K$777,СВЦЭМ!$A$34:$A$777,$A382,СВЦЭМ!$B$34:$B$777,B$366)+'СЕТ СН'!$F$13</f>
        <v>426.44761368000002</v>
      </c>
      <c r="C382" s="37">
        <f>SUMIFS(СВЦЭМ!$K$34:$K$777,СВЦЭМ!$A$34:$A$777,$A382,СВЦЭМ!$B$34:$B$777,C$366)+'СЕТ СН'!$F$13</f>
        <v>483.36574015000002</v>
      </c>
      <c r="D382" s="37">
        <f>SUMIFS(СВЦЭМ!$K$34:$K$777,СВЦЭМ!$A$34:$A$777,$A382,СВЦЭМ!$B$34:$B$777,D$366)+'СЕТ СН'!$F$13</f>
        <v>529.60781424000004</v>
      </c>
      <c r="E382" s="37">
        <f>SUMIFS(СВЦЭМ!$K$34:$K$777,СВЦЭМ!$A$34:$A$777,$A382,СВЦЭМ!$B$34:$B$777,E$366)+'СЕТ СН'!$F$13</f>
        <v>531.42190008</v>
      </c>
      <c r="F382" s="37">
        <f>SUMIFS(СВЦЭМ!$K$34:$K$777,СВЦЭМ!$A$34:$A$777,$A382,СВЦЭМ!$B$34:$B$777,F$366)+'СЕТ СН'!$F$13</f>
        <v>532.29954516999999</v>
      </c>
      <c r="G382" s="37">
        <f>SUMIFS(СВЦЭМ!$K$34:$K$777,СВЦЭМ!$A$34:$A$777,$A382,СВЦЭМ!$B$34:$B$777,G$366)+'СЕТ СН'!$F$13</f>
        <v>533.92585999000005</v>
      </c>
      <c r="H382" s="37">
        <f>SUMIFS(СВЦЭМ!$K$34:$K$777,СВЦЭМ!$A$34:$A$777,$A382,СВЦЭМ!$B$34:$B$777,H$366)+'СЕТ СН'!$F$13</f>
        <v>523.73805440000001</v>
      </c>
      <c r="I382" s="37">
        <f>SUMIFS(СВЦЭМ!$K$34:$K$777,СВЦЭМ!$A$34:$A$777,$A382,СВЦЭМ!$B$34:$B$777,I$366)+'СЕТ СН'!$F$13</f>
        <v>493.25434840999998</v>
      </c>
      <c r="J382" s="37">
        <f>SUMIFS(СВЦЭМ!$K$34:$K$777,СВЦЭМ!$A$34:$A$777,$A382,СВЦЭМ!$B$34:$B$777,J$366)+'СЕТ СН'!$F$13</f>
        <v>444.31178197999998</v>
      </c>
      <c r="K382" s="37">
        <f>SUMIFS(СВЦЭМ!$K$34:$K$777,СВЦЭМ!$A$34:$A$777,$A382,СВЦЭМ!$B$34:$B$777,K$366)+'СЕТ СН'!$F$13</f>
        <v>403.99481904999999</v>
      </c>
      <c r="L382" s="37">
        <f>SUMIFS(СВЦЭМ!$K$34:$K$777,СВЦЭМ!$A$34:$A$777,$A382,СВЦЭМ!$B$34:$B$777,L$366)+'СЕТ СН'!$F$13</f>
        <v>339.40480996999997</v>
      </c>
      <c r="M382" s="37">
        <f>SUMIFS(СВЦЭМ!$K$34:$K$777,СВЦЭМ!$A$34:$A$777,$A382,СВЦЭМ!$B$34:$B$777,M$366)+'СЕТ СН'!$F$13</f>
        <v>331.96117312000001</v>
      </c>
      <c r="N382" s="37">
        <f>SUMIFS(СВЦЭМ!$K$34:$K$777,СВЦЭМ!$A$34:$A$777,$A382,СВЦЭМ!$B$34:$B$777,N$366)+'СЕТ СН'!$F$13</f>
        <v>331.84789197999999</v>
      </c>
      <c r="O382" s="37">
        <f>SUMIFS(СВЦЭМ!$K$34:$K$777,СВЦЭМ!$A$34:$A$777,$A382,СВЦЭМ!$B$34:$B$777,O$366)+'СЕТ СН'!$F$13</f>
        <v>313.14768427000001</v>
      </c>
      <c r="P382" s="37">
        <f>SUMIFS(СВЦЭМ!$K$34:$K$777,СВЦЭМ!$A$34:$A$777,$A382,СВЦЭМ!$B$34:$B$777,P$366)+'СЕТ СН'!$F$13</f>
        <v>319.27507219</v>
      </c>
      <c r="Q382" s="37">
        <f>SUMIFS(СВЦЭМ!$K$34:$K$777,СВЦЭМ!$A$34:$A$777,$A382,СВЦЭМ!$B$34:$B$777,Q$366)+'СЕТ СН'!$F$13</f>
        <v>314.89610445</v>
      </c>
      <c r="R382" s="37">
        <f>SUMIFS(СВЦЭМ!$K$34:$K$777,СВЦЭМ!$A$34:$A$777,$A382,СВЦЭМ!$B$34:$B$777,R$366)+'СЕТ СН'!$F$13</f>
        <v>318.40533281</v>
      </c>
      <c r="S382" s="37">
        <f>SUMIFS(СВЦЭМ!$K$34:$K$777,СВЦЭМ!$A$34:$A$777,$A382,СВЦЭМ!$B$34:$B$777,S$366)+'СЕТ СН'!$F$13</f>
        <v>321.40218844999998</v>
      </c>
      <c r="T382" s="37">
        <f>SUMIFS(СВЦЭМ!$K$34:$K$777,СВЦЭМ!$A$34:$A$777,$A382,СВЦЭМ!$B$34:$B$777,T$366)+'СЕТ СН'!$F$13</f>
        <v>332.30412715</v>
      </c>
      <c r="U382" s="37">
        <f>SUMIFS(СВЦЭМ!$K$34:$K$777,СВЦЭМ!$A$34:$A$777,$A382,СВЦЭМ!$B$34:$B$777,U$366)+'СЕТ СН'!$F$13</f>
        <v>353.26701082</v>
      </c>
      <c r="V382" s="37">
        <f>SUMIFS(СВЦЭМ!$K$34:$K$777,СВЦЭМ!$A$34:$A$777,$A382,СВЦЭМ!$B$34:$B$777,V$366)+'СЕТ СН'!$F$13</f>
        <v>344.19362150000001</v>
      </c>
      <c r="W382" s="37">
        <f>SUMIFS(СВЦЭМ!$K$34:$K$777,СВЦЭМ!$A$34:$A$777,$A382,СВЦЭМ!$B$34:$B$777,W$366)+'СЕТ СН'!$F$13</f>
        <v>332.37563938</v>
      </c>
      <c r="X382" s="37">
        <f>SUMIFS(СВЦЭМ!$K$34:$K$777,СВЦЭМ!$A$34:$A$777,$A382,СВЦЭМ!$B$34:$B$777,X$366)+'СЕТ СН'!$F$13</f>
        <v>324.89281389000001</v>
      </c>
      <c r="Y382" s="37">
        <f>SUMIFS(СВЦЭМ!$K$34:$K$777,СВЦЭМ!$A$34:$A$777,$A382,СВЦЭМ!$B$34:$B$777,Y$366)+'СЕТ СН'!$F$13</f>
        <v>354.43073213999998</v>
      </c>
    </row>
    <row r="383" spans="1:25" ht="15.75" x14ac:dyDescent="0.2">
      <c r="A383" s="36">
        <f t="shared" si="10"/>
        <v>42660</v>
      </c>
      <c r="B383" s="37">
        <f>SUMIFS(СВЦЭМ!$K$34:$K$777,СВЦЭМ!$A$34:$A$777,$A383,СВЦЭМ!$B$34:$B$777,B$366)+'СЕТ СН'!$F$13</f>
        <v>361.85504185000002</v>
      </c>
      <c r="C383" s="37">
        <f>SUMIFS(СВЦЭМ!$K$34:$K$777,СВЦЭМ!$A$34:$A$777,$A383,СВЦЭМ!$B$34:$B$777,C$366)+'СЕТ СН'!$F$13</f>
        <v>407.66630230999999</v>
      </c>
      <c r="D383" s="37">
        <f>SUMIFS(СВЦЭМ!$K$34:$K$777,СВЦЭМ!$A$34:$A$777,$A383,СВЦЭМ!$B$34:$B$777,D$366)+'СЕТ СН'!$F$13</f>
        <v>457.52161046999998</v>
      </c>
      <c r="E383" s="37">
        <f>SUMIFS(СВЦЭМ!$K$34:$K$777,СВЦЭМ!$A$34:$A$777,$A383,СВЦЭМ!$B$34:$B$777,E$366)+'СЕТ СН'!$F$13</f>
        <v>480.34925311000001</v>
      </c>
      <c r="F383" s="37">
        <f>SUMIFS(СВЦЭМ!$K$34:$K$777,СВЦЭМ!$A$34:$A$777,$A383,СВЦЭМ!$B$34:$B$777,F$366)+'СЕТ СН'!$F$13</f>
        <v>499.93366901000002</v>
      </c>
      <c r="G383" s="37">
        <f>SUMIFS(СВЦЭМ!$K$34:$K$777,СВЦЭМ!$A$34:$A$777,$A383,СВЦЭМ!$B$34:$B$777,G$366)+'СЕТ СН'!$F$13</f>
        <v>492.41709587999998</v>
      </c>
      <c r="H383" s="37">
        <f>SUMIFS(СВЦЭМ!$K$34:$K$777,СВЦЭМ!$A$34:$A$777,$A383,СВЦЭМ!$B$34:$B$777,H$366)+'СЕТ СН'!$F$13</f>
        <v>465.84026777999998</v>
      </c>
      <c r="I383" s="37">
        <f>SUMIFS(СВЦЭМ!$K$34:$K$777,СВЦЭМ!$A$34:$A$777,$A383,СВЦЭМ!$B$34:$B$777,I$366)+'СЕТ СН'!$F$13</f>
        <v>448.07209818000001</v>
      </c>
      <c r="J383" s="37">
        <f>SUMIFS(СВЦЭМ!$K$34:$K$777,СВЦЭМ!$A$34:$A$777,$A383,СВЦЭМ!$B$34:$B$777,J$366)+'СЕТ СН'!$F$13</f>
        <v>444.93076108000002</v>
      </c>
      <c r="K383" s="37">
        <f>SUMIFS(СВЦЭМ!$K$34:$K$777,СВЦЭМ!$A$34:$A$777,$A383,СВЦЭМ!$B$34:$B$777,K$366)+'СЕТ СН'!$F$13</f>
        <v>408.03681313999999</v>
      </c>
      <c r="L383" s="37">
        <f>SUMIFS(СВЦЭМ!$K$34:$K$777,СВЦЭМ!$A$34:$A$777,$A383,СВЦЭМ!$B$34:$B$777,L$366)+'СЕТ СН'!$F$13</f>
        <v>407.99652863</v>
      </c>
      <c r="M383" s="37">
        <f>SUMIFS(СВЦЭМ!$K$34:$K$777,СВЦЭМ!$A$34:$A$777,$A383,СВЦЭМ!$B$34:$B$777,M$366)+'СЕТ СН'!$F$13</f>
        <v>403.36777059999997</v>
      </c>
      <c r="N383" s="37">
        <f>SUMIFS(СВЦЭМ!$K$34:$K$777,СВЦЭМ!$A$34:$A$777,$A383,СВЦЭМ!$B$34:$B$777,N$366)+'СЕТ СН'!$F$13</f>
        <v>380.265578</v>
      </c>
      <c r="O383" s="37">
        <f>SUMIFS(СВЦЭМ!$K$34:$K$777,СВЦЭМ!$A$34:$A$777,$A383,СВЦЭМ!$B$34:$B$777,O$366)+'СЕТ СН'!$F$13</f>
        <v>392.86473720999999</v>
      </c>
      <c r="P383" s="37">
        <f>SUMIFS(СВЦЭМ!$K$34:$K$777,СВЦЭМ!$A$34:$A$777,$A383,СВЦЭМ!$B$34:$B$777,P$366)+'СЕТ СН'!$F$13</f>
        <v>387.85439014999997</v>
      </c>
      <c r="Q383" s="37">
        <f>SUMIFS(СВЦЭМ!$K$34:$K$777,СВЦЭМ!$A$34:$A$777,$A383,СВЦЭМ!$B$34:$B$777,Q$366)+'СЕТ СН'!$F$13</f>
        <v>387.80884691</v>
      </c>
      <c r="R383" s="37">
        <f>SUMIFS(СВЦЭМ!$K$34:$K$777,СВЦЭМ!$A$34:$A$777,$A383,СВЦЭМ!$B$34:$B$777,R$366)+'СЕТ СН'!$F$13</f>
        <v>388.49598847999999</v>
      </c>
      <c r="S383" s="37">
        <f>SUMIFS(СВЦЭМ!$K$34:$K$777,СВЦЭМ!$A$34:$A$777,$A383,СВЦЭМ!$B$34:$B$777,S$366)+'СЕТ СН'!$F$13</f>
        <v>387.09119736999997</v>
      </c>
      <c r="T383" s="37">
        <f>SUMIFS(СВЦЭМ!$K$34:$K$777,СВЦЭМ!$A$34:$A$777,$A383,СВЦЭМ!$B$34:$B$777,T$366)+'СЕТ СН'!$F$13</f>
        <v>402.71301462000002</v>
      </c>
      <c r="U383" s="37">
        <f>SUMIFS(СВЦЭМ!$K$34:$K$777,СВЦЭМ!$A$34:$A$777,$A383,СВЦЭМ!$B$34:$B$777,U$366)+'СЕТ СН'!$F$13</f>
        <v>474.79412165000002</v>
      </c>
      <c r="V383" s="37">
        <f>SUMIFS(СВЦЭМ!$K$34:$K$777,СВЦЭМ!$A$34:$A$777,$A383,СВЦЭМ!$B$34:$B$777,V$366)+'СЕТ СН'!$F$13</f>
        <v>453.04970018</v>
      </c>
      <c r="W383" s="37">
        <f>SUMIFS(СВЦЭМ!$K$34:$K$777,СВЦЭМ!$A$34:$A$777,$A383,СВЦЭМ!$B$34:$B$777,W$366)+'СЕТ СН'!$F$13</f>
        <v>436.91967374000001</v>
      </c>
      <c r="X383" s="37">
        <f>SUMIFS(СВЦЭМ!$K$34:$K$777,СВЦЭМ!$A$34:$A$777,$A383,СВЦЭМ!$B$34:$B$777,X$366)+'СЕТ СН'!$F$13</f>
        <v>388.79598269000002</v>
      </c>
      <c r="Y383" s="37">
        <f>SUMIFS(СВЦЭМ!$K$34:$K$777,СВЦЭМ!$A$34:$A$777,$A383,СВЦЭМ!$B$34:$B$777,Y$366)+'СЕТ СН'!$F$13</f>
        <v>378.29210999999998</v>
      </c>
    </row>
    <row r="384" spans="1:25" ht="15.75" x14ac:dyDescent="0.2">
      <c r="A384" s="36">
        <f t="shared" si="10"/>
        <v>42661</v>
      </c>
      <c r="B384" s="37">
        <f>SUMIFS(СВЦЭМ!$K$34:$K$777,СВЦЭМ!$A$34:$A$777,$A384,СВЦЭМ!$B$34:$B$777,B$366)+'СЕТ СН'!$F$13</f>
        <v>511.26145011</v>
      </c>
      <c r="C384" s="37">
        <f>SUMIFS(СВЦЭМ!$K$34:$K$777,СВЦЭМ!$A$34:$A$777,$A384,СВЦЭМ!$B$34:$B$777,C$366)+'СЕТ СН'!$F$13</f>
        <v>600.67350243999999</v>
      </c>
      <c r="D384" s="37">
        <f>SUMIFS(СВЦЭМ!$K$34:$K$777,СВЦЭМ!$A$34:$A$777,$A384,СВЦЭМ!$B$34:$B$777,D$366)+'СЕТ СН'!$F$13</f>
        <v>650.71654323999996</v>
      </c>
      <c r="E384" s="37">
        <f>SUMIFS(СВЦЭМ!$K$34:$K$777,СВЦЭМ!$A$34:$A$777,$A384,СВЦЭМ!$B$34:$B$777,E$366)+'СЕТ СН'!$F$13</f>
        <v>645.58914554</v>
      </c>
      <c r="F384" s="37">
        <f>SUMIFS(СВЦЭМ!$K$34:$K$777,СВЦЭМ!$A$34:$A$777,$A384,СВЦЭМ!$B$34:$B$777,F$366)+'СЕТ СН'!$F$13</f>
        <v>645.84075121000001</v>
      </c>
      <c r="G384" s="37">
        <f>SUMIFS(СВЦЭМ!$K$34:$K$777,СВЦЭМ!$A$34:$A$777,$A384,СВЦЭМ!$B$34:$B$777,G$366)+'СЕТ СН'!$F$13</f>
        <v>647.20689472000004</v>
      </c>
      <c r="H384" s="37">
        <f>SUMIFS(СВЦЭМ!$K$34:$K$777,СВЦЭМ!$A$34:$A$777,$A384,СВЦЭМ!$B$34:$B$777,H$366)+'СЕТ СН'!$F$13</f>
        <v>604.34222494999995</v>
      </c>
      <c r="I384" s="37">
        <f>SUMIFS(СВЦЭМ!$K$34:$K$777,СВЦЭМ!$A$34:$A$777,$A384,СВЦЭМ!$B$34:$B$777,I$366)+'СЕТ СН'!$F$13</f>
        <v>549.40488604999996</v>
      </c>
      <c r="J384" s="37">
        <f>SUMIFS(СВЦЭМ!$K$34:$K$777,СВЦЭМ!$A$34:$A$777,$A384,СВЦЭМ!$B$34:$B$777,J$366)+'СЕТ СН'!$F$13</f>
        <v>508.13217280999999</v>
      </c>
      <c r="K384" s="37">
        <f>SUMIFS(СВЦЭМ!$K$34:$K$777,СВЦЭМ!$A$34:$A$777,$A384,СВЦЭМ!$B$34:$B$777,K$366)+'СЕТ СН'!$F$13</f>
        <v>454.40942495000002</v>
      </c>
      <c r="L384" s="37">
        <f>SUMIFS(СВЦЭМ!$K$34:$K$777,СВЦЭМ!$A$34:$A$777,$A384,СВЦЭМ!$B$34:$B$777,L$366)+'СЕТ СН'!$F$13</f>
        <v>412.88012115999999</v>
      </c>
      <c r="M384" s="37">
        <f>SUMIFS(СВЦЭМ!$K$34:$K$777,СВЦЭМ!$A$34:$A$777,$A384,СВЦЭМ!$B$34:$B$777,M$366)+'СЕТ СН'!$F$13</f>
        <v>394.04341825</v>
      </c>
      <c r="N384" s="37">
        <f>SUMIFS(СВЦЭМ!$K$34:$K$777,СВЦЭМ!$A$34:$A$777,$A384,СВЦЭМ!$B$34:$B$777,N$366)+'СЕТ СН'!$F$13</f>
        <v>383.15328789</v>
      </c>
      <c r="O384" s="37">
        <f>SUMIFS(СВЦЭМ!$K$34:$K$777,СВЦЭМ!$A$34:$A$777,$A384,СВЦЭМ!$B$34:$B$777,O$366)+'СЕТ СН'!$F$13</f>
        <v>383.16429242999999</v>
      </c>
      <c r="P384" s="37">
        <f>SUMIFS(СВЦЭМ!$K$34:$K$777,СВЦЭМ!$A$34:$A$777,$A384,СВЦЭМ!$B$34:$B$777,P$366)+'СЕТ СН'!$F$13</f>
        <v>382.77038482</v>
      </c>
      <c r="Q384" s="37">
        <f>SUMIFS(СВЦЭМ!$K$34:$K$777,СВЦЭМ!$A$34:$A$777,$A384,СВЦЭМ!$B$34:$B$777,Q$366)+'СЕТ СН'!$F$13</f>
        <v>384.03521812999998</v>
      </c>
      <c r="R384" s="37">
        <f>SUMIFS(СВЦЭМ!$K$34:$K$777,СВЦЭМ!$A$34:$A$777,$A384,СВЦЭМ!$B$34:$B$777,R$366)+'СЕТ СН'!$F$13</f>
        <v>383.73678454999998</v>
      </c>
      <c r="S384" s="37">
        <f>SUMIFS(СВЦЭМ!$K$34:$K$777,СВЦЭМ!$A$34:$A$777,$A384,СВЦЭМ!$B$34:$B$777,S$366)+'СЕТ СН'!$F$13</f>
        <v>380.92814475</v>
      </c>
      <c r="T384" s="37">
        <f>SUMIFS(СВЦЭМ!$K$34:$K$777,СВЦЭМ!$A$34:$A$777,$A384,СВЦЭМ!$B$34:$B$777,T$366)+'СЕТ СН'!$F$13</f>
        <v>391.55656792000002</v>
      </c>
      <c r="U384" s="37">
        <f>SUMIFS(СВЦЭМ!$K$34:$K$777,СВЦЭМ!$A$34:$A$777,$A384,СВЦЭМ!$B$34:$B$777,U$366)+'СЕТ СН'!$F$13</f>
        <v>407.35185614</v>
      </c>
      <c r="V384" s="37">
        <f>SUMIFS(СВЦЭМ!$K$34:$K$777,СВЦЭМ!$A$34:$A$777,$A384,СВЦЭМ!$B$34:$B$777,V$366)+'СЕТ СН'!$F$13</f>
        <v>406.10423974000003</v>
      </c>
      <c r="W384" s="37">
        <f>SUMIFS(СВЦЭМ!$K$34:$K$777,СВЦЭМ!$A$34:$A$777,$A384,СВЦЭМ!$B$34:$B$777,W$366)+'СЕТ СН'!$F$13</f>
        <v>406.59620695000001</v>
      </c>
      <c r="X384" s="37">
        <f>SUMIFS(СВЦЭМ!$K$34:$K$777,СВЦЭМ!$A$34:$A$777,$A384,СВЦЭМ!$B$34:$B$777,X$366)+'СЕТ СН'!$F$13</f>
        <v>414.49668647999999</v>
      </c>
      <c r="Y384" s="37">
        <f>SUMIFS(СВЦЭМ!$K$34:$K$777,СВЦЭМ!$A$34:$A$777,$A384,СВЦЭМ!$B$34:$B$777,Y$366)+'СЕТ СН'!$F$13</f>
        <v>433.61132628000001</v>
      </c>
    </row>
    <row r="385" spans="1:26" ht="15.75" x14ac:dyDescent="0.2">
      <c r="A385" s="36">
        <f t="shared" si="10"/>
        <v>42662</v>
      </c>
      <c r="B385" s="37">
        <f>SUMIFS(СВЦЭМ!$K$34:$K$777,СВЦЭМ!$A$34:$A$777,$A385,СВЦЭМ!$B$34:$B$777,B$366)+'СЕТ СН'!$F$13</f>
        <v>460.66332254999998</v>
      </c>
      <c r="C385" s="37">
        <f>SUMIFS(СВЦЭМ!$K$34:$K$777,СВЦЭМ!$A$34:$A$777,$A385,СВЦЭМ!$B$34:$B$777,C$366)+'СЕТ СН'!$F$13</f>
        <v>536.68366553999999</v>
      </c>
      <c r="D385" s="37">
        <f>SUMIFS(СВЦЭМ!$K$34:$K$777,СВЦЭМ!$A$34:$A$777,$A385,СВЦЭМ!$B$34:$B$777,D$366)+'СЕТ СН'!$F$13</f>
        <v>591.20537708999996</v>
      </c>
      <c r="E385" s="37">
        <f>SUMIFS(СВЦЭМ!$K$34:$K$777,СВЦЭМ!$A$34:$A$777,$A385,СВЦЭМ!$B$34:$B$777,E$366)+'СЕТ СН'!$F$13</f>
        <v>593.04246433000003</v>
      </c>
      <c r="F385" s="37">
        <f>SUMIFS(СВЦЭМ!$K$34:$K$777,СВЦЭМ!$A$34:$A$777,$A385,СВЦЭМ!$B$34:$B$777,F$366)+'СЕТ СН'!$F$13</f>
        <v>591.78727002000005</v>
      </c>
      <c r="G385" s="37">
        <f>SUMIFS(СВЦЭМ!$K$34:$K$777,СВЦЭМ!$A$34:$A$777,$A385,СВЦЭМ!$B$34:$B$777,G$366)+'СЕТ СН'!$F$13</f>
        <v>579.21822040999996</v>
      </c>
      <c r="H385" s="37">
        <f>SUMIFS(СВЦЭМ!$K$34:$K$777,СВЦЭМ!$A$34:$A$777,$A385,СВЦЭМ!$B$34:$B$777,H$366)+'СЕТ СН'!$F$13</f>
        <v>539.68719511999996</v>
      </c>
      <c r="I385" s="37">
        <f>SUMIFS(СВЦЭМ!$K$34:$K$777,СВЦЭМ!$A$34:$A$777,$A385,СВЦЭМ!$B$34:$B$777,I$366)+'СЕТ СН'!$F$13</f>
        <v>497.82737880000002</v>
      </c>
      <c r="J385" s="37">
        <f>SUMIFS(СВЦЭМ!$K$34:$K$777,СВЦЭМ!$A$34:$A$777,$A385,СВЦЭМ!$B$34:$B$777,J$366)+'СЕТ СН'!$F$13</f>
        <v>466.78259868999999</v>
      </c>
      <c r="K385" s="37">
        <f>SUMIFS(СВЦЭМ!$K$34:$K$777,СВЦЭМ!$A$34:$A$777,$A385,СВЦЭМ!$B$34:$B$777,K$366)+'СЕТ СН'!$F$13</f>
        <v>418.18784571999998</v>
      </c>
      <c r="L385" s="37">
        <f>SUMIFS(СВЦЭМ!$K$34:$K$777,СВЦЭМ!$A$34:$A$777,$A385,СВЦЭМ!$B$34:$B$777,L$366)+'СЕТ СН'!$F$13</f>
        <v>375.60304377</v>
      </c>
      <c r="M385" s="37">
        <f>SUMIFS(СВЦЭМ!$K$34:$K$777,СВЦЭМ!$A$34:$A$777,$A385,СВЦЭМ!$B$34:$B$777,M$366)+'СЕТ СН'!$F$13</f>
        <v>357.10471332999998</v>
      </c>
      <c r="N385" s="37">
        <f>SUMIFS(СВЦЭМ!$K$34:$K$777,СВЦЭМ!$A$34:$A$777,$A385,СВЦЭМ!$B$34:$B$777,N$366)+'СЕТ СН'!$F$13</f>
        <v>355.53945398000002</v>
      </c>
      <c r="O385" s="37">
        <f>SUMIFS(СВЦЭМ!$K$34:$K$777,СВЦЭМ!$A$34:$A$777,$A385,СВЦЭМ!$B$34:$B$777,O$366)+'СЕТ СН'!$F$13</f>
        <v>350.76526759000001</v>
      </c>
      <c r="P385" s="37">
        <f>SUMIFS(СВЦЭМ!$K$34:$K$777,СВЦЭМ!$A$34:$A$777,$A385,СВЦЭМ!$B$34:$B$777,P$366)+'СЕТ СН'!$F$13</f>
        <v>347.28639061000001</v>
      </c>
      <c r="Q385" s="37">
        <f>SUMIFS(СВЦЭМ!$K$34:$K$777,СВЦЭМ!$A$34:$A$777,$A385,СВЦЭМ!$B$34:$B$777,Q$366)+'СЕТ СН'!$F$13</f>
        <v>352.00199233000001</v>
      </c>
      <c r="R385" s="37">
        <f>SUMIFS(СВЦЭМ!$K$34:$K$777,СВЦЭМ!$A$34:$A$777,$A385,СВЦЭМ!$B$34:$B$777,R$366)+'СЕТ СН'!$F$13</f>
        <v>353.49150760999999</v>
      </c>
      <c r="S385" s="37">
        <f>SUMIFS(СВЦЭМ!$K$34:$K$777,СВЦЭМ!$A$34:$A$777,$A385,СВЦЭМ!$B$34:$B$777,S$366)+'СЕТ СН'!$F$13</f>
        <v>353.34203878</v>
      </c>
      <c r="T385" s="37">
        <f>SUMIFS(СВЦЭМ!$K$34:$K$777,СВЦЭМ!$A$34:$A$777,$A385,СВЦЭМ!$B$34:$B$777,T$366)+'СЕТ СН'!$F$13</f>
        <v>371.81245213</v>
      </c>
      <c r="U385" s="37">
        <f>SUMIFS(СВЦЭМ!$K$34:$K$777,СВЦЭМ!$A$34:$A$777,$A385,СВЦЭМ!$B$34:$B$777,U$366)+'СЕТ СН'!$F$13</f>
        <v>397.70447373000002</v>
      </c>
      <c r="V385" s="37">
        <f>SUMIFS(СВЦЭМ!$K$34:$K$777,СВЦЭМ!$A$34:$A$777,$A385,СВЦЭМ!$B$34:$B$777,V$366)+'СЕТ СН'!$F$13</f>
        <v>374.77496765000001</v>
      </c>
      <c r="W385" s="37">
        <f>SUMIFS(СВЦЭМ!$K$34:$K$777,СВЦЭМ!$A$34:$A$777,$A385,СВЦЭМ!$B$34:$B$777,W$366)+'СЕТ СН'!$F$13</f>
        <v>350.32175792999999</v>
      </c>
      <c r="X385" s="37">
        <f>SUMIFS(СВЦЭМ!$K$34:$K$777,СВЦЭМ!$A$34:$A$777,$A385,СВЦЭМ!$B$34:$B$777,X$366)+'СЕТ СН'!$F$13</f>
        <v>340.91648141000002</v>
      </c>
      <c r="Y385" s="37">
        <f>SUMIFS(СВЦЭМ!$K$34:$K$777,СВЦЭМ!$A$34:$A$777,$A385,СВЦЭМ!$B$34:$B$777,Y$366)+'СЕТ СН'!$F$13</f>
        <v>385.67935126999998</v>
      </c>
    </row>
    <row r="386" spans="1:26" ht="15.75" x14ac:dyDescent="0.2">
      <c r="A386" s="36">
        <f t="shared" si="10"/>
        <v>42663</v>
      </c>
      <c r="B386" s="37">
        <f>SUMIFS(СВЦЭМ!$K$34:$K$777,СВЦЭМ!$A$34:$A$777,$A386,СВЦЭМ!$B$34:$B$777,B$366)+'СЕТ СН'!$F$13</f>
        <v>447.98800748999997</v>
      </c>
      <c r="C386" s="37">
        <f>SUMIFS(СВЦЭМ!$K$34:$K$777,СВЦЭМ!$A$34:$A$777,$A386,СВЦЭМ!$B$34:$B$777,C$366)+'СЕТ СН'!$F$13</f>
        <v>519.65296739999997</v>
      </c>
      <c r="D386" s="37">
        <f>SUMIFS(СВЦЭМ!$K$34:$K$777,СВЦЭМ!$A$34:$A$777,$A386,СВЦЭМ!$B$34:$B$777,D$366)+'СЕТ СН'!$F$13</f>
        <v>568.93228752000005</v>
      </c>
      <c r="E386" s="37">
        <f>SUMIFS(СВЦЭМ!$K$34:$K$777,СВЦЭМ!$A$34:$A$777,$A386,СВЦЭМ!$B$34:$B$777,E$366)+'СЕТ СН'!$F$13</f>
        <v>569.88316339000005</v>
      </c>
      <c r="F386" s="37">
        <f>SUMIFS(СВЦЭМ!$K$34:$K$777,СВЦЭМ!$A$34:$A$777,$A386,СВЦЭМ!$B$34:$B$777,F$366)+'СЕТ СН'!$F$13</f>
        <v>568.67114420999997</v>
      </c>
      <c r="G386" s="37">
        <f>SUMIFS(СВЦЭМ!$K$34:$K$777,СВЦЭМ!$A$34:$A$777,$A386,СВЦЭМ!$B$34:$B$777,G$366)+'СЕТ СН'!$F$13</f>
        <v>559.20339809999996</v>
      </c>
      <c r="H386" s="37">
        <f>SUMIFS(СВЦЭМ!$K$34:$K$777,СВЦЭМ!$A$34:$A$777,$A386,СВЦЭМ!$B$34:$B$777,H$366)+'СЕТ СН'!$F$13</f>
        <v>520.58933463000005</v>
      </c>
      <c r="I386" s="37">
        <f>SUMIFS(СВЦЭМ!$K$34:$K$777,СВЦЭМ!$A$34:$A$777,$A386,СВЦЭМ!$B$34:$B$777,I$366)+'СЕТ СН'!$F$13</f>
        <v>466.91683719000002</v>
      </c>
      <c r="J386" s="37">
        <f>SUMIFS(СВЦЭМ!$K$34:$K$777,СВЦЭМ!$A$34:$A$777,$A386,СВЦЭМ!$B$34:$B$777,J$366)+'СЕТ СН'!$F$13</f>
        <v>429.17884414999997</v>
      </c>
      <c r="K386" s="37">
        <f>SUMIFS(СВЦЭМ!$K$34:$K$777,СВЦЭМ!$A$34:$A$777,$A386,СВЦЭМ!$B$34:$B$777,K$366)+'СЕТ СН'!$F$13</f>
        <v>427.45227027999999</v>
      </c>
      <c r="L386" s="37">
        <f>SUMIFS(СВЦЭМ!$K$34:$K$777,СВЦЭМ!$A$34:$A$777,$A386,СВЦЭМ!$B$34:$B$777,L$366)+'СЕТ СН'!$F$13</f>
        <v>433.68018153000003</v>
      </c>
      <c r="M386" s="37">
        <f>SUMIFS(СВЦЭМ!$K$34:$K$777,СВЦЭМ!$A$34:$A$777,$A386,СВЦЭМ!$B$34:$B$777,M$366)+'СЕТ СН'!$F$13</f>
        <v>440.90532624000002</v>
      </c>
      <c r="N386" s="37">
        <f>SUMIFS(СВЦЭМ!$K$34:$K$777,СВЦЭМ!$A$34:$A$777,$A386,СВЦЭМ!$B$34:$B$777,N$366)+'СЕТ СН'!$F$13</f>
        <v>450.42321773999998</v>
      </c>
      <c r="O386" s="37">
        <f>SUMIFS(СВЦЭМ!$K$34:$K$777,СВЦЭМ!$A$34:$A$777,$A386,СВЦЭМ!$B$34:$B$777,O$366)+'СЕТ СН'!$F$13</f>
        <v>451.59311946999998</v>
      </c>
      <c r="P386" s="37">
        <f>SUMIFS(СВЦЭМ!$K$34:$K$777,СВЦЭМ!$A$34:$A$777,$A386,СВЦЭМ!$B$34:$B$777,P$366)+'СЕТ СН'!$F$13</f>
        <v>455.58434029</v>
      </c>
      <c r="Q386" s="37">
        <f>SUMIFS(СВЦЭМ!$K$34:$K$777,СВЦЭМ!$A$34:$A$777,$A386,СВЦЭМ!$B$34:$B$777,Q$366)+'СЕТ СН'!$F$13</f>
        <v>457.77603105999998</v>
      </c>
      <c r="R386" s="37">
        <f>SUMIFS(СВЦЭМ!$K$34:$K$777,СВЦЭМ!$A$34:$A$777,$A386,СВЦЭМ!$B$34:$B$777,R$366)+'СЕТ СН'!$F$13</f>
        <v>456.13414673</v>
      </c>
      <c r="S386" s="37">
        <f>SUMIFS(СВЦЭМ!$K$34:$K$777,СВЦЭМ!$A$34:$A$777,$A386,СВЦЭМ!$B$34:$B$777,S$366)+'СЕТ СН'!$F$13</f>
        <v>448.48258606000002</v>
      </c>
      <c r="T386" s="37">
        <f>SUMIFS(СВЦЭМ!$K$34:$K$777,СВЦЭМ!$A$34:$A$777,$A386,СВЦЭМ!$B$34:$B$777,T$366)+'СЕТ СН'!$F$13</f>
        <v>424.46991365000002</v>
      </c>
      <c r="U386" s="37">
        <f>SUMIFS(СВЦЭМ!$K$34:$K$777,СВЦЭМ!$A$34:$A$777,$A386,СВЦЭМ!$B$34:$B$777,U$366)+'СЕТ СН'!$F$13</f>
        <v>393.37857797999999</v>
      </c>
      <c r="V386" s="37">
        <f>SUMIFS(СВЦЭМ!$K$34:$K$777,СВЦЭМ!$A$34:$A$777,$A386,СВЦЭМ!$B$34:$B$777,V$366)+'СЕТ СН'!$F$13</f>
        <v>370.83874014999998</v>
      </c>
      <c r="W386" s="37">
        <f>SUMIFS(СВЦЭМ!$K$34:$K$777,СВЦЭМ!$A$34:$A$777,$A386,СВЦЭМ!$B$34:$B$777,W$366)+'СЕТ СН'!$F$13</f>
        <v>369.86310936000001</v>
      </c>
      <c r="X386" s="37">
        <f>SUMIFS(СВЦЭМ!$K$34:$K$777,СВЦЭМ!$A$34:$A$777,$A386,СВЦЭМ!$B$34:$B$777,X$366)+'СЕТ СН'!$F$13</f>
        <v>387.96604596999998</v>
      </c>
      <c r="Y386" s="37">
        <f>SUMIFS(СВЦЭМ!$K$34:$K$777,СВЦЭМ!$A$34:$A$777,$A386,СВЦЭМ!$B$34:$B$777,Y$366)+'СЕТ СН'!$F$13</f>
        <v>408.39014900000001</v>
      </c>
    </row>
    <row r="387" spans="1:26" ht="15.75" x14ac:dyDescent="0.2">
      <c r="A387" s="36">
        <f t="shared" si="10"/>
        <v>42664</v>
      </c>
      <c r="B387" s="37">
        <f>SUMIFS(СВЦЭМ!$K$34:$K$777,СВЦЭМ!$A$34:$A$777,$A387,СВЦЭМ!$B$34:$B$777,B$366)+'СЕТ СН'!$F$13</f>
        <v>439.20235887000001</v>
      </c>
      <c r="C387" s="37">
        <f>SUMIFS(СВЦЭМ!$K$34:$K$777,СВЦЭМ!$A$34:$A$777,$A387,СВЦЭМ!$B$34:$B$777,C$366)+'СЕТ СН'!$F$13</f>
        <v>514.32479745000001</v>
      </c>
      <c r="D387" s="37">
        <f>SUMIFS(СВЦЭМ!$K$34:$K$777,СВЦЭМ!$A$34:$A$777,$A387,СВЦЭМ!$B$34:$B$777,D$366)+'СЕТ СН'!$F$13</f>
        <v>561.88600388999998</v>
      </c>
      <c r="E387" s="37">
        <f>SUMIFS(СВЦЭМ!$K$34:$K$777,СВЦЭМ!$A$34:$A$777,$A387,СВЦЭМ!$B$34:$B$777,E$366)+'СЕТ СН'!$F$13</f>
        <v>562.00519755000005</v>
      </c>
      <c r="F387" s="37">
        <f>SUMIFS(СВЦЭМ!$K$34:$K$777,СВЦЭМ!$A$34:$A$777,$A387,СВЦЭМ!$B$34:$B$777,F$366)+'СЕТ СН'!$F$13</f>
        <v>563.45422939000002</v>
      </c>
      <c r="G387" s="37">
        <f>SUMIFS(СВЦЭМ!$K$34:$K$777,СВЦЭМ!$A$34:$A$777,$A387,СВЦЭМ!$B$34:$B$777,G$366)+'СЕТ СН'!$F$13</f>
        <v>552.79323196999997</v>
      </c>
      <c r="H387" s="37">
        <f>SUMIFS(СВЦЭМ!$K$34:$K$777,СВЦЭМ!$A$34:$A$777,$A387,СВЦЭМ!$B$34:$B$777,H$366)+'СЕТ СН'!$F$13</f>
        <v>514.76440091999996</v>
      </c>
      <c r="I387" s="37">
        <f>SUMIFS(СВЦЭМ!$K$34:$K$777,СВЦЭМ!$A$34:$A$777,$A387,СВЦЭМ!$B$34:$B$777,I$366)+'СЕТ СН'!$F$13</f>
        <v>479.22257332999999</v>
      </c>
      <c r="J387" s="37">
        <f>SUMIFS(СВЦЭМ!$K$34:$K$777,СВЦЭМ!$A$34:$A$777,$A387,СВЦЭМ!$B$34:$B$777,J$366)+'СЕТ СН'!$F$13</f>
        <v>439.21132972999999</v>
      </c>
      <c r="K387" s="37">
        <f>SUMIFS(СВЦЭМ!$K$34:$K$777,СВЦЭМ!$A$34:$A$777,$A387,СВЦЭМ!$B$34:$B$777,K$366)+'СЕТ СН'!$F$13</f>
        <v>397.81715904999999</v>
      </c>
      <c r="L387" s="37">
        <f>SUMIFS(СВЦЭМ!$K$34:$K$777,СВЦЭМ!$A$34:$A$777,$A387,СВЦЭМ!$B$34:$B$777,L$366)+'СЕТ СН'!$F$13</f>
        <v>358.49285450999997</v>
      </c>
      <c r="M387" s="37">
        <f>SUMIFS(СВЦЭМ!$K$34:$K$777,СВЦЭМ!$A$34:$A$777,$A387,СВЦЭМ!$B$34:$B$777,M$366)+'СЕТ СН'!$F$13</f>
        <v>351.59125089000003</v>
      </c>
      <c r="N387" s="37">
        <f>SUMIFS(СВЦЭМ!$K$34:$K$777,СВЦЭМ!$A$34:$A$777,$A387,СВЦЭМ!$B$34:$B$777,N$366)+'СЕТ СН'!$F$13</f>
        <v>352.42405379000002</v>
      </c>
      <c r="O387" s="37">
        <f>SUMIFS(СВЦЭМ!$K$34:$K$777,СВЦЭМ!$A$34:$A$777,$A387,СВЦЭМ!$B$34:$B$777,O$366)+'СЕТ СН'!$F$13</f>
        <v>353.34073605999998</v>
      </c>
      <c r="P387" s="37">
        <f>SUMIFS(СВЦЭМ!$K$34:$K$777,СВЦЭМ!$A$34:$A$777,$A387,СВЦЭМ!$B$34:$B$777,P$366)+'СЕТ СН'!$F$13</f>
        <v>351.53374213000001</v>
      </c>
      <c r="Q387" s="37">
        <f>SUMIFS(СВЦЭМ!$K$34:$K$777,СВЦЭМ!$A$34:$A$777,$A387,СВЦЭМ!$B$34:$B$777,Q$366)+'СЕТ СН'!$F$13</f>
        <v>350.09647072000001</v>
      </c>
      <c r="R387" s="37">
        <f>SUMIFS(СВЦЭМ!$K$34:$K$777,СВЦЭМ!$A$34:$A$777,$A387,СВЦЭМ!$B$34:$B$777,R$366)+'СЕТ СН'!$F$13</f>
        <v>351.34123658999999</v>
      </c>
      <c r="S387" s="37">
        <f>SUMIFS(СВЦЭМ!$K$34:$K$777,СВЦЭМ!$A$34:$A$777,$A387,СВЦЭМ!$B$34:$B$777,S$366)+'СЕТ СН'!$F$13</f>
        <v>355.05842601000001</v>
      </c>
      <c r="T387" s="37">
        <f>SUMIFS(СВЦЭМ!$K$34:$K$777,СВЦЭМ!$A$34:$A$777,$A387,СВЦЭМ!$B$34:$B$777,T$366)+'СЕТ СН'!$F$13</f>
        <v>360.17097403000002</v>
      </c>
      <c r="U387" s="37">
        <f>SUMIFS(СВЦЭМ!$K$34:$K$777,СВЦЭМ!$A$34:$A$777,$A387,СВЦЭМ!$B$34:$B$777,U$366)+'СЕТ СН'!$F$13</f>
        <v>374.76370850000001</v>
      </c>
      <c r="V387" s="37">
        <f>SUMIFS(СВЦЭМ!$K$34:$K$777,СВЦЭМ!$A$34:$A$777,$A387,СВЦЭМ!$B$34:$B$777,V$366)+'СЕТ СН'!$F$13</f>
        <v>371.19433978000001</v>
      </c>
      <c r="W387" s="37">
        <f>SUMIFS(СВЦЭМ!$K$34:$K$777,СВЦЭМ!$A$34:$A$777,$A387,СВЦЭМ!$B$34:$B$777,W$366)+'СЕТ СН'!$F$13</f>
        <v>360.32158227999997</v>
      </c>
      <c r="X387" s="37">
        <f>SUMIFS(СВЦЭМ!$K$34:$K$777,СВЦЭМ!$A$34:$A$777,$A387,СВЦЭМ!$B$34:$B$777,X$366)+'СЕТ СН'!$F$13</f>
        <v>359.88573258000002</v>
      </c>
      <c r="Y387" s="37">
        <f>SUMIFS(СВЦЭМ!$K$34:$K$777,СВЦЭМ!$A$34:$A$777,$A387,СВЦЭМ!$B$34:$B$777,Y$366)+'СЕТ СН'!$F$13</f>
        <v>398.89983498999999</v>
      </c>
    </row>
    <row r="388" spans="1:26" ht="15.75" x14ac:dyDescent="0.2">
      <c r="A388" s="36">
        <f t="shared" si="10"/>
        <v>42665</v>
      </c>
      <c r="B388" s="37">
        <f>SUMIFS(СВЦЭМ!$K$34:$K$777,СВЦЭМ!$A$34:$A$777,$A388,СВЦЭМ!$B$34:$B$777,B$366)+'СЕТ СН'!$F$13</f>
        <v>423.25341616999998</v>
      </c>
      <c r="C388" s="37">
        <f>SUMIFS(СВЦЭМ!$K$34:$K$777,СВЦЭМ!$A$34:$A$777,$A388,СВЦЭМ!$B$34:$B$777,C$366)+'СЕТ СН'!$F$13</f>
        <v>490.05576357000001</v>
      </c>
      <c r="D388" s="37">
        <f>SUMIFS(СВЦЭМ!$K$34:$K$777,СВЦЭМ!$A$34:$A$777,$A388,СВЦЭМ!$B$34:$B$777,D$366)+'СЕТ СН'!$F$13</f>
        <v>541.71661394</v>
      </c>
      <c r="E388" s="37">
        <f>SUMIFS(СВЦЭМ!$K$34:$K$777,СВЦЭМ!$A$34:$A$777,$A388,СВЦЭМ!$B$34:$B$777,E$366)+'СЕТ СН'!$F$13</f>
        <v>554.698216</v>
      </c>
      <c r="F388" s="37">
        <f>SUMIFS(СВЦЭМ!$K$34:$K$777,СВЦЭМ!$A$34:$A$777,$A388,СВЦЭМ!$B$34:$B$777,F$366)+'СЕТ СН'!$F$13</f>
        <v>567.16706037999995</v>
      </c>
      <c r="G388" s="37">
        <f>SUMIFS(СВЦЭМ!$K$34:$K$777,СВЦЭМ!$A$34:$A$777,$A388,СВЦЭМ!$B$34:$B$777,G$366)+'СЕТ СН'!$F$13</f>
        <v>578.61118780000004</v>
      </c>
      <c r="H388" s="37">
        <f>SUMIFS(СВЦЭМ!$K$34:$K$777,СВЦЭМ!$A$34:$A$777,$A388,СВЦЭМ!$B$34:$B$777,H$366)+'СЕТ СН'!$F$13</f>
        <v>565.74742133999996</v>
      </c>
      <c r="I388" s="37">
        <f>SUMIFS(СВЦЭМ!$K$34:$K$777,СВЦЭМ!$A$34:$A$777,$A388,СВЦЭМ!$B$34:$B$777,I$366)+'СЕТ СН'!$F$13</f>
        <v>534.72198141000001</v>
      </c>
      <c r="J388" s="37">
        <f>SUMIFS(СВЦЭМ!$K$34:$K$777,СВЦЭМ!$A$34:$A$777,$A388,СВЦЭМ!$B$34:$B$777,J$366)+'СЕТ СН'!$F$13</f>
        <v>481.24818876000001</v>
      </c>
      <c r="K388" s="37">
        <f>SUMIFS(СВЦЭМ!$K$34:$K$777,СВЦЭМ!$A$34:$A$777,$A388,СВЦЭМ!$B$34:$B$777,K$366)+'СЕТ СН'!$F$13</f>
        <v>437.03060969000001</v>
      </c>
      <c r="L388" s="37">
        <f>SUMIFS(СВЦЭМ!$K$34:$K$777,СВЦЭМ!$A$34:$A$777,$A388,СВЦЭМ!$B$34:$B$777,L$366)+'СЕТ СН'!$F$13</f>
        <v>401.86841140000001</v>
      </c>
      <c r="M388" s="37">
        <f>SUMIFS(СВЦЭМ!$K$34:$K$777,СВЦЭМ!$A$34:$A$777,$A388,СВЦЭМ!$B$34:$B$777,M$366)+'СЕТ СН'!$F$13</f>
        <v>380.14963331000001</v>
      </c>
      <c r="N388" s="37">
        <f>SUMIFS(СВЦЭМ!$K$34:$K$777,СВЦЭМ!$A$34:$A$777,$A388,СВЦЭМ!$B$34:$B$777,N$366)+'СЕТ СН'!$F$13</f>
        <v>376.32600701000001</v>
      </c>
      <c r="O388" s="37">
        <f>SUMIFS(СВЦЭМ!$K$34:$K$777,СВЦЭМ!$A$34:$A$777,$A388,СВЦЭМ!$B$34:$B$777,O$366)+'СЕТ СН'!$F$13</f>
        <v>380.33060632000002</v>
      </c>
      <c r="P388" s="37">
        <f>SUMIFS(СВЦЭМ!$K$34:$K$777,СВЦЭМ!$A$34:$A$777,$A388,СВЦЭМ!$B$34:$B$777,P$366)+'СЕТ СН'!$F$13</f>
        <v>387.00485527000001</v>
      </c>
      <c r="Q388" s="37">
        <f>SUMIFS(СВЦЭМ!$K$34:$K$777,СВЦЭМ!$A$34:$A$777,$A388,СВЦЭМ!$B$34:$B$777,Q$366)+'СЕТ СН'!$F$13</f>
        <v>390.03673658000002</v>
      </c>
      <c r="R388" s="37">
        <f>SUMIFS(СВЦЭМ!$K$34:$K$777,СВЦЭМ!$A$34:$A$777,$A388,СВЦЭМ!$B$34:$B$777,R$366)+'СЕТ СН'!$F$13</f>
        <v>387.95056456999998</v>
      </c>
      <c r="S388" s="37">
        <f>SUMIFS(СВЦЭМ!$K$34:$K$777,СВЦЭМ!$A$34:$A$777,$A388,СВЦЭМ!$B$34:$B$777,S$366)+'СЕТ СН'!$F$13</f>
        <v>380.62974209999999</v>
      </c>
      <c r="T388" s="37">
        <f>SUMIFS(СВЦЭМ!$K$34:$K$777,СВЦЭМ!$A$34:$A$777,$A388,СВЦЭМ!$B$34:$B$777,T$366)+'СЕТ СН'!$F$13</f>
        <v>368.09285999000002</v>
      </c>
      <c r="U388" s="37">
        <f>SUMIFS(СВЦЭМ!$K$34:$K$777,СВЦЭМ!$A$34:$A$777,$A388,СВЦЭМ!$B$34:$B$777,U$366)+'СЕТ СН'!$F$13</f>
        <v>371.29703137000001</v>
      </c>
      <c r="V388" s="37">
        <f>SUMIFS(СВЦЭМ!$K$34:$K$777,СВЦЭМ!$A$34:$A$777,$A388,СВЦЭМ!$B$34:$B$777,V$366)+'СЕТ СН'!$F$13</f>
        <v>364.07011660000001</v>
      </c>
      <c r="W388" s="37">
        <f>SUMIFS(СВЦЭМ!$K$34:$K$777,СВЦЭМ!$A$34:$A$777,$A388,СВЦЭМ!$B$34:$B$777,W$366)+'СЕТ СН'!$F$13</f>
        <v>353.64781570000002</v>
      </c>
      <c r="X388" s="37">
        <f>SUMIFS(СВЦЭМ!$K$34:$K$777,СВЦЭМ!$A$34:$A$777,$A388,СВЦЭМ!$B$34:$B$777,X$366)+'СЕТ СН'!$F$13</f>
        <v>351.32106097000002</v>
      </c>
      <c r="Y388" s="37">
        <f>SUMIFS(СВЦЭМ!$K$34:$K$777,СВЦЭМ!$A$34:$A$777,$A388,СВЦЭМ!$B$34:$B$777,Y$366)+'СЕТ СН'!$F$13</f>
        <v>401.23679109</v>
      </c>
    </row>
    <row r="389" spans="1:26" ht="15.75" x14ac:dyDescent="0.2">
      <c r="A389" s="36">
        <f t="shared" si="10"/>
        <v>42666</v>
      </c>
      <c r="B389" s="37">
        <f>SUMIFS(СВЦЭМ!$K$34:$K$777,СВЦЭМ!$A$34:$A$777,$A389,СВЦЭМ!$B$34:$B$777,B$366)+'СЕТ СН'!$F$13</f>
        <v>468.50246554</v>
      </c>
      <c r="C389" s="37">
        <f>SUMIFS(СВЦЭМ!$K$34:$K$777,СВЦЭМ!$A$34:$A$777,$A389,СВЦЭМ!$B$34:$B$777,C$366)+'СЕТ СН'!$F$13</f>
        <v>541.69206312999995</v>
      </c>
      <c r="D389" s="37">
        <f>SUMIFS(СВЦЭМ!$K$34:$K$777,СВЦЭМ!$A$34:$A$777,$A389,СВЦЭМ!$B$34:$B$777,D$366)+'СЕТ СН'!$F$13</f>
        <v>596.92162103999999</v>
      </c>
      <c r="E389" s="37">
        <f>SUMIFS(СВЦЭМ!$K$34:$K$777,СВЦЭМ!$A$34:$A$777,$A389,СВЦЭМ!$B$34:$B$777,E$366)+'СЕТ СН'!$F$13</f>
        <v>600.70670284000005</v>
      </c>
      <c r="F389" s="37">
        <f>SUMIFS(СВЦЭМ!$K$34:$K$777,СВЦЭМ!$A$34:$A$777,$A389,СВЦЭМ!$B$34:$B$777,F$366)+'СЕТ СН'!$F$13</f>
        <v>599.48623424000004</v>
      </c>
      <c r="G389" s="37">
        <f>SUMIFS(СВЦЭМ!$K$34:$K$777,СВЦЭМ!$A$34:$A$777,$A389,СВЦЭМ!$B$34:$B$777,G$366)+'СЕТ СН'!$F$13</f>
        <v>598.85967190999997</v>
      </c>
      <c r="H389" s="37">
        <f>SUMIFS(СВЦЭМ!$K$34:$K$777,СВЦЭМ!$A$34:$A$777,$A389,СВЦЭМ!$B$34:$B$777,H$366)+'СЕТ СН'!$F$13</f>
        <v>576.41345140999999</v>
      </c>
      <c r="I389" s="37">
        <f>SUMIFS(СВЦЭМ!$K$34:$K$777,СВЦЭМ!$A$34:$A$777,$A389,СВЦЭМ!$B$34:$B$777,I$366)+'СЕТ СН'!$F$13</f>
        <v>530.54526392000002</v>
      </c>
      <c r="J389" s="37">
        <f>SUMIFS(СВЦЭМ!$K$34:$K$777,СВЦЭМ!$A$34:$A$777,$A389,СВЦЭМ!$B$34:$B$777,J$366)+'СЕТ СН'!$F$13</f>
        <v>464.32487538999999</v>
      </c>
      <c r="K389" s="37">
        <f>SUMIFS(СВЦЭМ!$K$34:$K$777,СВЦЭМ!$A$34:$A$777,$A389,СВЦЭМ!$B$34:$B$777,K$366)+'СЕТ СН'!$F$13</f>
        <v>405.16356243000001</v>
      </c>
      <c r="L389" s="37">
        <f>SUMIFS(СВЦЭМ!$K$34:$K$777,СВЦЭМ!$A$34:$A$777,$A389,СВЦЭМ!$B$34:$B$777,L$366)+'СЕТ СН'!$F$13</f>
        <v>379.78006620999997</v>
      </c>
      <c r="M389" s="37">
        <f>SUMIFS(СВЦЭМ!$K$34:$K$777,СВЦЭМ!$A$34:$A$777,$A389,СВЦЭМ!$B$34:$B$777,M$366)+'СЕТ СН'!$F$13</f>
        <v>380.60142926999998</v>
      </c>
      <c r="N389" s="37">
        <f>SUMIFS(СВЦЭМ!$K$34:$K$777,СВЦЭМ!$A$34:$A$777,$A389,СВЦЭМ!$B$34:$B$777,N$366)+'СЕТ СН'!$F$13</f>
        <v>373.10681464999999</v>
      </c>
      <c r="O389" s="37">
        <f>SUMIFS(СВЦЭМ!$K$34:$K$777,СВЦЭМ!$A$34:$A$777,$A389,СВЦЭМ!$B$34:$B$777,O$366)+'СЕТ СН'!$F$13</f>
        <v>366.58749612000003</v>
      </c>
      <c r="P389" s="37">
        <f>SUMIFS(СВЦЭМ!$K$34:$K$777,СВЦЭМ!$A$34:$A$777,$A389,СВЦЭМ!$B$34:$B$777,P$366)+'СЕТ СН'!$F$13</f>
        <v>363.60041192</v>
      </c>
      <c r="Q389" s="37">
        <f>SUMIFS(СВЦЭМ!$K$34:$K$777,СВЦЭМ!$A$34:$A$777,$A389,СВЦЭМ!$B$34:$B$777,Q$366)+'СЕТ СН'!$F$13</f>
        <v>363.53673118</v>
      </c>
      <c r="R389" s="37">
        <f>SUMIFS(СВЦЭМ!$K$34:$K$777,СВЦЭМ!$A$34:$A$777,$A389,СВЦЭМ!$B$34:$B$777,R$366)+'СЕТ СН'!$F$13</f>
        <v>379.67742769</v>
      </c>
      <c r="S389" s="37">
        <f>SUMIFS(СВЦЭМ!$K$34:$K$777,СВЦЭМ!$A$34:$A$777,$A389,СВЦЭМ!$B$34:$B$777,S$366)+'СЕТ СН'!$F$13</f>
        <v>457.44425172000001</v>
      </c>
      <c r="T389" s="37">
        <f>SUMIFS(СВЦЭМ!$K$34:$K$777,СВЦЭМ!$A$34:$A$777,$A389,СВЦЭМ!$B$34:$B$777,T$366)+'СЕТ СН'!$F$13</f>
        <v>475.44914189000002</v>
      </c>
      <c r="U389" s="37">
        <f>SUMIFS(СВЦЭМ!$K$34:$K$777,СВЦЭМ!$A$34:$A$777,$A389,СВЦЭМ!$B$34:$B$777,U$366)+'СЕТ СН'!$F$13</f>
        <v>416.01863913</v>
      </c>
      <c r="V389" s="37">
        <f>SUMIFS(СВЦЭМ!$K$34:$K$777,СВЦЭМ!$A$34:$A$777,$A389,СВЦЭМ!$B$34:$B$777,V$366)+'СЕТ СН'!$F$13</f>
        <v>372.85373407999998</v>
      </c>
      <c r="W389" s="37">
        <f>SUMIFS(СВЦЭМ!$K$34:$K$777,СВЦЭМ!$A$34:$A$777,$A389,СВЦЭМ!$B$34:$B$777,W$366)+'СЕТ СН'!$F$13</f>
        <v>372.99102123</v>
      </c>
      <c r="X389" s="37">
        <f>SUMIFS(СВЦЭМ!$K$34:$K$777,СВЦЭМ!$A$34:$A$777,$A389,СВЦЭМ!$B$34:$B$777,X$366)+'СЕТ СН'!$F$13</f>
        <v>369.19053853999998</v>
      </c>
      <c r="Y389" s="37">
        <f>SUMIFS(СВЦЭМ!$K$34:$K$777,СВЦЭМ!$A$34:$A$777,$A389,СВЦЭМ!$B$34:$B$777,Y$366)+'СЕТ СН'!$F$13</f>
        <v>409.93263327</v>
      </c>
    </row>
    <row r="390" spans="1:26" ht="15.75" x14ac:dyDescent="0.2">
      <c r="A390" s="36">
        <f t="shared" si="10"/>
        <v>42667</v>
      </c>
      <c r="B390" s="37">
        <f>SUMIFS(СВЦЭМ!$K$34:$K$777,СВЦЭМ!$A$34:$A$777,$A390,СВЦЭМ!$B$34:$B$777,B$366)+'СЕТ СН'!$F$13</f>
        <v>475.96249802</v>
      </c>
      <c r="C390" s="37">
        <f>SUMIFS(СВЦЭМ!$K$34:$K$777,СВЦЭМ!$A$34:$A$777,$A390,СВЦЭМ!$B$34:$B$777,C$366)+'СЕТ СН'!$F$13</f>
        <v>542.90904895000006</v>
      </c>
      <c r="D390" s="37">
        <f>SUMIFS(СВЦЭМ!$K$34:$K$777,СВЦЭМ!$A$34:$A$777,$A390,СВЦЭМ!$B$34:$B$777,D$366)+'СЕТ СН'!$F$13</f>
        <v>587.97660045999999</v>
      </c>
      <c r="E390" s="37">
        <f>SUMIFS(СВЦЭМ!$K$34:$K$777,СВЦЭМ!$A$34:$A$777,$A390,СВЦЭМ!$B$34:$B$777,E$366)+'СЕТ СН'!$F$13</f>
        <v>590.83320199000002</v>
      </c>
      <c r="F390" s="37">
        <f>SUMIFS(СВЦЭМ!$K$34:$K$777,СВЦЭМ!$A$34:$A$777,$A390,СВЦЭМ!$B$34:$B$777,F$366)+'СЕТ СН'!$F$13</f>
        <v>586.51226278000001</v>
      </c>
      <c r="G390" s="37">
        <f>SUMIFS(СВЦЭМ!$K$34:$K$777,СВЦЭМ!$A$34:$A$777,$A390,СВЦЭМ!$B$34:$B$777,G$366)+'СЕТ СН'!$F$13</f>
        <v>578.17260824000005</v>
      </c>
      <c r="H390" s="37">
        <f>SUMIFS(СВЦЭМ!$K$34:$K$777,СВЦЭМ!$A$34:$A$777,$A390,СВЦЭМ!$B$34:$B$777,H$366)+'СЕТ СН'!$F$13</f>
        <v>543.94417333000001</v>
      </c>
      <c r="I390" s="37">
        <f>SUMIFS(СВЦЭМ!$K$34:$K$777,СВЦЭМ!$A$34:$A$777,$A390,СВЦЭМ!$B$34:$B$777,I$366)+'СЕТ СН'!$F$13</f>
        <v>527.31685355000002</v>
      </c>
      <c r="J390" s="37">
        <f>SUMIFS(СВЦЭМ!$K$34:$K$777,СВЦЭМ!$A$34:$A$777,$A390,СВЦЭМ!$B$34:$B$777,J$366)+'СЕТ СН'!$F$13</f>
        <v>493.73615661999997</v>
      </c>
      <c r="K390" s="37">
        <f>SUMIFS(СВЦЭМ!$K$34:$K$777,СВЦЭМ!$A$34:$A$777,$A390,СВЦЭМ!$B$34:$B$777,K$366)+'СЕТ СН'!$F$13</f>
        <v>442.04830536999998</v>
      </c>
      <c r="L390" s="37">
        <f>SUMIFS(СВЦЭМ!$K$34:$K$777,СВЦЭМ!$A$34:$A$777,$A390,СВЦЭМ!$B$34:$B$777,L$366)+'СЕТ СН'!$F$13</f>
        <v>400.78877354000002</v>
      </c>
      <c r="M390" s="37">
        <f>SUMIFS(СВЦЭМ!$K$34:$K$777,СВЦЭМ!$A$34:$A$777,$A390,СВЦЭМ!$B$34:$B$777,M$366)+'СЕТ СН'!$F$13</f>
        <v>378.67560752000003</v>
      </c>
      <c r="N390" s="37">
        <f>SUMIFS(СВЦЭМ!$K$34:$K$777,СВЦЭМ!$A$34:$A$777,$A390,СВЦЭМ!$B$34:$B$777,N$366)+'СЕТ СН'!$F$13</f>
        <v>372.99185931</v>
      </c>
      <c r="O390" s="37">
        <f>SUMIFS(СВЦЭМ!$K$34:$K$777,СВЦЭМ!$A$34:$A$777,$A390,СВЦЭМ!$B$34:$B$777,O$366)+'СЕТ СН'!$F$13</f>
        <v>378.50783439999998</v>
      </c>
      <c r="P390" s="37">
        <f>SUMIFS(СВЦЭМ!$K$34:$K$777,СВЦЭМ!$A$34:$A$777,$A390,СВЦЭМ!$B$34:$B$777,P$366)+'СЕТ СН'!$F$13</f>
        <v>380.60789685999998</v>
      </c>
      <c r="Q390" s="37">
        <f>SUMIFS(СВЦЭМ!$K$34:$K$777,СВЦЭМ!$A$34:$A$777,$A390,СВЦЭМ!$B$34:$B$777,Q$366)+'СЕТ СН'!$F$13</f>
        <v>380.77786063000002</v>
      </c>
      <c r="R390" s="37">
        <f>SUMIFS(СВЦЭМ!$K$34:$K$777,СВЦЭМ!$A$34:$A$777,$A390,СВЦЭМ!$B$34:$B$777,R$366)+'СЕТ СН'!$F$13</f>
        <v>381.69694059</v>
      </c>
      <c r="S390" s="37">
        <f>SUMIFS(СВЦЭМ!$K$34:$K$777,СВЦЭМ!$A$34:$A$777,$A390,СВЦЭМ!$B$34:$B$777,S$366)+'СЕТ СН'!$F$13</f>
        <v>370.41432773999998</v>
      </c>
      <c r="T390" s="37">
        <f>SUMIFS(СВЦЭМ!$K$34:$K$777,СВЦЭМ!$A$34:$A$777,$A390,СВЦЭМ!$B$34:$B$777,T$366)+'СЕТ СН'!$F$13</f>
        <v>381.99406658999999</v>
      </c>
      <c r="U390" s="37">
        <f>SUMIFS(СВЦЭМ!$K$34:$K$777,СВЦЭМ!$A$34:$A$777,$A390,СВЦЭМ!$B$34:$B$777,U$366)+'СЕТ СН'!$F$13</f>
        <v>399.34991509999998</v>
      </c>
      <c r="V390" s="37">
        <f>SUMIFS(СВЦЭМ!$K$34:$K$777,СВЦЭМ!$A$34:$A$777,$A390,СВЦЭМ!$B$34:$B$777,V$366)+'СЕТ СН'!$F$13</f>
        <v>399.92546176000002</v>
      </c>
      <c r="W390" s="37">
        <f>SUMIFS(СВЦЭМ!$K$34:$K$777,СВЦЭМ!$A$34:$A$777,$A390,СВЦЭМ!$B$34:$B$777,W$366)+'СЕТ СН'!$F$13</f>
        <v>385.92114844000002</v>
      </c>
      <c r="X390" s="37">
        <f>SUMIFS(СВЦЭМ!$K$34:$K$777,СВЦЭМ!$A$34:$A$777,$A390,СВЦЭМ!$B$34:$B$777,X$366)+'СЕТ СН'!$F$13</f>
        <v>374.38443902</v>
      </c>
      <c r="Y390" s="37">
        <f>SUMIFS(СВЦЭМ!$K$34:$K$777,СВЦЭМ!$A$34:$A$777,$A390,СВЦЭМ!$B$34:$B$777,Y$366)+'СЕТ СН'!$F$13</f>
        <v>421.57954038000003</v>
      </c>
    </row>
    <row r="391" spans="1:26" ht="15.75" x14ac:dyDescent="0.2">
      <c r="A391" s="36">
        <f t="shared" si="10"/>
        <v>42668</v>
      </c>
      <c r="B391" s="37">
        <f>SUMIFS(СВЦЭМ!$K$34:$K$777,СВЦЭМ!$A$34:$A$777,$A391,СВЦЭМ!$B$34:$B$777,B$366)+'СЕТ СН'!$F$13</f>
        <v>480.40205212000001</v>
      </c>
      <c r="C391" s="37">
        <f>SUMIFS(СВЦЭМ!$K$34:$K$777,СВЦЭМ!$A$34:$A$777,$A391,СВЦЭМ!$B$34:$B$777,C$366)+'СЕТ СН'!$F$13</f>
        <v>552.40277227000001</v>
      </c>
      <c r="D391" s="37">
        <f>SUMIFS(СВЦЭМ!$K$34:$K$777,СВЦЭМ!$A$34:$A$777,$A391,СВЦЭМ!$B$34:$B$777,D$366)+'СЕТ СН'!$F$13</f>
        <v>609.83873199000004</v>
      </c>
      <c r="E391" s="37">
        <f>SUMIFS(СВЦЭМ!$K$34:$K$777,СВЦЭМ!$A$34:$A$777,$A391,СВЦЭМ!$B$34:$B$777,E$366)+'СЕТ СН'!$F$13</f>
        <v>613.04022267000005</v>
      </c>
      <c r="F391" s="37">
        <f>SUMIFS(СВЦЭМ!$K$34:$K$777,СВЦЭМ!$A$34:$A$777,$A391,СВЦЭМ!$B$34:$B$777,F$366)+'СЕТ СН'!$F$13</f>
        <v>614.31126429999995</v>
      </c>
      <c r="G391" s="37">
        <f>SUMIFS(СВЦЭМ!$K$34:$K$777,СВЦЭМ!$A$34:$A$777,$A391,СВЦЭМ!$B$34:$B$777,G$366)+'СЕТ СН'!$F$13</f>
        <v>601.00422197</v>
      </c>
      <c r="H391" s="37">
        <f>SUMIFS(СВЦЭМ!$K$34:$K$777,СВЦЭМ!$A$34:$A$777,$A391,СВЦЭМ!$B$34:$B$777,H$366)+'СЕТ СН'!$F$13</f>
        <v>560.51064455000005</v>
      </c>
      <c r="I391" s="37">
        <f>SUMIFS(СВЦЭМ!$K$34:$K$777,СВЦЭМ!$A$34:$A$777,$A391,СВЦЭМ!$B$34:$B$777,I$366)+'СЕТ СН'!$F$13</f>
        <v>546.88938611000003</v>
      </c>
      <c r="J391" s="37">
        <f>SUMIFS(СВЦЭМ!$K$34:$K$777,СВЦЭМ!$A$34:$A$777,$A391,СВЦЭМ!$B$34:$B$777,J$366)+'СЕТ СН'!$F$13</f>
        <v>501.92762622999999</v>
      </c>
      <c r="K391" s="37">
        <f>SUMIFS(СВЦЭМ!$K$34:$K$777,СВЦЭМ!$A$34:$A$777,$A391,СВЦЭМ!$B$34:$B$777,K$366)+'СЕТ СН'!$F$13</f>
        <v>449.64731169999999</v>
      </c>
      <c r="L391" s="37">
        <f>SUMIFS(СВЦЭМ!$K$34:$K$777,СВЦЭМ!$A$34:$A$777,$A391,СВЦЭМ!$B$34:$B$777,L$366)+'СЕТ СН'!$F$13</f>
        <v>402.37866601000002</v>
      </c>
      <c r="M391" s="37">
        <f>SUMIFS(СВЦЭМ!$K$34:$K$777,СВЦЭМ!$A$34:$A$777,$A391,СВЦЭМ!$B$34:$B$777,M$366)+'СЕТ СН'!$F$13</f>
        <v>383.27612197000002</v>
      </c>
      <c r="N391" s="37">
        <f>SUMIFS(СВЦЭМ!$K$34:$K$777,СВЦЭМ!$A$34:$A$777,$A391,СВЦЭМ!$B$34:$B$777,N$366)+'СЕТ СН'!$F$13</f>
        <v>385.47310443999999</v>
      </c>
      <c r="O391" s="37">
        <f>SUMIFS(СВЦЭМ!$K$34:$K$777,СВЦЭМ!$A$34:$A$777,$A391,СВЦЭМ!$B$34:$B$777,O$366)+'СЕТ СН'!$F$13</f>
        <v>387.72205716000002</v>
      </c>
      <c r="P391" s="37">
        <f>SUMIFS(СВЦЭМ!$K$34:$K$777,СВЦЭМ!$A$34:$A$777,$A391,СВЦЭМ!$B$34:$B$777,P$366)+'СЕТ СН'!$F$13</f>
        <v>387.36733184000002</v>
      </c>
      <c r="Q391" s="37">
        <f>SUMIFS(СВЦЭМ!$K$34:$K$777,СВЦЭМ!$A$34:$A$777,$A391,СВЦЭМ!$B$34:$B$777,Q$366)+'СЕТ СН'!$F$13</f>
        <v>388.71516756</v>
      </c>
      <c r="R391" s="37">
        <f>SUMIFS(СВЦЭМ!$K$34:$K$777,СВЦЭМ!$A$34:$A$777,$A391,СВЦЭМ!$B$34:$B$777,R$366)+'СЕТ СН'!$F$13</f>
        <v>390.21224668000002</v>
      </c>
      <c r="S391" s="37">
        <f>SUMIFS(СВЦЭМ!$K$34:$K$777,СВЦЭМ!$A$34:$A$777,$A391,СВЦЭМ!$B$34:$B$777,S$366)+'СЕТ СН'!$F$13</f>
        <v>392.99475181000003</v>
      </c>
      <c r="T391" s="37">
        <f>SUMIFS(СВЦЭМ!$K$34:$K$777,СВЦЭМ!$A$34:$A$777,$A391,СВЦЭМ!$B$34:$B$777,T$366)+'СЕТ СН'!$F$13</f>
        <v>399.58914761</v>
      </c>
      <c r="U391" s="37">
        <f>SUMIFS(СВЦЭМ!$K$34:$K$777,СВЦЭМ!$A$34:$A$777,$A391,СВЦЭМ!$B$34:$B$777,U$366)+'СЕТ СН'!$F$13</f>
        <v>404.17332491000002</v>
      </c>
      <c r="V391" s="37">
        <f>SUMIFS(СВЦЭМ!$K$34:$K$777,СВЦЭМ!$A$34:$A$777,$A391,СВЦЭМ!$B$34:$B$777,V$366)+'СЕТ СН'!$F$13</f>
        <v>402.35727063000002</v>
      </c>
      <c r="W391" s="37">
        <f>SUMIFS(СВЦЭМ!$K$34:$K$777,СВЦЭМ!$A$34:$A$777,$A391,СВЦЭМ!$B$34:$B$777,W$366)+'СЕТ СН'!$F$13</f>
        <v>402.69490037000003</v>
      </c>
      <c r="X391" s="37">
        <f>SUMIFS(СВЦЭМ!$K$34:$K$777,СВЦЭМ!$A$34:$A$777,$A391,СВЦЭМ!$B$34:$B$777,X$366)+'СЕТ СН'!$F$13</f>
        <v>412.05810790999999</v>
      </c>
      <c r="Y391" s="37">
        <f>SUMIFS(СВЦЭМ!$K$34:$K$777,СВЦЭМ!$A$34:$A$777,$A391,СВЦЭМ!$B$34:$B$777,Y$366)+'СЕТ СН'!$F$13</f>
        <v>459.65439866000003</v>
      </c>
    </row>
    <row r="392" spans="1:26" ht="15.75" x14ac:dyDescent="0.2">
      <c r="A392" s="36">
        <f t="shared" si="10"/>
        <v>42669</v>
      </c>
      <c r="B392" s="37">
        <f>SUMIFS(СВЦЭМ!$K$34:$K$777,СВЦЭМ!$A$34:$A$777,$A392,СВЦЭМ!$B$34:$B$777,B$366)+'СЕТ СН'!$F$13</f>
        <v>489.58560833000001</v>
      </c>
      <c r="C392" s="37">
        <f>SUMIFS(СВЦЭМ!$K$34:$K$777,СВЦЭМ!$A$34:$A$777,$A392,СВЦЭМ!$B$34:$B$777,C$366)+'СЕТ СН'!$F$13</f>
        <v>568.74858522</v>
      </c>
      <c r="D392" s="37">
        <f>SUMIFS(СВЦЭМ!$K$34:$K$777,СВЦЭМ!$A$34:$A$777,$A392,СВЦЭМ!$B$34:$B$777,D$366)+'СЕТ СН'!$F$13</f>
        <v>621.12506556999995</v>
      </c>
      <c r="E392" s="37">
        <f>SUMIFS(СВЦЭМ!$K$34:$K$777,СВЦЭМ!$A$34:$A$777,$A392,СВЦЭМ!$B$34:$B$777,E$366)+'СЕТ СН'!$F$13</f>
        <v>625.09847076999995</v>
      </c>
      <c r="F392" s="37">
        <f>SUMIFS(СВЦЭМ!$K$34:$K$777,СВЦЭМ!$A$34:$A$777,$A392,СВЦЭМ!$B$34:$B$777,F$366)+'СЕТ СН'!$F$13</f>
        <v>624.30814766000003</v>
      </c>
      <c r="G392" s="37">
        <f>SUMIFS(СВЦЭМ!$K$34:$K$777,СВЦЭМ!$A$34:$A$777,$A392,СВЦЭМ!$B$34:$B$777,G$366)+'СЕТ СН'!$F$13</f>
        <v>620.77886888</v>
      </c>
      <c r="H392" s="37">
        <f>SUMIFS(СВЦЭМ!$K$34:$K$777,СВЦЭМ!$A$34:$A$777,$A392,СВЦЭМ!$B$34:$B$777,H$366)+'СЕТ СН'!$F$13</f>
        <v>589.60671848000004</v>
      </c>
      <c r="I392" s="37">
        <f>SUMIFS(СВЦЭМ!$K$34:$K$777,СВЦЭМ!$A$34:$A$777,$A392,СВЦЭМ!$B$34:$B$777,I$366)+'СЕТ СН'!$F$13</f>
        <v>552.27440976000003</v>
      </c>
      <c r="J392" s="37">
        <f>SUMIFS(СВЦЭМ!$K$34:$K$777,СВЦЭМ!$A$34:$A$777,$A392,СВЦЭМ!$B$34:$B$777,J$366)+'СЕТ СН'!$F$13</f>
        <v>508.23661916999998</v>
      </c>
      <c r="K392" s="37">
        <f>SUMIFS(СВЦЭМ!$K$34:$K$777,СВЦЭМ!$A$34:$A$777,$A392,СВЦЭМ!$B$34:$B$777,K$366)+'СЕТ СН'!$F$13</f>
        <v>457.36143263000002</v>
      </c>
      <c r="L392" s="37">
        <f>SUMIFS(СВЦЭМ!$K$34:$K$777,СВЦЭМ!$A$34:$A$777,$A392,СВЦЭМ!$B$34:$B$777,L$366)+'СЕТ СН'!$F$13</f>
        <v>411.02415637000001</v>
      </c>
      <c r="M392" s="37">
        <f>SUMIFS(СВЦЭМ!$K$34:$K$777,СВЦЭМ!$A$34:$A$777,$A392,СВЦЭМ!$B$34:$B$777,M$366)+'СЕТ СН'!$F$13</f>
        <v>391.01972348999999</v>
      </c>
      <c r="N392" s="37">
        <f>SUMIFS(СВЦЭМ!$K$34:$K$777,СВЦЭМ!$A$34:$A$777,$A392,СВЦЭМ!$B$34:$B$777,N$366)+'СЕТ СН'!$F$13</f>
        <v>393.01509721999997</v>
      </c>
      <c r="O392" s="37">
        <f>SUMIFS(СВЦЭМ!$K$34:$K$777,СВЦЭМ!$A$34:$A$777,$A392,СВЦЭМ!$B$34:$B$777,O$366)+'СЕТ СН'!$F$13</f>
        <v>398.01961034999999</v>
      </c>
      <c r="P392" s="37">
        <f>SUMIFS(СВЦЭМ!$K$34:$K$777,СВЦЭМ!$A$34:$A$777,$A392,СВЦЭМ!$B$34:$B$777,P$366)+'СЕТ СН'!$F$13</f>
        <v>394.17714353999997</v>
      </c>
      <c r="Q392" s="37">
        <f>SUMIFS(СВЦЭМ!$K$34:$K$777,СВЦЭМ!$A$34:$A$777,$A392,СВЦЭМ!$B$34:$B$777,Q$366)+'СЕТ СН'!$F$13</f>
        <v>391.39148539000001</v>
      </c>
      <c r="R392" s="37">
        <f>SUMIFS(СВЦЭМ!$K$34:$K$777,СВЦЭМ!$A$34:$A$777,$A392,СВЦЭМ!$B$34:$B$777,R$366)+'СЕТ СН'!$F$13</f>
        <v>392.66333044999999</v>
      </c>
      <c r="S392" s="37">
        <f>SUMIFS(СВЦЭМ!$K$34:$K$777,СВЦЭМ!$A$34:$A$777,$A392,СВЦЭМ!$B$34:$B$777,S$366)+'СЕТ СН'!$F$13</f>
        <v>396.93342833000003</v>
      </c>
      <c r="T392" s="37">
        <f>SUMIFS(СВЦЭМ!$K$34:$K$777,СВЦЭМ!$A$34:$A$777,$A392,СВЦЭМ!$B$34:$B$777,T$366)+'СЕТ СН'!$F$13</f>
        <v>399.57300415999998</v>
      </c>
      <c r="U392" s="37">
        <f>SUMIFS(СВЦЭМ!$K$34:$K$777,СВЦЭМ!$A$34:$A$777,$A392,СВЦЭМ!$B$34:$B$777,U$366)+'СЕТ СН'!$F$13</f>
        <v>411.39916503000001</v>
      </c>
      <c r="V392" s="37">
        <f>SUMIFS(СВЦЭМ!$K$34:$K$777,СВЦЭМ!$A$34:$A$777,$A392,СВЦЭМ!$B$34:$B$777,V$366)+'СЕТ СН'!$F$13</f>
        <v>409.48290419</v>
      </c>
      <c r="W392" s="37">
        <f>SUMIFS(СВЦЭМ!$K$34:$K$777,СВЦЭМ!$A$34:$A$777,$A392,СВЦЭМ!$B$34:$B$777,W$366)+'СЕТ СН'!$F$13</f>
        <v>408.29077634999999</v>
      </c>
      <c r="X392" s="37">
        <f>SUMIFS(СВЦЭМ!$K$34:$K$777,СВЦЭМ!$A$34:$A$777,$A392,СВЦЭМ!$B$34:$B$777,X$366)+'СЕТ СН'!$F$13</f>
        <v>416.29036363</v>
      </c>
      <c r="Y392" s="37">
        <f>SUMIFS(СВЦЭМ!$K$34:$K$777,СВЦЭМ!$A$34:$A$777,$A392,СВЦЭМ!$B$34:$B$777,Y$366)+'СЕТ СН'!$F$13</f>
        <v>466.46872518999999</v>
      </c>
    </row>
    <row r="393" spans="1:26" ht="15.75" x14ac:dyDescent="0.2">
      <c r="A393" s="36">
        <f t="shared" si="10"/>
        <v>42670</v>
      </c>
      <c r="B393" s="37">
        <f>SUMIFS(СВЦЭМ!$K$34:$K$777,СВЦЭМ!$A$34:$A$777,$A393,СВЦЭМ!$B$34:$B$777,B$366)+'СЕТ СН'!$F$13</f>
        <v>533.08314138000003</v>
      </c>
      <c r="C393" s="37">
        <f>SUMIFS(СВЦЭМ!$K$34:$K$777,СВЦЭМ!$A$34:$A$777,$A393,СВЦЭМ!$B$34:$B$777,C$366)+'СЕТ СН'!$F$13</f>
        <v>595.14461416999995</v>
      </c>
      <c r="D393" s="37">
        <f>SUMIFS(СВЦЭМ!$K$34:$K$777,СВЦЭМ!$A$34:$A$777,$A393,СВЦЭМ!$B$34:$B$777,D$366)+'СЕТ СН'!$F$13</f>
        <v>638.09775678000005</v>
      </c>
      <c r="E393" s="37">
        <f>SUMIFS(СВЦЭМ!$K$34:$K$777,СВЦЭМ!$A$34:$A$777,$A393,СВЦЭМ!$B$34:$B$777,E$366)+'СЕТ СН'!$F$13</f>
        <v>640.48115308000001</v>
      </c>
      <c r="F393" s="37">
        <f>SUMIFS(СВЦЭМ!$K$34:$K$777,СВЦЭМ!$A$34:$A$777,$A393,СВЦЭМ!$B$34:$B$777,F$366)+'СЕТ СН'!$F$13</f>
        <v>639.31495104999999</v>
      </c>
      <c r="G393" s="37">
        <f>SUMIFS(СВЦЭМ!$K$34:$K$777,СВЦЭМ!$A$34:$A$777,$A393,СВЦЭМ!$B$34:$B$777,G$366)+'СЕТ СН'!$F$13</f>
        <v>636.45849076000002</v>
      </c>
      <c r="H393" s="37">
        <f>SUMIFS(СВЦЭМ!$K$34:$K$777,СВЦЭМ!$A$34:$A$777,$A393,СВЦЭМ!$B$34:$B$777,H$366)+'СЕТ СН'!$F$13</f>
        <v>589.14281986000003</v>
      </c>
      <c r="I393" s="37">
        <f>SUMIFS(СВЦЭМ!$K$34:$K$777,СВЦЭМ!$A$34:$A$777,$A393,СВЦЭМ!$B$34:$B$777,I$366)+'СЕТ СН'!$F$13</f>
        <v>573.98049474000004</v>
      </c>
      <c r="J393" s="37">
        <f>SUMIFS(СВЦЭМ!$K$34:$K$777,СВЦЭМ!$A$34:$A$777,$A393,СВЦЭМ!$B$34:$B$777,J$366)+'СЕТ СН'!$F$13</f>
        <v>531.15629896999997</v>
      </c>
      <c r="K393" s="37">
        <f>SUMIFS(СВЦЭМ!$K$34:$K$777,СВЦЭМ!$A$34:$A$777,$A393,СВЦЭМ!$B$34:$B$777,K$366)+'СЕТ СН'!$F$13</f>
        <v>480.78914780000002</v>
      </c>
      <c r="L393" s="37">
        <f>SUMIFS(СВЦЭМ!$K$34:$K$777,СВЦЭМ!$A$34:$A$777,$A393,СВЦЭМ!$B$34:$B$777,L$366)+'СЕТ СН'!$F$13</f>
        <v>435.16676888000001</v>
      </c>
      <c r="M393" s="37">
        <f>SUMIFS(СВЦЭМ!$K$34:$K$777,СВЦЭМ!$A$34:$A$777,$A393,СВЦЭМ!$B$34:$B$777,M$366)+'СЕТ СН'!$F$13</f>
        <v>414.12962276000002</v>
      </c>
      <c r="N393" s="37">
        <f>SUMIFS(СВЦЭМ!$K$34:$K$777,СВЦЭМ!$A$34:$A$777,$A393,СВЦЭМ!$B$34:$B$777,N$366)+'СЕТ СН'!$F$13</f>
        <v>417.25848852000001</v>
      </c>
      <c r="O393" s="37">
        <f>SUMIFS(СВЦЭМ!$K$34:$K$777,СВЦЭМ!$A$34:$A$777,$A393,СВЦЭМ!$B$34:$B$777,O$366)+'СЕТ СН'!$F$13</f>
        <v>417.72018689999999</v>
      </c>
      <c r="P393" s="37">
        <f>SUMIFS(СВЦЭМ!$K$34:$K$777,СВЦЭМ!$A$34:$A$777,$A393,СВЦЭМ!$B$34:$B$777,P$366)+'СЕТ СН'!$F$13</f>
        <v>413.52515475000001</v>
      </c>
      <c r="Q393" s="37">
        <f>SUMIFS(СВЦЭМ!$K$34:$K$777,СВЦЭМ!$A$34:$A$777,$A393,СВЦЭМ!$B$34:$B$777,Q$366)+'СЕТ СН'!$F$13</f>
        <v>410.52885418</v>
      </c>
      <c r="R393" s="37">
        <f>SUMIFS(СВЦЭМ!$K$34:$K$777,СВЦЭМ!$A$34:$A$777,$A393,СВЦЭМ!$B$34:$B$777,R$366)+'СЕТ СН'!$F$13</f>
        <v>412.61997971</v>
      </c>
      <c r="S393" s="37">
        <f>SUMIFS(СВЦЭМ!$K$34:$K$777,СВЦЭМ!$A$34:$A$777,$A393,СВЦЭМ!$B$34:$B$777,S$366)+'СЕТ СН'!$F$13</f>
        <v>418.06008199000001</v>
      </c>
      <c r="T393" s="37">
        <f>SUMIFS(СВЦЭМ!$K$34:$K$777,СВЦЭМ!$A$34:$A$777,$A393,СВЦЭМ!$B$34:$B$777,T$366)+'СЕТ СН'!$F$13</f>
        <v>423.38149150999999</v>
      </c>
      <c r="U393" s="37">
        <f>SUMIFS(СВЦЭМ!$K$34:$K$777,СВЦЭМ!$A$34:$A$777,$A393,СВЦЭМ!$B$34:$B$777,U$366)+'СЕТ СН'!$F$13</f>
        <v>430.27141361000002</v>
      </c>
      <c r="V393" s="37">
        <f>SUMIFS(СВЦЭМ!$K$34:$K$777,СВЦЭМ!$A$34:$A$777,$A393,СВЦЭМ!$B$34:$B$777,V$366)+'СЕТ СН'!$F$13</f>
        <v>428.78633629000001</v>
      </c>
      <c r="W393" s="37">
        <f>SUMIFS(СВЦЭМ!$K$34:$K$777,СВЦЭМ!$A$34:$A$777,$A393,СВЦЭМ!$B$34:$B$777,W$366)+'СЕТ СН'!$F$13</f>
        <v>427.65492239999998</v>
      </c>
      <c r="X393" s="37">
        <f>SUMIFS(СВЦЭМ!$K$34:$K$777,СВЦЭМ!$A$34:$A$777,$A393,СВЦЭМ!$B$34:$B$777,X$366)+'СЕТ СН'!$F$13</f>
        <v>435.38015870999999</v>
      </c>
      <c r="Y393" s="37">
        <f>SUMIFS(СВЦЭМ!$K$34:$K$777,СВЦЭМ!$A$34:$A$777,$A393,СВЦЭМ!$B$34:$B$777,Y$366)+'СЕТ СН'!$F$13</f>
        <v>482.84773029000002</v>
      </c>
    </row>
    <row r="394" spans="1:26" ht="15.75" x14ac:dyDescent="0.2">
      <c r="A394" s="36">
        <f t="shared" si="10"/>
        <v>42671</v>
      </c>
      <c r="B394" s="37">
        <f>SUMIFS(СВЦЭМ!$K$34:$K$777,СВЦЭМ!$A$34:$A$777,$A394,СВЦЭМ!$B$34:$B$777,B$366)+'СЕТ СН'!$F$13</f>
        <v>451.90872791999999</v>
      </c>
      <c r="C394" s="37">
        <f>SUMIFS(СВЦЭМ!$K$34:$K$777,СВЦЭМ!$A$34:$A$777,$A394,СВЦЭМ!$B$34:$B$777,C$366)+'СЕТ СН'!$F$13</f>
        <v>523.39384703999997</v>
      </c>
      <c r="D394" s="37">
        <f>SUMIFS(СВЦЭМ!$K$34:$K$777,СВЦЭМ!$A$34:$A$777,$A394,СВЦЭМ!$B$34:$B$777,D$366)+'СЕТ СН'!$F$13</f>
        <v>590.42923986000005</v>
      </c>
      <c r="E394" s="37">
        <f>SUMIFS(СВЦЭМ!$K$34:$K$777,СВЦЭМ!$A$34:$A$777,$A394,СВЦЭМ!$B$34:$B$777,E$366)+'СЕТ СН'!$F$13</f>
        <v>594.45194047999996</v>
      </c>
      <c r="F394" s="37">
        <f>SUMIFS(СВЦЭМ!$K$34:$K$777,СВЦЭМ!$A$34:$A$777,$A394,СВЦЭМ!$B$34:$B$777,F$366)+'СЕТ СН'!$F$13</f>
        <v>582.84620009000002</v>
      </c>
      <c r="G394" s="37">
        <f>SUMIFS(СВЦЭМ!$K$34:$K$777,СВЦЭМ!$A$34:$A$777,$A394,СВЦЭМ!$B$34:$B$777,G$366)+'СЕТ СН'!$F$13</f>
        <v>592.18292898000004</v>
      </c>
      <c r="H394" s="37">
        <f>SUMIFS(СВЦЭМ!$K$34:$K$777,СВЦЭМ!$A$34:$A$777,$A394,СВЦЭМ!$B$34:$B$777,H$366)+'СЕТ СН'!$F$13</f>
        <v>562.63343729999997</v>
      </c>
      <c r="I394" s="37">
        <f>SUMIFS(СВЦЭМ!$K$34:$K$777,СВЦЭМ!$A$34:$A$777,$A394,СВЦЭМ!$B$34:$B$777,I$366)+'СЕТ СН'!$F$13</f>
        <v>609.60825516</v>
      </c>
      <c r="J394" s="37">
        <f>SUMIFS(СВЦЭМ!$K$34:$K$777,СВЦЭМ!$A$34:$A$777,$A394,СВЦЭМ!$B$34:$B$777,J$366)+'СЕТ СН'!$F$13</f>
        <v>646.49455940999997</v>
      </c>
      <c r="K394" s="37">
        <f>SUMIFS(СВЦЭМ!$K$34:$K$777,СВЦЭМ!$A$34:$A$777,$A394,СВЦЭМ!$B$34:$B$777,K$366)+'СЕТ СН'!$F$13</f>
        <v>593.98389972999996</v>
      </c>
      <c r="L394" s="37">
        <f>SUMIFS(СВЦЭМ!$K$34:$K$777,СВЦЭМ!$A$34:$A$777,$A394,СВЦЭМ!$B$34:$B$777,L$366)+'СЕТ СН'!$F$13</f>
        <v>542.58165140000006</v>
      </c>
      <c r="M394" s="37">
        <f>SUMIFS(СВЦЭМ!$K$34:$K$777,СВЦЭМ!$A$34:$A$777,$A394,СВЦЭМ!$B$34:$B$777,M$366)+'СЕТ СН'!$F$13</f>
        <v>519.86303529999998</v>
      </c>
      <c r="N394" s="37">
        <f>SUMIFS(СВЦЭМ!$K$34:$K$777,СВЦЭМ!$A$34:$A$777,$A394,СВЦЭМ!$B$34:$B$777,N$366)+'СЕТ СН'!$F$13</f>
        <v>513.03427975</v>
      </c>
      <c r="O394" s="37">
        <f>SUMIFS(СВЦЭМ!$K$34:$K$777,СВЦЭМ!$A$34:$A$777,$A394,СВЦЭМ!$B$34:$B$777,O$366)+'СЕТ СН'!$F$13</f>
        <v>508.83126936999997</v>
      </c>
      <c r="P394" s="37">
        <f>SUMIFS(СВЦЭМ!$K$34:$K$777,СВЦЭМ!$A$34:$A$777,$A394,СВЦЭМ!$B$34:$B$777,P$366)+'СЕТ СН'!$F$13</f>
        <v>509.76738461000002</v>
      </c>
      <c r="Q394" s="37">
        <f>SUMIFS(СВЦЭМ!$K$34:$K$777,СВЦЭМ!$A$34:$A$777,$A394,СВЦЭМ!$B$34:$B$777,Q$366)+'СЕТ СН'!$F$13</f>
        <v>511.25588305999997</v>
      </c>
      <c r="R394" s="37">
        <f>SUMIFS(СВЦЭМ!$K$34:$K$777,СВЦЭМ!$A$34:$A$777,$A394,СВЦЭМ!$B$34:$B$777,R$366)+'СЕТ СН'!$F$13</f>
        <v>511.00261465</v>
      </c>
      <c r="S394" s="37">
        <f>SUMIFS(СВЦЭМ!$K$34:$K$777,СВЦЭМ!$A$34:$A$777,$A394,СВЦЭМ!$B$34:$B$777,S$366)+'СЕТ СН'!$F$13</f>
        <v>514.65399004999995</v>
      </c>
      <c r="T394" s="37">
        <f>SUMIFS(СВЦЭМ!$K$34:$K$777,СВЦЭМ!$A$34:$A$777,$A394,СВЦЭМ!$B$34:$B$777,T$366)+'СЕТ СН'!$F$13</f>
        <v>534.70637785999998</v>
      </c>
      <c r="U394" s="37">
        <f>SUMIFS(СВЦЭМ!$K$34:$K$777,СВЦЭМ!$A$34:$A$777,$A394,СВЦЭМ!$B$34:$B$777,U$366)+'СЕТ СН'!$F$13</f>
        <v>543.24618195000005</v>
      </c>
      <c r="V394" s="37">
        <f>SUMIFS(СВЦЭМ!$K$34:$K$777,СВЦЭМ!$A$34:$A$777,$A394,СВЦЭМ!$B$34:$B$777,V$366)+'СЕТ СН'!$F$13</f>
        <v>539.53863674000002</v>
      </c>
      <c r="W394" s="37">
        <f>SUMIFS(СВЦЭМ!$K$34:$K$777,СВЦЭМ!$A$34:$A$777,$A394,СВЦЭМ!$B$34:$B$777,W$366)+'СЕТ СН'!$F$13</f>
        <v>510.82990569999998</v>
      </c>
      <c r="X394" s="37">
        <f>SUMIFS(СВЦЭМ!$K$34:$K$777,СВЦЭМ!$A$34:$A$777,$A394,СВЦЭМ!$B$34:$B$777,X$366)+'СЕТ СН'!$F$13</f>
        <v>456.36258144999999</v>
      </c>
      <c r="Y394" s="37">
        <f>SUMIFS(СВЦЭМ!$K$34:$K$777,СВЦЭМ!$A$34:$A$777,$A394,СВЦЭМ!$B$34:$B$777,Y$366)+'СЕТ СН'!$F$13</f>
        <v>456.19120311</v>
      </c>
    </row>
    <row r="395" spans="1:26" ht="15.75" x14ac:dyDescent="0.2">
      <c r="A395" s="36">
        <f t="shared" si="10"/>
        <v>42672</v>
      </c>
      <c r="B395" s="37">
        <f>SUMIFS(СВЦЭМ!$K$34:$K$777,СВЦЭМ!$A$34:$A$777,$A395,СВЦЭМ!$B$34:$B$777,B$366)+'СЕТ СН'!$F$13</f>
        <v>489.67962781</v>
      </c>
      <c r="C395" s="37">
        <f>SUMIFS(СВЦЭМ!$K$34:$K$777,СВЦЭМ!$A$34:$A$777,$A395,СВЦЭМ!$B$34:$B$777,C$366)+'СЕТ СН'!$F$13</f>
        <v>541.97648363999997</v>
      </c>
      <c r="D395" s="37">
        <f>SUMIFS(СВЦЭМ!$K$34:$K$777,СВЦЭМ!$A$34:$A$777,$A395,СВЦЭМ!$B$34:$B$777,D$366)+'СЕТ СН'!$F$13</f>
        <v>604.18723962000001</v>
      </c>
      <c r="E395" s="37">
        <f>SUMIFS(СВЦЭМ!$K$34:$K$777,СВЦЭМ!$A$34:$A$777,$A395,СВЦЭМ!$B$34:$B$777,E$366)+'СЕТ СН'!$F$13</f>
        <v>607.02930691999995</v>
      </c>
      <c r="F395" s="37">
        <f>SUMIFS(СВЦЭМ!$K$34:$K$777,СВЦЭМ!$A$34:$A$777,$A395,СВЦЭМ!$B$34:$B$777,F$366)+'СЕТ СН'!$F$13</f>
        <v>605.30258575000005</v>
      </c>
      <c r="G395" s="37">
        <f>SUMIFS(СВЦЭМ!$K$34:$K$777,СВЦЭМ!$A$34:$A$777,$A395,СВЦЭМ!$B$34:$B$777,G$366)+'СЕТ СН'!$F$13</f>
        <v>606.17607841999995</v>
      </c>
      <c r="H395" s="37">
        <f>SUMIFS(СВЦЭМ!$K$34:$K$777,СВЦЭМ!$A$34:$A$777,$A395,СВЦЭМ!$B$34:$B$777,H$366)+'СЕТ СН'!$F$13</f>
        <v>582.67853926999999</v>
      </c>
      <c r="I395" s="37">
        <f>SUMIFS(СВЦЭМ!$K$34:$K$777,СВЦЭМ!$A$34:$A$777,$A395,СВЦЭМ!$B$34:$B$777,I$366)+'СЕТ СН'!$F$13</f>
        <v>553.33538277000002</v>
      </c>
      <c r="J395" s="37">
        <f>SUMIFS(СВЦЭМ!$K$34:$K$777,СВЦЭМ!$A$34:$A$777,$A395,СВЦЭМ!$B$34:$B$777,J$366)+'СЕТ СН'!$F$13</f>
        <v>520.96433125999999</v>
      </c>
      <c r="K395" s="37">
        <f>SUMIFS(СВЦЭМ!$K$34:$K$777,СВЦЭМ!$A$34:$A$777,$A395,СВЦЭМ!$B$34:$B$777,K$366)+'СЕТ СН'!$F$13</f>
        <v>481.67672075000002</v>
      </c>
      <c r="L395" s="37">
        <f>SUMIFS(СВЦЭМ!$K$34:$K$777,СВЦЭМ!$A$34:$A$777,$A395,СВЦЭМ!$B$34:$B$777,L$366)+'СЕТ СН'!$F$13</f>
        <v>437.14040075000003</v>
      </c>
      <c r="M395" s="37">
        <f>SUMIFS(СВЦЭМ!$K$34:$K$777,СВЦЭМ!$A$34:$A$777,$A395,СВЦЭМ!$B$34:$B$777,M$366)+'СЕТ СН'!$F$13</f>
        <v>416.65280761999998</v>
      </c>
      <c r="N395" s="37">
        <f>SUMIFS(СВЦЭМ!$K$34:$K$777,СВЦЭМ!$A$34:$A$777,$A395,СВЦЭМ!$B$34:$B$777,N$366)+'СЕТ СН'!$F$13</f>
        <v>410.83044190999999</v>
      </c>
      <c r="O395" s="37">
        <f>SUMIFS(СВЦЭМ!$K$34:$K$777,СВЦЭМ!$A$34:$A$777,$A395,СВЦЭМ!$B$34:$B$777,O$366)+'СЕТ СН'!$F$13</f>
        <v>408.22391393999999</v>
      </c>
      <c r="P395" s="37">
        <f>SUMIFS(СВЦЭМ!$K$34:$K$777,СВЦЭМ!$A$34:$A$777,$A395,СВЦЭМ!$B$34:$B$777,P$366)+'СЕТ СН'!$F$13</f>
        <v>406.15657138</v>
      </c>
      <c r="Q395" s="37">
        <f>SUMIFS(СВЦЭМ!$K$34:$K$777,СВЦЭМ!$A$34:$A$777,$A395,СВЦЭМ!$B$34:$B$777,Q$366)+'СЕТ СН'!$F$13</f>
        <v>404.75804971999997</v>
      </c>
      <c r="R395" s="37">
        <f>SUMIFS(СВЦЭМ!$K$34:$K$777,СВЦЭМ!$A$34:$A$777,$A395,СВЦЭМ!$B$34:$B$777,R$366)+'СЕТ СН'!$F$13</f>
        <v>404.01484190000002</v>
      </c>
      <c r="S395" s="37">
        <f>SUMIFS(СВЦЭМ!$K$34:$K$777,СВЦЭМ!$A$34:$A$777,$A395,СВЦЭМ!$B$34:$B$777,S$366)+'СЕТ СН'!$F$13</f>
        <v>407.62034828999998</v>
      </c>
      <c r="T395" s="37">
        <f>SUMIFS(СВЦЭМ!$K$34:$K$777,СВЦЭМ!$A$34:$A$777,$A395,СВЦЭМ!$B$34:$B$777,T$366)+'СЕТ СН'!$F$13</f>
        <v>420.80126276999999</v>
      </c>
      <c r="U395" s="37">
        <f>SUMIFS(СВЦЭМ!$K$34:$K$777,СВЦЭМ!$A$34:$A$777,$A395,СВЦЭМ!$B$34:$B$777,U$366)+'СЕТ СН'!$F$13</f>
        <v>427.33224762999998</v>
      </c>
      <c r="V395" s="37">
        <f>SUMIFS(СВЦЭМ!$K$34:$K$777,СВЦЭМ!$A$34:$A$777,$A395,СВЦЭМ!$B$34:$B$777,V$366)+'СЕТ СН'!$F$13</f>
        <v>422.21088020000002</v>
      </c>
      <c r="W395" s="37">
        <f>SUMIFS(СВЦЭМ!$K$34:$K$777,СВЦЭМ!$A$34:$A$777,$A395,СВЦЭМ!$B$34:$B$777,W$366)+'СЕТ СН'!$F$13</f>
        <v>417.74680132999998</v>
      </c>
      <c r="X395" s="37">
        <f>SUMIFS(СВЦЭМ!$K$34:$K$777,СВЦЭМ!$A$34:$A$777,$A395,СВЦЭМ!$B$34:$B$777,X$366)+'СЕТ СН'!$F$13</f>
        <v>414.02834891999998</v>
      </c>
      <c r="Y395" s="37">
        <f>SUMIFS(СВЦЭМ!$K$34:$K$777,СВЦЭМ!$A$34:$A$777,$A395,СВЦЭМ!$B$34:$B$777,Y$366)+'СЕТ СН'!$F$13</f>
        <v>437.28336186000001</v>
      </c>
    </row>
    <row r="396" spans="1:26" ht="15.75" x14ac:dyDescent="0.2">
      <c r="A396" s="36">
        <f t="shared" si="10"/>
        <v>42673</v>
      </c>
      <c r="B396" s="37">
        <f>SUMIFS(СВЦЭМ!$K$34:$K$777,СВЦЭМ!$A$34:$A$777,$A396,СВЦЭМ!$B$34:$B$777,B$366)+'СЕТ СН'!$F$13</f>
        <v>476.56487823999998</v>
      </c>
      <c r="C396" s="37">
        <f>SUMIFS(СВЦЭМ!$K$34:$K$777,СВЦЭМ!$A$34:$A$777,$A396,СВЦЭМ!$B$34:$B$777,C$366)+'СЕТ СН'!$F$13</f>
        <v>547.08684674000006</v>
      </c>
      <c r="D396" s="37">
        <f>SUMIFS(СВЦЭМ!$K$34:$K$777,СВЦЭМ!$A$34:$A$777,$A396,СВЦЭМ!$B$34:$B$777,D$366)+'СЕТ СН'!$F$13</f>
        <v>602.19180902000005</v>
      </c>
      <c r="E396" s="37">
        <f>SUMIFS(СВЦЭМ!$K$34:$K$777,СВЦЭМ!$A$34:$A$777,$A396,СВЦЭМ!$B$34:$B$777,E$366)+'СЕТ СН'!$F$13</f>
        <v>609.75846315000001</v>
      </c>
      <c r="F396" s="37">
        <f>SUMIFS(СВЦЭМ!$K$34:$K$777,СВЦЭМ!$A$34:$A$777,$A396,СВЦЭМ!$B$34:$B$777,F$366)+'СЕТ СН'!$F$13</f>
        <v>614.10421457999996</v>
      </c>
      <c r="G396" s="37">
        <f>SUMIFS(СВЦЭМ!$K$34:$K$777,СВЦЭМ!$A$34:$A$777,$A396,СВЦЭМ!$B$34:$B$777,G$366)+'СЕТ СН'!$F$13</f>
        <v>613.49648459000002</v>
      </c>
      <c r="H396" s="37">
        <f>SUMIFS(СВЦЭМ!$K$34:$K$777,СВЦЭМ!$A$34:$A$777,$A396,СВЦЭМ!$B$34:$B$777,H$366)+'СЕТ СН'!$F$13</f>
        <v>594.22755296000003</v>
      </c>
      <c r="I396" s="37">
        <f>SUMIFS(СВЦЭМ!$K$34:$K$777,СВЦЭМ!$A$34:$A$777,$A396,СВЦЭМ!$B$34:$B$777,I$366)+'СЕТ СН'!$F$13</f>
        <v>574.09918285000003</v>
      </c>
      <c r="J396" s="37">
        <f>SUMIFS(СВЦЭМ!$K$34:$K$777,СВЦЭМ!$A$34:$A$777,$A396,СВЦЭМ!$B$34:$B$777,J$366)+'СЕТ СН'!$F$13</f>
        <v>504.74690119000002</v>
      </c>
      <c r="K396" s="37">
        <f>SUMIFS(СВЦЭМ!$K$34:$K$777,СВЦЭМ!$A$34:$A$777,$A396,СВЦЭМ!$B$34:$B$777,K$366)+'СЕТ СН'!$F$13</f>
        <v>433.96087288000001</v>
      </c>
      <c r="L396" s="37">
        <f>SUMIFS(СВЦЭМ!$K$34:$K$777,СВЦЭМ!$A$34:$A$777,$A396,СВЦЭМ!$B$34:$B$777,L$366)+'СЕТ СН'!$F$13</f>
        <v>390.69148665</v>
      </c>
      <c r="M396" s="37">
        <f>SUMIFS(СВЦЭМ!$K$34:$K$777,СВЦЭМ!$A$34:$A$777,$A396,СВЦЭМ!$B$34:$B$777,M$366)+'СЕТ СН'!$F$13</f>
        <v>373.41231042999999</v>
      </c>
      <c r="N396" s="37">
        <f>SUMIFS(СВЦЭМ!$K$34:$K$777,СВЦЭМ!$A$34:$A$777,$A396,СВЦЭМ!$B$34:$B$777,N$366)+'СЕТ СН'!$F$13</f>
        <v>369.17719869000001</v>
      </c>
      <c r="O396" s="37">
        <f>SUMIFS(СВЦЭМ!$K$34:$K$777,СВЦЭМ!$A$34:$A$777,$A396,СВЦЭМ!$B$34:$B$777,O$366)+'СЕТ СН'!$F$13</f>
        <v>373.41153552999998</v>
      </c>
      <c r="P396" s="37">
        <f>SUMIFS(СВЦЭМ!$K$34:$K$777,СВЦЭМ!$A$34:$A$777,$A396,СВЦЭМ!$B$34:$B$777,P$366)+'СЕТ СН'!$F$13</f>
        <v>380.41312075000002</v>
      </c>
      <c r="Q396" s="37">
        <f>SUMIFS(СВЦЭМ!$K$34:$K$777,СВЦЭМ!$A$34:$A$777,$A396,СВЦЭМ!$B$34:$B$777,Q$366)+'СЕТ СН'!$F$13</f>
        <v>384.59685954000003</v>
      </c>
      <c r="R396" s="37">
        <f>SUMIFS(СВЦЭМ!$K$34:$K$777,СВЦЭМ!$A$34:$A$777,$A396,СВЦЭМ!$B$34:$B$777,R$366)+'СЕТ СН'!$F$13</f>
        <v>381.86179332</v>
      </c>
      <c r="S396" s="37">
        <f>SUMIFS(СВЦЭМ!$K$34:$K$777,СВЦЭМ!$A$34:$A$777,$A396,СВЦЭМ!$B$34:$B$777,S$366)+'СЕТ СН'!$F$13</f>
        <v>372.46327532999999</v>
      </c>
      <c r="T396" s="37">
        <f>SUMIFS(СВЦЭМ!$K$34:$K$777,СВЦЭМ!$A$34:$A$777,$A396,СВЦЭМ!$B$34:$B$777,T$366)+'СЕТ СН'!$F$13</f>
        <v>388.30743823</v>
      </c>
      <c r="U396" s="37">
        <f>SUMIFS(СВЦЭМ!$K$34:$K$777,СВЦЭМ!$A$34:$A$777,$A396,СВЦЭМ!$B$34:$B$777,U$366)+'СЕТ СН'!$F$13</f>
        <v>401.35007022000002</v>
      </c>
      <c r="V396" s="37">
        <f>SUMIFS(СВЦЭМ!$K$34:$K$777,СВЦЭМ!$A$34:$A$777,$A396,СВЦЭМ!$B$34:$B$777,V$366)+'СЕТ СН'!$F$13</f>
        <v>401.49004407000001</v>
      </c>
      <c r="W396" s="37">
        <f>SUMIFS(СВЦЭМ!$K$34:$K$777,СВЦЭМ!$A$34:$A$777,$A396,СВЦЭМ!$B$34:$B$777,W$366)+'СЕТ СН'!$F$13</f>
        <v>391.47285124000001</v>
      </c>
      <c r="X396" s="37">
        <f>SUMIFS(СВЦЭМ!$K$34:$K$777,СВЦЭМ!$A$34:$A$777,$A396,СВЦЭМ!$B$34:$B$777,X$366)+'СЕТ СН'!$F$13</f>
        <v>376.85569743000002</v>
      </c>
      <c r="Y396" s="37">
        <f>SUMIFS(СВЦЭМ!$K$34:$K$777,СВЦЭМ!$A$34:$A$777,$A396,СВЦЭМ!$B$34:$B$777,Y$366)+'СЕТ СН'!$F$13</f>
        <v>414.07233396999999</v>
      </c>
    </row>
    <row r="397" spans="1:26" ht="15.75" x14ac:dyDescent="0.2">
      <c r="A397" s="36">
        <f t="shared" si="10"/>
        <v>42674</v>
      </c>
      <c r="B397" s="37">
        <f>SUMIFS(СВЦЭМ!$K$34:$K$777,СВЦЭМ!$A$34:$A$777,$A397,СВЦЭМ!$B$34:$B$777,B$366)+'СЕТ СН'!$F$13</f>
        <v>484.84405176000001</v>
      </c>
      <c r="C397" s="37">
        <f>SUMIFS(СВЦЭМ!$K$34:$K$777,СВЦЭМ!$A$34:$A$777,$A397,СВЦЭМ!$B$34:$B$777,C$366)+'СЕТ СН'!$F$13</f>
        <v>558.50854624999999</v>
      </c>
      <c r="D397" s="37">
        <f>SUMIFS(СВЦЭМ!$K$34:$K$777,СВЦЭМ!$A$34:$A$777,$A397,СВЦЭМ!$B$34:$B$777,D$366)+'СЕТ СН'!$F$13</f>
        <v>611.69495785000004</v>
      </c>
      <c r="E397" s="37">
        <f>SUMIFS(СВЦЭМ!$K$34:$K$777,СВЦЭМ!$A$34:$A$777,$A397,СВЦЭМ!$B$34:$B$777,E$366)+'СЕТ СН'!$F$13</f>
        <v>612.80459160999999</v>
      </c>
      <c r="F397" s="37">
        <f>SUMIFS(СВЦЭМ!$K$34:$K$777,СВЦЭМ!$A$34:$A$777,$A397,СВЦЭМ!$B$34:$B$777,F$366)+'СЕТ СН'!$F$13</f>
        <v>613.89033422</v>
      </c>
      <c r="G397" s="37">
        <f>SUMIFS(СВЦЭМ!$K$34:$K$777,СВЦЭМ!$A$34:$A$777,$A397,СВЦЭМ!$B$34:$B$777,G$366)+'СЕТ СН'!$F$13</f>
        <v>612.59048854000002</v>
      </c>
      <c r="H397" s="37">
        <f>SUMIFS(СВЦЭМ!$K$34:$K$777,СВЦЭМ!$A$34:$A$777,$A397,СВЦЭМ!$B$34:$B$777,H$366)+'СЕТ СН'!$F$13</f>
        <v>598.55967779000002</v>
      </c>
      <c r="I397" s="37">
        <f>SUMIFS(СВЦЭМ!$K$34:$K$777,СВЦЭМ!$A$34:$A$777,$A397,СВЦЭМ!$B$34:$B$777,I$366)+'СЕТ СН'!$F$13</f>
        <v>560.98378400000001</v>
      </c>
      <c r="J397" s="37">
        <f>SUMIFS(СВЦЭМ!$K$34:$K$777,СВЦЭМ!$A$34:$A$777,$A397,СВЦЭМ!$B$34:$B$777,J$366)+'СЕТ СН'!$F$13</f>
        <v>520.54435707000005</v>
      </c>
      <c r="K397" s="37">
        <f>SUMIFS(СВЦЭМ!$K$34:$K$777,СВЦЭМ!$A$34:$A$777,$A397,СВЦЭМ!$B$34:$B$777,K$366)+'СЕТ СН'!$F$13</f>
        <v>476.20306593999999</v>
      </c>
      <c r="L397" s="37">
        <f>SUMIFS(СВЦЭМ!$K$34:$K$777,СВЦЭМ!$A$34:$A$777,$A397,СВЦЭМ!$B$34:$B$777,L$366)+'СЕТ СН'!$F$13</f>
        <v>433.65303526000002</v>
      </c>
      <c r="M397" s="37">
        <f>SUMIFS(СВЦЭМ!$K$34:$K$777,СВЦЭМ!$A$34:$A$777,$A397,СВЦЭМ!$B$34:$B$777,M$366)+'СЕТ СН'!$F$13</f>
        <v>422.93503731999999</v>
      </c>
      <c r="N397" s="37">
        <f>SUMIFS(СВЦЭМ!$K$34:$K$777,СВЦЭМ!$A$34:$A$777,$A397,СВЦЭМ!$B$34:$B$777,N$366)+'СЕТ СН'!$F$13</f>
        <v>423.05336081000002</v>
      </c>
      <c r="O397" s="37">
        <f>SUMIFS(СВЦЭМ!$K$34:$K$777,СВЦЭМ!$A$34:$A$777,$A397,СВЦЭМ!$B$34:$B$777,O$366)+'СЕТ СН'!$F$13</f>
        <v>425.45425968000001</v>
      </c>
      <c r="P397" s="37">
        <f>SUMIFS(СВЦЭМ!$K$34:$K$777,СВЦЭМ!$A$34:$A$777,$A397,СВЦЭМ!$B$34:$B$777,P$366)+'СЕТ СН'!$F$13</f>
        <v>429.10834182000002</v>
      </c>
      <c r="Q397" s="37">
        <f>SUMIFS(СВЦЭМ!$K$34:$K$777,СВЦЭМ!$A$34:$A$777,$A397,СВЦЭМ!$B$34:$B$777,Q$366)+'СЕТ СН'!$F$13</f>
        <v>431.81156908000003</v>
      </c>
      <c r="R397" s="37">
        <f>SUMIFS(СВЦЭМ!$K$34:$K$777,СВЦЭМ!$A$34:$A$777,$A397,СВЦЭМ!$B$34:$B$777,R$366)+'СЕТ СН'!$F$13</f>
        <v>431.12467593999997</v>
      </c>
      <c r="S397" s="37">
        <f>SUMIFS(СВЦЭМ!$K$34:$K$777,СВЦЭМ!$A$34:$A$777,$A397,СВЦЭМ!$B$34:$B$777,S$366)+'СЕТ СН'!$F$13</f>
        <v>426.25439490999997</v>
      </c>
      <c r="T397" s="37">
        <f>SUMIFS(СВЦЭМ!$K$34:$K$777,СВЦЭМ!$A$34:$A$777,$A397,СВЦЭМ!$B$34:$B$777,T$366)+'СЕТ СН'!$F$13</f>
        <v>425.19538476000002</v>
      </c>
      <c r="U397" s="37">
        <f>SUMIFS(СВЦЭМ!$K$34:$K$777,СВЦЭМ!$A$34:$A$777,$A397,СВЦЭМ!$B$34:$B$777,U$366)+'СЕТ СН'!$F$13</f>
        <v>432.81101587000001</v>
      </c>
      <c r="V397" s="37">
        <f>SUMIFS(СВЦЭМ!$K$34:$K$777,СВЦЭМ!$A$34:$A$777,$A397,СВЦЭМ!$B$34:$B$777,V$366)+'СЕТ СН'!$F$13</f>
        <v>430.79414180999999</v>
      </c>
      <c r="W397" s="37">
        <f>SUMIFS(СВЦЭМ!$K$34:$K$777,СВЦЭМ!$A$34:$A$777,$A397,СВЦЭМ!$B$34:$B$777,W$366)+'СЕТ СН'!$F$13</f>
        <v>427.30026893000002</v>
      </c>
      <c r="X397" s="37">
        <f>SUMIFS(СВЦЭМ!$K$34:$K$777,СВЦЭМ!$A$34:$A$777,$A397,СВЦЭМ!$B$34:$B$777,X$366)+'СЕТ СН'!$F$13</f>
        <v>420.51764181999999</v>
      </c>
      <c r="Y397" s="37">
        <f>SUMIFS(СВЦЭМ!$K$34:$K$777,СВЦЭМ!$A$34:$A$777,$A397,СВЦЭМ!$B$34:$B$777,Y$366)+'СЕТ СН'!$F$13</f>
        <v>468.01673256999999</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9" t="s">
        <v>7</v>
      </c>
      <c r="B399" s="113" t="s">
        <v>135</v>
      </c>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5"/>
    </row>
    <row r="400" spans="1:26" ht="12.75" customHeight="1" x14ac:dyDescent="0.2">
      <c r="A400" s="120"/>
      <c r="B400" s="116"/>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8"/>
    </row>
    <row r="401" spans="1:27" s="47" customFormat="1" ht="12.75" customHeight="1" x14ac:dyDescent="0.2">
      <c r="A401" s="121"/>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01.10.2016</v>
      </c>
      <c r="B402" s="37">
        <f>SUMIFS(СВЦЭМ!$L$34:$L$777,СВЦЭМ!$A$34:$A$777,$A402,СВЦЭМ!$B$34:$B$777,B$401)+'СЕТ СН'!$F$13</f>
        <v>436.53162495999999</v>
      </c>
      <c r="C402" s="37">
        <f>SUMIFS(СВЦЭМ!$L$34:$L$777,СВЦЭМ!$A$34:$A$777,$A402,СВЦЭМ!$B$34:$B$777,C$401)+'СЕТ СН'!$F$13</f>
        <v>520.56611978000001</v>
      </c>
      <c r="D402" s="37">
        <f>SUMIFS(СВЦЭМ!$L$34:$L$777,СВЦЭМ!$A$34:$A$777,$A402,СВЦЭМ!$B$34:$B$777,D$401)+'СЕТ СН'!$F$13</f>
        <v>581.19242965000001</v>
      </c>
      <c r="E402" s="37">
        <f>SUMIFS(СВЦЭМ!$L$34:$L$777,СВЦЭМ!$A$34:$A$777,$A402,СВЦЭМ!$B$34:$B$777,E$401)+'СЕТ СН'!$F$13</f>
        <v>589.43911559000003</v>
      </c>
      <c r="F402" s="37">
        <f>SUMIFS(СВЦЭМ!$L$34:$L$777,СВЦЭМ!$A$34:$A$777,$A402,СВЦЭМ!$B$34:$B$777,F$401)+'СЕТ СН'!$F$13</f>
        <v>588.55036128999996</v>
      </c>
      <c r="G402" s="37">
        <f>SUMIFS(СВЦЭМ!$L$34:$L$777,СВЦЭМ!$A$34:$A$777,$A402,СВЦЭМ!$B$34:$B$777,G$401)+'СЕТ СН'!$F$13</f>
        <v>585.58707879999997</v>
      </c>
      <c r="H402" s="37">
        <f>SUMIFS(СВЦЭМ!$L$34:$L$777,СВЦЭМ!$A$34:$A$777,$A402,СВЦЭМ!$B$34:$B$777,H$401)+'СЕТ СН'!$F$13</f>
        <v>573.98945605999995</v>
      </c>
      <c r="I402" s="37">
        <f>SUMIFS(СВЦЭМ!$L$34:$L$777,СВЦЭМ!$A$34:$A$777,$A402,СВЦЭМ!$B$34:$B$777,I$401)+'СЕТ СН'!$F$13</f>
        <v>554.33422963999999</v>
      </c>
      <c r="J402" s="37">
        <f>SUMIFS(СВЦЭМ!$L$34:$L$777,СВЦЭМ!$A$34:$A$777,$A402,СВЦЭМ!$B$34:$B$777,J$401)+'СЕТ СН'!$F$13</f>
        <v>476.41162401999998</v>
      </c>
      <c r="K402" s="37">
        <f>SUMIFS(СВЦЭМ!$L$34:$L$777,СВЦЭМ!$A$34:$A$777,$A402,СВЦЭМ!$B$34:$B$777,K$401)+'СЕТ СН'!$F$13</f>
        <v>402.13159985999999</v>
      </c>
      <c r="L402" s="37">
        <f>SUMIFS(СВЦЭМ!$L$34:$L$777,СВЦЭМ!$A$34:$A$777,$A402,СВЦЭМ!$B$34:$B$777,L$401)+'СЕТ СН'!$F$13</f>
        <v>333.36326538999998</v>
      </c>
      <c r="M402" s="37">
        <f>SUMIFS(СВЦЭМ!$L$34:$L$777,СВЦЭМ!$A$34:$A$777,$A402,СВЦЭМ!$B$34:$B$777,M$401)+'СЕТ СН'!$F$13</f>
        <v>309.62483902000002</v>
      </c>
      <c r="N402" s="37">
        <f>SUMIFS(СВЦЭМ!$L$34:$L$777,СВЦЭМ!$A$34:$A$777,$A402,СВЦЭМ!$B$34:$B$777,N$401)+'СЕТ СН'!$F$13</f>
        <v>310.54900337999999</v>
      </c>
      <c r="O402" s="37">
        <f>SUMIFS(СВЦЭМ!$L$34:$L$777,СВЦЭМ!$A$34:$A$777,$A402,СВЦЭМ!$B$34:$B$777,O$401)+'СЕТ СН'!$F$13</f>
        <v>313.32742839999997</v>
      </c>
      <c r="P402" s="37">
        <f>SUMIFS(СВЦЭМ!$L$34:$L$777,СВЦЭМ!$A$34:$A$777,$A402,СВЦЭМ!$B$34:$B$777,P$401)+'СЕТ СН'!$F$13</f>
        <v>317.79557103000002</v>
      </c>
      <c r="Q402" s="37">
        <f>SUMIFS(СВЦЭМ!$L$34:$L$777,СВЦЭМ!$A$34:$A$777,$A402,СВЦЭМ!$B$34:$B$777,Q$401)+'СЕТ СН'!$F$13</f>
        <v>323.00276471000001</v>
      </c>
      <c r="R402" s="37">
        <f>SUMIFS(СВЦЭМ!$L$34:$L$777,СВЦЭМ!$A$34:$A$777,$A402,СВЦЭМ!$B$34:$B$777,R$401)+'СЕТ СН'!$F$13</f>
        <v>327.09644412</v>
      </c>
      <c r="S402" s="37">
        <f>SUMIFS(СВЦЭМ!$L$34:$L$777,СВЦЭМ!$A$34:$A$777,$A402,СВЦЭМ!$B$34:$B$777,S$401)+'СЕТ СН'!$F$13</f>
        <v>325.94443591999999</v>
      </c>
      <c r="T402" s="37">
        <f>SUMIFS(СВЦЭМ!$L$34:$L$777,СВЦЭМ!$A$34:$A$777,$A402,СВЦЭМ!$B$34:$B$777,T$401)+'СЕТ СН'!$F$13</f>
        <v>322.09256297000002</v>
      </c>
      <c r="U402" s="37">
        <f>SUMIFS(СВЦЭМ!$L$34:$L$777,СВЦЭМ!$A$34:$A$777,$A402,СВЦЭМ!$B$34:$B$777,U$401)+'СЕТ СН'!$F$13</f>
        <v>296.11524924999998</v>
      </c>
      <c r="V402" s="37">
        <f>SUMIFS(СВЦЭМ!$L$34:$L$777,СВЦЭМ!$A$34:$A$777,$A402,СВЦЭМ!$B$34:$B$777,V$401)+'СЕТ СН'!$F$13</f>
        <v>292.95389597000002</v>
      </c>
      <c r="W402" s="37">
        <f>SUMIFS(СВЦЭМ!$L$34:$L$777,СВЦЭМ!$A$34:$A$777,$A402,СВЦЭМ!$B$34:$B$777,W$401)+'СЕТ СН'!$F$13</f>
        <v>296.34506170999998</v>
      </c>
      <c r="X402" s="37">
        <f>SUMIFS(СВЦЭМ!$L$34:$L$777,СВЦЭМ!$A$34:$A$777,$A402,СВЦЭМ!$B$34:$B$777,X$401)+'СЕТ СН'!$F$13</f>
        <v>331.05193058999998</v>
      </c>
      <c r="Y402" s="37">
        <f>SUMIFS(СВЦЭМ!$L$34:$L$777,СВЦЭМ!$A$34:$A$777,$A402,СВЦЭМ!$B$34:$B$777,Y$401)+'СЕТ СН'!$F$13</f>
        <v>385.01423057</v>
      </c>
      <c r="AA402" s="46"/>
    </row>
    <row r="403" spans="1:27" ht="15.75" x14ac:dyDescent="0.2">
      <c r="A403" s="36">
        <f>A402+1</f>
        <v>42645</v>
      </c>
      <c r="B403" s="37">
        <f>SUMIFS(СВЦЭМ!$L$34:$L$777,СВЦЭМ!$A$34:$A$777,$A403,СВЦЭМ!$B$34:$B$777,B$401)+'СЕТ СН'!$F$13</f>
        <v>398.64078325999998</v>
      </c>
      <c r="C403" s="37">
        <f>SUMIFS(СВЦЭМ!$L$34:$L$777,СВЦЭМ!$A$34:$A$777,$A403,СВЦЭМ!$B$34:$B$777,C$401)+'СЕТ СН'!$F$13</f>
        <v>469.62730981999999</v>
      </c>
      <c r="D403" s="37">
        <f>SUMIFS(СВЦЭМ!$L$34:$L$777,СВЦЭМ!$A$34:$A$777,$A403,СВЦЭМ!$B$34:$B$777,D$401)+'СЕТ СН'!$F$13</f>
        <v>524.37068115</v>
      </c>
      <c r="E403" s="37">
        <f>SUMIFS(СВЦЭМ!$L$34:$L$777,СВЦЭМ!$A$34:$A$777,$A403,СВЦЭМ!$B$34:$B$777,E$401)+'СЕТ СН'!$F$13</f>
        <v>529.57885753999994</v>
      </c>
      <c r="F403" s="37">
        <f>SUMIFS(СВЦЭМ!$L$34:$L$777,СВЦЭМ!$A$34:$A$777,$A403,СВЦЭМ!$B$34:$B$777,F$401)+'СЕТ СН'!$F$13</f>
        <v>530.53433560999997</v>
      </c>
      <c r="G403" s="37">
        <f>SUMIFS(СВЦЭМ!$L$34:$L$777,СВЦЭМ!$A$34:$A$777,$A403,СВЦЭМ!$B$34:$B$777,G$401)+'СЕТ СН'!$F$13</f>
        <v>543.12534934999996</v>
      </c>
      <c r="H403" s="37">
        <f>SUMIFS(СВЦЭМ!$L$34:$L$777,СВЦЭМ!$A$34:$A$777,$A403,СВЦЭМ!$B$34:$B$777,H$401)+'СЕТ СН'!$F$13</f>
        <v>530.36727070999996</v>
      </c>
      <c r="I403" s="37">
        <f>SUMIFS(СВЦЭМ!$L$34:$L$777,СВЦЭМ!$A$34:$A$777,$A403,СВЦЭМ!$B$34:$B$777,I$401)+'СЕТ СН'!$F$13</f>
        <v>507.74704766999997</v>
      </c>
      <c r="J403" s="37">
        <f>SUMIFS(СВЦЭМ!$L$34:$L$777,СВЦЭМ!$A$34:$A$777,$A403,СВЦЭМ!$B$34:$B$777,J$401)+'СЕТ СН'!$F$13</f>
        <v>436.28630356999997</v>
      </c>
      <c r="K403" s="37">
        <f>SUMIFS(СВЦЭМ!$L$34:$L$777,СВЦЭМ!$A$34:$A$777,$A403,СВЦЭМ!$B$34:$B$777,K$401)+'СЕТ СН'!$F$13</f>
        <v>382.80597126999999</v>
      </c>
      <c r="L403" s="37">
        <f>SUMIFS(СВЦЭМ!$L$34:$L$777,СВЦЭМ!$A$34:$A$777,$A403,СВЦЭМ!$B$34:$B$777,L$401)+'СЕТ СН'!$F$13</f>
        <v>318.48798320999998</v>
      </c>
      <c r="M403" s="37">
        <f>SUMIFS(СВЦЭМ!$L$34:$L$777,СВЦЭМ!$A$34:$A$777,$A403,СВЦЭМ!$B$34:$B$777,M$401)+'СЕТ СН'!$F$13</f>
        <v>302.36988782999998</v>
      </c>
      <c r="N403" s="37">
        <f>SUMIFS(СВЦЭМ!$L$34:$L$777,СВЦЭМ!$A$34:$A$777,$A403,СВЦЭМ!$B$34:$B$777,N$401)+'СЕТ СН'!$F$13</f>
        <v>307.95287015999997</v>
      </c>
      <c r="O403" s="37">
        <f>SUMIFS(СВЦЭМ!$L$34:$L$777,СВЦЭМ!$A$34:$A$777,$A403,СВЦЭМ!$B$34:$B$777,O$401)+'СЕТ СН'!$F$13</f>
        <v>307.52789089999999</v>
      </c>
      <c r="P403" s="37">
        <f>SUMIFS(СВЦЭМ!$L$34:$L$777,СВЦЭМ!$A$34:$A$777,$A403,СВЦЭМ!$B$34:$B$777,P$401)+'СЕТ СН'!$F$13</f>
        <v>310.12521750000002</v>
      </c>
      <c r="Q403" s="37">
        <f>SUMIFS(СВЦЭМ!$L$34:$L$777,СВЦЭМ!$A$34:$A$777,$A403,СВЦЭМ!$B$34:$B$777,Q$401)+'СЕТ СН'!$F$13</f>
        <v>309.8892065</v>
      </c>
      <c r="R403" s="37">
        <f>SUMIFS(СВЦЭМ!$L$34:$L$777,СВЦЭМ!$A$34:$A$777,$A403,СВЦЭМ!$B$34:$B$777,R$401)+'СЕТ СН'!$F$13</f>
        <v>311.99195069000001</v>
      </c>
      <c r="S403" s="37">
        <f>SUMIFS(СВЦЭМ!$L$34:$L$777,СВЦЭМ!$A$34:$A$777,$A403,СВЦЭМ!$B$34:$B$777,S$401)+'СЕТ СН'!$F$13</f>
        <v>305.45953531999999</v>
      </c>
      <c r="T403" s="37">
        <f>SUMIFS(СВЦЭМ!$L$34:$L$777,СВЦЭМ!$A$34:$A$777,$A403,СВЦЭМ!$B$34:$B$777,T$401)+'СЕТ СН'!$F$13</f>
        <v>315.54082880999999</v>
      </c>
      <c r="U403" s="37">
        <f>SUMIFS(СВЦЭМ!$L$34:$L$777,СВЦЭМ!$A$34:$A$777,$A403,СВЦЭМ!$B$34:$B$777,U$401)+'СЕТ СН'!$F$13</f>
        <v>279.76044811000003</v>
      </c>
      <c r="V403" s="37">
        <f>SUMIFS(СВЦЭМ!$L$34:$L$777,СВЦЭМ!$A$34:$A$777,$A403,СВЦЭМ!$B$34:$B$777,V$401)+'СЕТ СН'!$F$13</f>
        <v>288.41989647000003</v>
      </c>
      <c r="W403" s="37">
        <f>SUMIFS(СВЦЭМ!$L$34:$L$777,СВЦЭМ!$A$34:$A$777,$A403,СВЦЭМ!$B$34:$B$777,W$401)+'СЕТ СН'!$F$13</f>
        <v>289.53972027999998</v>
      </c>
      <c r="X403" s="37">
        <f>SUMIFS(СВЦЭМ!$L$34:$L$777,СВЦЭМ!$A$34:$A$777,$A403,СВЦЭМ!$B$34:$B$777,X$401)+'СЕТ СН'!$F$13</f>
        <v>318.00823852000002</v>
      </c>
      <c r="Y403" s="37">
        <f>SUMIFS(СВЦЭМ!$L$34:$L$777,СВЦЭМ!$A$34:$A$777,$A403,СВЦЭМ!$B$34:$B$777,Y$401)+'СЕТ СН'!$F$13</f>
        <v>363.68649161000002</v>
      </c>
    </row>
    <row r="404" spans="1:27" ht="15.75" x14ac:dyDescent="0.2">
      <c r="A404" s="36">
        <f t="shared" ref="A404:A432" si="11">A403+1</f>
        <v>42646</v>
      </c>
      <c r="B404" s="37">
        <f>SUMIFS(СВЦЭМ!$L$34:$L$777,СВЦЭМ!$A$34:$A$777,$A404,СВЦЭМ!$B$34:$B$777,B$401)+'СЕТ СН'!$F$13</f>
        <v>450.96385586000002</v>
      </c>
      <c r="C404" s="37">
        <f>SUMIFS(СВЦЭМ!$L$34:$L$777,СВЦЭМ!$A$34:$A$777,$A404,СВЦЭМ!$B$34:$B$777,C$401)+'СЕТ СН'!$F$13</f>
        <v>535.78712510000003</v>
      </c>
      <c r="D404" s="37">
        <f>SUMIFS(СВЦЭМ!$L$34:$L$777,СВЦЭМ!$A$34:$A$777,$A404,СВЦЭМ!$B$34:$B$777,D$401)+'СЕТ СН'!$F$13</f>
        <v>580.98195616999999</v>
      </c>
      <c r="E404" s="37">
        <f>SUMIFS(СВЦЭМ!$L$34:$L$777,СВЦЭМ!$A$34:$A$777,$A404,СВЦЭМ!$B$34:$B$777,E$401)+'СЕТ СН'!$F$13</f>
        <v>594.19165178000003</v>
      </c>
      <c r="F404" s="37">
        <f>SUMIFS(СВЦЭМ!$L$34:$L$777,СВЦЭМ!$A$34:$A$777,$A404,СВЦЭМ!$B$34:$B$777,F$401)+'СЕТ СН'!$F$13</f>
        <v>568.28377088000002</v>
      </c>
      <c r="G404" s="37">
        <f>SUMIFS(СВЦЭМ!$L$34:$L$777,СВЦЭМ!$A$34:$A$777,$A404,СВЦЭМ!$B$34:$B$777,G$401)+'СЕТ СН'!$F$13</f>
        <v>592.29860306</v>
      </c>
      <c r="H404" s="37">
        <f>SUMIFS(СВЦЭМ!$L$34:$L$777,СВЦЭМ!$A$34:$A$777,$A404,СВЦЭМ!$B$34:$B$777,H$401)+'СЕТ СН'!$F$13</f>
        <v>531.61753786999998</v>
      </c>
      <c r="I404" s="37">
        <f>SUMIFS(СВЦЭМ!$L$34:$L$777,СВЦЭМ!$A$34:$A$777,$A404,СВЦЭМ!$B$34:$B$777,I$401)+'СЕТ СН'!$F$13</f>
        <v>525.96599197</v>
      </c>
      <c r="J404" s="37">
        <f>SUMIFS(СВЦЭМ!$L$34:$L$777,СВЦЭМ!$A$34:$A$777,$A404,СВЦЭМ!$B$34:$B$777,J$401)+'СЕТ СН'!$F$13</f>
        <v>494.04767565999998</v>
      </c>
      <c r="K404" s="37">
        <f>SUMIFS(СВЦЭМ!$L$34:$L$777,СВЦЭМ!$A$34:$A$777,$A404,СВЦЭМ!$B$34:$B$777,K$401)+'СЕТ СН'!$F$13</f>
        <v>437.71039906999999</v>
      </c>
      <c r="L404" s="37">
        <f>SUMIFS(СВЦЭМ!$L$34:$L$777,СВЦЭМ!$A$34:$A$777,$A404,СВЦЭМ!$B$34:$B$777,L$401)+'СЕТ СН'!$F$13</f>
        <v>399.69762062000001</v>
      </c>
      <c r="M404" s="37">
        <f>SUMIFS(СВЦЭМ!$L$34:$L$777,СВЦЭМ!$A$34:$A$777,$A404,СВЦЭМ!$B$34:$B$777,M$401)+'СЕТ СН'!$F$13</f>
        <v>362.31234932000001</v>
      </c>
      <c r="N404" s="37">
        <f>SUMIFS(СВЦЭМ!$L$34:$L$777,СВЦЭМ!$A$34:$A$777,$A404,СВЦЭМ!$B$34:$B$777,N$401)+'СЕТ СН'!$F$13</f>
        <v>363.33459842000002</v>
      </c>
      <c r="O404" s="37">
        <f>SUMIFS(СВЦЭМ!$L$34:$L$777,СВЦЭМ!$A$34:$A$777,$A404,СВЦЭМ!$B$34:$B$777,O$401)+'СЕТ СН'!$F$13</f>
        <v>369.19895961999998</v>
      </c>
      <c r="P404" s="37">
        <f>SUMIFS(СВЦЭМ!$L$34:$L$777,СВЦЭМ!$A$34:$A$777,$A404,СВЦЭМ!$B$34:$B$777,P$401)+'СЕТ СН'!$F$13</f>
        <v>364.47146006000003</v>
      </c>
      <c r="Q404" s="37">
        <f>SUMIFS(СВЦЭМ!$L$34:$L$777,СВЦЭМ!$A$34:$A$777,$A404,СВЦЭМ!$B$34:$B$777,Q$401)+'СЕТ СН'!$F$13</f>
        <v>354.07374055000002</v>
      </c>
      <c r="R404" s="37">
        <f>SUMIFS(СВЦЭМ!$L$34:$L$777,СВЦЭМ!$A$34:$A$777,$A404,СВЦЭМ!$B$34:$B$777,R$401)+'СЕТ СН'!$F$13</f>
        <v>356.46961298000002</v>
      </c>
      <c r="S404" s="37">
        <f>SUMIFS(СВЦЭМ!$L$34:$L$777,СВЦЭМ!$A$34:$A$777,$A404,СВЦЭМ!$B$34:$B$777,S$401)+'СЕТ СН'!$F$13</f>
        <v>350.13442730000003</v>
      </c>
      <c r="T404" s="37">
        <f>SUMIFS(СВЦЭМ!$L$34:$L$777,СВЦЭМ!$A$34:$A$777,$A404,СВЦЭМ!$B$34:$B$777,T$401)+'СЕТ СН'!$F$13</f>
        <v>347.40536667999999</v>
      </c>
      <c r="U404" s="37">
        <f>SUMIFS(СВЦЭМ!$L$34:$L$777,СВЦЭМ!$A$34:$A$777,$A404,СВЦЭМ!$B$34:$B$777,U$401)+'СЕТ СН'!$F$13</f>
        <v>347.36909661999999</v>
      </c>
      <c r="V404" s="37">
        <f>SUMIFS(СВЦЭМ!$L$34:$L$777,СВЦЭМ!$A$34:$A$777,$A404,СВЦЭМ!$B$34:$B$777,V$401)+'СЕТ СН'!$F$13</f>
        <v>362.85132872999998</v>
      </c>
      <c r="W404" s="37">
        <f>SUMIFS(СВЦЭМ!$L$34:$L$777,СВЦЭМ!$A$34:$A$777,$A404,СВЦЭМ!$B$34:$B$777,W$401)+'СЕТ СН'!$F$13</f>
        <v>363.28834011999999</v>
      </c>
      <c r="X404" s="37">
        <f>SUMIFS(СВЦЭМ!$L$34:$L$777,СВЦЭМ!$A$34:$A$777,$A404,СВЦЭМ!$B$34:$B$777,X$401)+'СЕТ СН'!$F$13</f>
        <v>405.41946446999998</v>
      </c>
      <c r="Y404" s="37">
        <f>SUMIFS(СВЦЭМ!$L$34:$L$777,СВЦЭМ!$A$34:$A$777,$A404,СВЦЭМ!$B$34:$B$777,Y$401)+'СЕТ СН'!$F$13</f>
        <v>476.09527048000001</v>
      </c>
    </row>
    <row r="405" spans="1:27" ht="15.75" x14ac:dyDescent="0.2">
      <c r="A405" s="36">
        <f t="shared" si="11"/>
        <v>42647</v>
      </c>
      <c r="B405" s="37">
        <f>SUMIFS(СВЦЭМ!$L$34:$L$777,СВЦЭМ!$A$34:$A$777,$A405,СВЦЭМ!$B$34:$B$777,B$401)+'СЕТ СН'!$F$13</f>
        <v>529.27053331000002</v>
      </c>
      <c r="C405" s="37">
        <f>SUMIFS(СВЦЭМ!$L$34:$L$777,СВЦЭМ!$A$34:$A$777,$A405,СВЦЭМ!$B$34:$B$777,C$401)+'СЕТ СН'!$F$13</f>
        <v>537.73373562999996</v>
      </c>
      <c r="D405" s="37">
        <f>SUMIFS(СВЦЭМ!$L$34:$L$777,СВЦЭМ!$A$34:$A$777,$A405,СВЦЭМ!$B$34:$B$777,D$401)+'СЕТ СН'!$F$13</f>
        <v>523.75090729999999</v>
      </c>
      <c r="E405" s="37">
        <f>SUMIFS(СВЦЭМ!$L$34:$L$777,СВЦЭМ!$A$34:$A$777,$A405,СВЦЭМ!$B$34:$B$777,E$401)+'СЕТ СН'!$F$13</f>
        <v>523.61782559000005</v>
      </c>
      <c r="F405" s="37">
        <f>SUMIFS(СВЦЭМ!$L$34:$L$777,СВЦЭМ!$A$34:$A$777,$A405,СВЦЭМ!$B$34:$B$777,F$401)+'СЕТ СН'!$F$13</f>
        <v>525.33521453000003</v>
      </c>
      <c r="G405" s="37">
        <f>SUMIFS(СВЦЭМ!$L$34:$L$777,СВЦЭМ!$A$34:$A$777,$A405,СВЦЭМ!$B$34:$B$777,G$401)+'СЕТ СН'!$F$13</f>
        <v>535.07606122000004</v>
      </c>
      <c r="H405" s="37">
        <f>SUMIFS(СВЦЭМ!$L$34:$L$777,СВЦЭМ!$A$34:$A$777,$A405,СВЦЭМ!$B$34:$B$777,H$401)+'СЕТ СН'!$F$13</f>
        <v>557.53457372000003</v>
      </c>
      <c r="I405" s="37">
        <f>SUMIFS(СВЦЭМ!$L$34:$L$777,СВЦЭМ!$A$34:$A$777,$A405,СВЦЭМ!$B$34:$B$777,I$401)+'СЕТ СН'!$F$13</f>
        <v>514.85691241999996</v>
      </c>
      <c r="J405" s="37">
        <f>SUMIFS(СВЦЭМ!$L$34:$L$777,СВЦЭМ!$A$34:$A$777,$A405,СВЦЭМ!$B$34:$B$777,J$401)+'СЕТ СН'!$F$13</f>
        <v>483.90342537999999</v>
      </c>
      <c r="K405" s="37">
        <f>SUMIFS(СВЦЭМ!$L$34:$L$777,СВЦЭМ!$A$34:$A$777,$A405,СВЦЭМ!$B$34:$B$777,K$401)+'СЕТ СН'!$F$13</f>
        <v>434.85716980000001</v>
      </c>
      <c r="L405" s="37">
        <f>SUMIFS(СВЦЭМ!$L$34:$L$777,СВЦЭМ!$A$34:$A$777,$A405,СВЦЭМ!$B$34:$B$777,L$401)+'СЕТ СН'!$F$13</f>
        <v>404.49133756999998</v>
      </c>
      <c r="M405" s="37">
        <f>SUMIFS(СВЦЭМ!$L$34:$L$777,СВЦЭМ!$A$34:$A$777,$A405,СВЦЭМ!$B$34:$B$777,M$401)+'СЕТ СН'!$F$13</f>
        <v>347.81678959999999</v>
      </c>
      <c r="N405" s="37">
        <f>SUMIFS(СВЦЭМ!$L$34:$L$777,СВЦЭМ!$A$34:$A$777,$A405,СВЦЭМ!$B$34:$B$777,N$401)+'СЕТ СН'!$F$13</f>
        <v>357.66134081000001</v>
      </c>
      <c r="O405" s="37">
        <f>SUMIFS(СВЦЭМ!$L$34:$L$777,СВЦЭМ!$A$34:$A$777,$A405,СВЦЭМ!$B$34:$B$777,O$401)+'СЕТ СН'!$F$13</f>
        <v>349.38105530000001</v>
      </c>
      <c r="P405" s="37">
        <f>SUMIFS(СВЦЭМ!$L$34:$L$777,СВЦЭМ!$A$34:$A$777,$A405,СВЦЭМ!$B$34:$B$777,P$401)+'СЕТ СН'!$F$13</f>
        <v>368.44049182999998</v>
      </c>
      <c r="Q405" s="37">
        <f>SUMIFS(СВЦЭМ!$L$34:$L$777,СВЦЭМ!$A$34:$A$777,$A405,СВЦЭМ!$B$34:$B$777,Q$401)+'СЕТ СН'!$F$13</f>
        <v>378.58621636999999</v>
      </c>
      <c r="R405" s="37">
        <f>SUMIFS(СВЦЭМ!$L$34:$L$777,СВЦЭМ!$A$34:$A$777,$A405,СВЦЭМ!$B$34:$B$777,R$401)+'СЕТ СН'!$F$13</f>
        <v>381.1719779</v>
      </c>
      <c r="S405" s="37">
        <f>SUMIFS(СВЦЭМ!$L$34:$L$777,СВЦЭМ!$A$34:$A$777,$A405,СВЦЭМ!$B$34:$B$777,S$401)+'СЕТ СН'!$F$13</f>
        <v>382.72425062000002</v>
      </c>
      <c r="T405" s="37">
        <f>SUMIFS(СВЦЭМ!$L$34:$L$777,СВЦЭМ!$A$34:$A$777,$A405,СВЦЭМ!$B$34:$B$777,T$401)+'СЕТ СН'!$F$13</f>
        <v>362.63423927000002</v>
      </c>
      <c r="U405" s="37">
        <f>SUMIFS(СВЦЭМ!$L$34:$L$777,СВЦЭМ!$A$34:$A$777,$A405,СВЦЭМ!$B$34:$B$777,U$401)+'СЕТ СН'!$F$13</f>
        <v>336.46189549000002</v>
      </c>
      <c r="V405" s="37">
        <f>SUMIFS(СВЦЭМ!$L$34:$L$777,СВЦЭМ!$A$34:$A$777,$A405,СВЦЭМ!$B$34:$B$777,V$401)+'СЕТ СН'!$F$13</f>
        <v>325.97549980000002</v>
      </c>
      <c r="W405" s="37">
        <f>SUMIFS(СВЦЭМ!$L$34:$L$777,СВЦЭМ!$A$34:$A$777,$A405,СВЦЭМ!$B$34:$B$777,W$401)+'СЕТ СН'!$F$13</f>
        <v>340.45549364999999</v>
      </c>
      <c r="X405" s="37">
        <f>SUMIFS(СВЦЭМ!$L$34:$L$777,СВЦЭМ!$A$34:$A$777,$A405,СВЦЭМ!$B$34:$B$777,X$401)+'СЕТ СН'!$F$13</f>
        <v>393.68975196000002</v>
      </c>
      <c r="Y405" s="37">
        <f>SUMIFS(СВЦЭМ!$L$34:$L$777,СВЦЭМ!$A$34:$A$777,$A405,СВЦЭМ!$B$34:$B$777,Y$401)+'СЕТ СН'!$F$13</f>
        <v>459.93153218999998</v>
      </c>
    </row>
    <row r="406" spans="1:27" ht="15.75" x14ac:dyDescent="0.2">
      <c r="A406" s="36">
        <f t="shared" si="11"/>
        <v>42648</v>
      </c>
      <c r="B406" s="37">
        <f>SUMIFS(СВЦЭМ!$L$34:$L$777,СВЦЭМ!$A$34:$A$777,$A406,СВЦЭМ!$B$34:$B$777,B$401)+'СЕТ СН'!$F$13</f>
        <v>514.13496355999996</v>
      </c>
      <c r="C406" s="37">
        <f>SUMIFS(СВЦЭМ!$L$34:$L$777,СВЦЭМ!$A$34:$A$777,$A406,СВЦЭМ!$B$34:$B$777,C$401)+'СЕТ СН'!$F$13</f>
        <v>581.72098818999996</v>
      </c>
      <c r="D406" s="37">
        <f>SUMIFS(СВЦЭМ!$L$34:$L$777,СВЦЭМ!$A$34:$A$777,$A406,СВЦЭМ!$B$34:$B$777,D$401)+'СЕТ СН'!$F$13</f>
        <v>603.69651315999999</v>
      </c>
      <c r="E406" s="37">
        <f>SUMIFS(СВЦЭМ!$L$34:$L$777,СВЦЭМ!$A$34:$A$777,$A406,СВЦЭМ!$B$34:$B$777,E$401)+'СЕТ СН'!$F$13</f>
        <v>604.40276992999998</v>
      </c>
      <c r="F406" s="37">
        <f>SUMIFS(СВЦЭМ!$L$34:$L$777,СВЦЭМ!$A$34:$A$777,$A406,СВЦЭМ!$B$34:$B$777,F$401)+'СЕТ СН'!$F$13</f>
        <v>602.82906070000001</v>
      </c>
      <c r="G406" s="37">
        <f>SUMIFS(СВЦЭМ!$L$34:$L$777,СВЦЭМ!$A$34:$A$777,$A406,СВЦЭМ!$B$34:$B$777,G$401)+'СЕТ СН'!$F$13</f>
        <v>588.43030225999996</v>
      </c>
      <c r="H406" s="37">
        <f>SUMIFS(СВЦЭМ!$L$34:$L$777,СВЦЭМ!$A$34:$A$777,$A406,СВЦЭМ!$B$34:$B$777,H$401)+'СЕТ СН'!$F$13</f>
        <v>541.29837616999998</v>
      </c>
      <c r="I406" s="37">
        <f>SUMIFS(СВЦЭМ!$L$34:$L$777,СВЦЭМ!$A$34:$A$777,$A406,СВЦЭМ!$B$34:$B$777,I$401)+'СЕТ СН'!$F$13</f>
        <v>496.18570807999998</v>
      </c>
      <c r="J406" s="37">
        <f>SUMIFS(СВЦЭМ!$L$34:$L$777,СВЦЭМ!$A$34:$A$777,$A406,СВЦЭМ!$B$34:$B$777,J$401)+'СЕТ СН'!$F$13</f>
        <v>465.92521841000001</v>
      </c>
      <c r="K406" s="37">
        <f>SUMIFS(СВЦЭМ!$L$34:$L$777,СВЦЭМ!$A$34:$A$777,$A406,СВЦЭМ!$B$34:$B$777,K$401)+'СЕТ СН'!$F$13</f>
        <v>419.90109183999999</v>
      </c>
      <c r="L406" s="37">
        <f>SUMIFS(СВЦЭМ!$L$34:$L$777,СВЦЭМ!$A$34:$A$777,$A406,СВЦЭМ!$B$34:$B$777,L$401)+'СЕТ СН'!$F$13</f>
        <v>370.20218082999997</v>
      </c>
      <c r="M406" s="37">
        <f>SUMIFS(СВЦЭМ!$L$34:$L$777,СВЦЭМ!$A$34:$A$777,$A406,СВЦЭМ!$B$34:$B$777,M$401)+'СЕТ СН'!$F$13</f>
        <v>345.55852037</v>
      </c>
      <c r="N406" s="37">
        <f>SUMIFS(СВЦЭМ!$L$34:$L$777,СВЦЭМ!$A$34:$A$777,$A406,СВЦЭМ!$B$34:$B$777,N$401)+'СЕТ СН'!$F$13</f>
        <v>348.02316381000003</v>
      </c>
      <c r="O406" s="37">
        <f>SUMIFS(СВЦЭМ!$L$34:$L$777,СВЦЭМ!$A$34:$A$777,$A406,СВЦЭМ!$B$34:$B$777,O$401)+'СЕТ СН'!$F$13</f>
        <v>349.03274062999998</v>
      </c>
      <c r="P406" s="37">
        <f>SUMIFS(СВЦЭМ!$L$34:$L$777,СВЦЭМ!$A$34:$A$777,$A406,СВЦЭМ!$B$34:$B$777,P$401)+'СЕТ СН'!$F$13</f>
        <v>354.52383443999997</v>
      </c>
      <c r="Q406" s="37">
        <f>SUMIFS(СВЦЭМ!$L$34:$L$777,СВЦЭМ!$A$34:$A$777,$A406,СВЦЭМ!$B$34:$B$777,Q$401)+'СЕТ СН'!$F$13</f>
        <v>356.45352830000002</v>
      </c>
      <c r="R406" s="37">
        <f>SUMIFS(СВЦЭМ!$L$34:$L$777,СВЦЭМ!$A$34:$A$777,$A406,СВЦЭМ!$B$34:$B$777,R$401)+'СЕТ СН'!$F$13</f>
        <v>356.89162571000003</v>
      </c>
      <c r="S406" s="37">
        <f>SUMIFS(СВЦЭМ!$L$34:$L$777,СВЦЭМ!$A$34:$A$777,$A406,СВЦЭМ!$B$34:$B$777,S$401)+'СЕТ СН'!$F$13</f>
        <v>353.76866281000002</v>
      </c>
      <c r="T406" s="37">
        <f>SUMIFS(СВЦЭМ!$L$34:$L$777,СВЦЭМ!$A$34:$A$777,$A406,СВЦЭМ!$B$34:$B$777,T$401)+'СЕТ СН'!$F$13</f>
        <v>342.48689087000002</v>
      </c>
      <c r="U406" s="37">
        <f>SUMIFS(СВЦЭМ!$L$34:$L$777,СВЦЭМ!$A$34:$A$777,$A406,СВЦЭМ!$B$34:$B$777,U$401)+'СЕТ СН'!$F$13</f>
        <v>325.26224929</v>
      </c>
      <c r="V406" s="37">
        <f>SUMIFS(СВЦЭМ!$L$34:$L$777,СВЦЭМ!$A$34:$A$777,$A406,СВЦЭМ!$B$34:$B$777,V$401)+'СЕТ СН'!$F$13</f>
        <v>345.77569728999998</v>
      </c>
      <c r="W406" s="37">
        <f>SUMIFS(СВЦЭМ!$L$34:$L$777,СВЦЭМ!$A$34:$A$777,$A406,СВЦЭМ!$B$34:$B$777,W$401)+'СЕТ СН'!$F$13</f>
        <v>353.34241063000002</v>
      </c>
      <c r="X406" s="37">
        <f>SUMIFS(СВЦЭМ!$L$34:$L$777,СВЦЭМ!$A$34:$A$777,$A406,СВЦЭМ!$B$34:$B$777,X$401)+'СЕТ СН'!$F$13</f>
        <v>400.46334754999998</v>
      </c>
      <c r="Y406" s="37">
        <f>SUMIFS(СВЦЭМ!$L$34:$L$777,СВЦЭМ!$A$34:$A$777,$A406,СВЦЭМ!$B$34:$B$777,Y$401)+'СЕТ СН'!$F$13</f>
        <v>470.58766061</v>
      </c>
    </row>
    <row r="407" spans="1:27" ht="15.75" x14ac:dyDescent="0.2">
      <c r="A407" s="36">
        <f t="shared" si="11"/>
        <v>42649</v>
      </c>
      <c r="B407" s="37">
        <f>SUMIFS(СВЦЭМ!$L$34:$L$777,СВЦЭМ!$A$34:$A$777,$A407,СВЦЭМ!$B$34:$B$777,B$401)+'СЕТ СН'!$F$13</f>
        <v>516.07544114999996</v>
      </c>
      <c r="C407" s="37">
        <f>SUMIFS(СВЦЭМ!$L$34:$L$777,СВЦЭМ!$A$34:$A$777,$A407,СВЦЭМ!$B$34:$B$777,C$401)+'СЕТ СН'!$F$13</f>
        <v>567.97791112000004</v>
      </c>
      <c r="D407" s="37">
        <f>SUMIFS(СВЦЭМ!$L$34:$L$777,СВЦЭМ!$A$34:$A$777,$A407,СВЦЭМ!$B$34:$B$777,D$401)+'СЕТ СН'!$F$13</f>
        <v>606.67825138000001</v>
      </c>
      <c r="E407" s="37">
        <f>SUMIFS(СВЦЭМ!$L$34:$L$777,СВЦЭМ!$A$34:$A$777,$A407,СВЦЭМ!$B$34:$B$777,E$401)+'СЕТ СН'!$F$13</f>
        <v>607.31630677999999</v>
      </c>
      <c r="F407" s="37">
        <f>SUMIFS(СВЦЭМ!$L$34:$L$777,СВЦЭМ!$A$34:$A$777,$A407,СВЦЭМ!$B$34:$B$777,F$401)+'СЕТ СН'!$F$13</f>
        <v>607.14683004999995</v>
      </c>
      <c r="G407" s="37">
        <f>SUMIFS(СВЦЭМ!$L$34:$L$777,СВЦЭМ!$A$34:$A$777,$A407,СВЦЭМ!$B$34:$B$777,G$401)+'СЕТ СН'!$F$13</f>
        <v>602.78977463000001</v>
      </c>
      <c r="H407" s="37">
        <f>SUMIFS(СВЦЭМ!$L$34:$L$777,СВЦЭМ!$A$34:$A$777,$A407,СВЦЭМ!$B$34:$B$777,H$401)+'СЕТ СН'!$F$13</f>
        <v>543.85620614000004</v>
      </c>
      <c r="I407" s="37">
        <f>SUMIFS(СВЦЭМ!$L$34:$L$777,СВЦЭМ!$A$34:$A$777,$A407,СВЦЭМ!$B$34:$B$777,I$401)+'СЕТ СН'!$F$13</f>
        <v>502.74572917</v>
      </c>
      <c r="J407" s="37">
        <f>SUMIFS(СВЦЭМ!$L$34:$L$777,СВЦЭМ!$A$34:$A$777,$A407,СВЦЭМ!$B$34:$B$777,J$401)+'СЕТ СН'!$F$13</f>
        <v>472.18139867000002</v>
      </c>
      <c r="K407" s="37">
        <f>SUMIFS(СВЦЭМ!$L$34:$L$777,СВЦЭМ!$A$34:$A$777,$A407,СВЦЭМ!$B$34:$B$777,K$401)+'СЕТ СН'!$F$13</f>
        <v>424.54441982999998</v>
      </c>
      <c r="L407" s="37">
        <f>SUMIFS(СВЦЭМ!$L$34:$L$777,СВЦЭМ!$A$34:$A$777,$A407,СВЦЭМ!$B$34:$B$777,L$401)+'СЕТ СН'!$F$13</f>
        <v>376.81267108999998</v>
      </c>
      <c r="M407" s="37">
        <f>SUMIFS(СВЦЭМ!$L$34:$L$777,СВЦЭМ!$A$34:$A$777,$A407,СВЦЭМ!$B$34:$B$777,M$401)+'СЕТ СН'!$F$13</f>
        <v>347.03063727</v>
      </c>
      <c r="N407" s="37">
        <f>SUMIFS(СВЦЭМ!$L$34:$L$777,СВЦЭМ!$A$34:$A$777,$A407,СВЦЭМ!$B$34:$B$777,N$401)+'СЕТ СН'!$F$13</f>
        <v>350.92315533999999</v>
      </c>
      <c r="O407" s="37">
        <f>SUMIFS(СВЦЭМ!$L$34:$L$777,СВЦЭМ!$A$34:$A$777,$A407,СВЦЭМ!$B$34:$B$777,O$401)+'СЕТ СН'!$F$13</f>
        <v>350.31222064000002</v>
      </c>
      <c r="P407" s="37">
        <f>SUMIFS(СВЦЭМ!$L$34:$L$777,СВЦЭМ!$A$34:$A$777,$A407,СВЦЭМ!$B$34:$B$777,P$401)+'СЕТ СН'!$F$13</f>
        <v>352.76014493000002</v>
      </c>
      <c r="Q407" s="37">
        <f>SUMIFS(СВЦЭМ!$L$34:$L$777,СВЦЭМ!$A$34:$A$777,$A407,СВЦЭМ!$B$34:$B$777,Q$401)+'СЕТ СН'!$F$13</f>
        <v>353.19310337000002</v>
      </c>
      <c r="R407" s="37">
        <f>SUMIFS(СВЦЭМ!$L$34:$L$777,СВЦЭМ!$A$34:$A$777,$A407,СВЦЭМ!$B$34:$B$777,R$401)+'СЕТ СН'!$F$13</f>
        <v>353.43625350999997</v>
      </c>
      <c r="S407" s="37">
        <f>SUMIFS(СВЦЭМ!$L$34:$L$777,СВЦЭМ!$A$34:$A$777,$A407,СВЦЭМ!$B$34:$B$777,S$401)+'СЕТ СН'!$F$13</f>
        <v>351.96938098999999</v>
      </c>
      <c r="T407" s="37">
        <f>SUMIFS(СВЦЭМ!$L$34:$L$777,СВЦЭМ!$A$34:$A$777,$A407,СВЦЭМ!$B$34:$B$777,T$401)+'СЕТ СН'!$F$13</f>
        <v>345.65122162</v>
      </c>
      <c r="U407" s="37">
        <f>SUMIFS(СВЦЭМ!$L$34:$L$777,СВЦЭМ!$A$34:$A$777,$A407,СВЦЭМ!$B$34:$B$777,U$401)+'СЕТ СН'!$F$13</f>
        <v>334.97649596000002</v>
      </c>
      <c r="V407" s="37">
        <f>SUMIFS(СВЦЭМ!$L$34:$L$777,СВЦЭМ!$A$34:$A$777,$A407,СВЦЭМ!$B$34:$B$777,V$401)+'СЕТ СН'!$F$13</f>
        <v>365.95375410999998</v>
      </c>
      <c r="W407" s="37">
        <f>SUMIFS(СВЦЭМ!$L$34:$L$777,СВЦЭМ!$A$34:$A$777,$A407,СВЦЭМ!$B$34:$B$777,W$401)+'СЕТ СН'!$F$13</f>
        <v>395.30955074000002</v>
      </c>
      <c r="X407" s="37">
        <f>SUMIFS(СВЦЭМ!$L$34:$L$777,СВЦЭМ!$A$34:$A$777,$A407,СВЦЭМ!$B$34:$B$777,X$401)+'СЕТ СН'!$F$13</f>
        <v>414.05859168000001</v>
      </c>
      <c r="Y407" s="37">
        <f>SUMIFS(СВЦЭМ!$L$34:$L$777,СВЦЭМ!$A$34:$A$777,$A407,СВЦЭМ!$B$34:$B$777,Y$401)+'СЕТ СН'!$F$13</f>
        <v>486.23320955999998</v>
      </c>
    </row>
    <row r="408" spans="1:27" ht="15.75" x14ac:dyDescent="0.2">
      <c r="A408" s="36">
        <f t="shared" si="11"/>
        <v>42650</v>
      </c>
      <c r="B408" s="37">
        <f>SUMIFS(СВЦЭМ!$L$34:$L$777,СВЦЭМ!$A$34:$A$777,$A408,СВЦЭМ!$B$34:$B$777,B$401)+'СЕТ СН'!$F$13</f>
        <v>528.60180677000005</v>
      </c>
      <c r="C408" s="37">
        <f>SUMIFS(СВЦЭМ!$L$34:$L$777,СВЦЭМ!$A$34:$A$777,$A408,СВЦЭМ!$B$34:$B$777,C$401)+'СЕТ СН'!$F$13</f>
        <v>587.63656229000003</v>
      </c>
      <c r="D408" s="37">
        <f>SUMIFS(СВЦЭМ!$L$34:$L$777,СВЦЭМ!$A$34:$A$777,$A408,СВЦЭМ!$B$34:$B$777,D$401)+'СЕТ СН'!$F$13</f>
        <v>607.99613191000003</v>
      </c>
      <c r="E408" s="37">
        <f>SUMIFS(СВЦЭМ!$L$34:$L$777,СВЦЭМ!$A$34:$A$777,$A408,СВЦЭМ!$B$34:$B$777,E$401)+'СЕТ СН'!$F$13</f>
        <v>614.13610922999999</v>
      </c>
      <c r="F408" s="37">
        <f>SUMIFS(СВЦЭМ!$L$34:$L$777,СВЦЭМ!$A$34:$A$777,$A408,СВЦЭМ!$B$34:$B$777,F$401)+'СЕТ СН'!$F$13</f>
        <v>612.19218051999997</v>
      </c>
      <c r="G408" s="37">
        <f>SUMIFS(СВЦЭМ!$L$34:$L$777,СВЦЭМ!$A$34:$A$777,$A408,СВЦЭМ!$B$34:$B$777,G$401)+'СЕТ СН'!$F$13</f>
        <v>598.35463218999996</v>
      </c>
      <c r="H408" s="37">
        <f>SUMIFS(СВЦЭМ!$L$34:$L$777,СВЦЭМ!$A$34:$A$777,$A408,СВЦЭМ!$B$34:$B$777,H$401)+'СЕТ СН'!$F$13</f>
        <v>550.62558234000005</v>
      </c>
      <c r="I408" s="37">
        <f>SUMIFS(СВЦЭМ!$L$34:$L$777,СВЦЭМ!$A$34:$A$777,$A408,СВЦЭМ!$B$34:$B$777,I$401)+'СЕТ СН'!$F$13</f>
        <v>515.79126203999999</v>
      </c>
      <c r="J408" s="37">
        <f>SUMIFS(СВЦЭМ!$L$34:$L$777,СВЦЭМ!$A$34:$A$777,$A408,СВЦЭМ!$B$34:$B$777,J$401)+'СЕТ СН'!$F$13</f>
        <v>498.64091915</v>
      </c>
      <c r="K408" s="37">
        <f>SUMIFS(СВЦЭМ!$L$34:$L$777,СВЦЭМ!$A$34:$A$777,$A408,СВЦЭМ!$B$34:$B$777,K$401)+'СЕТ СН'!$F$13</f>
        <v>467.62321427000001</v>
      </c>
      <c r="L408" s="37">
        <f>SUMIFS(СВЦЭМ!$L$34:$L$777,СВЦЭМ!$A$34:$A$777,$A408,СВЦЭМ!$B$34:$B$777,L$401)+'СЕТ СН'!$F$13</f>
        <v>435.53233933000001</v>
      </c>
      <c r="M408" s="37">
        <f>SUMIFS(СВЦЭМ!$L$34:$L$777,СВЦЭМ!$A$34:$A$777,$A408,СВЦЭМ!$B$34:$B$777,M$401)+'СЕТ СН'!$F$13</f>
        <v>402.67968872</v>
      </c>
      <c r="N408" s="37">
        <f>SUMIFS(СВЦЭМ!$L$34:$L$777,СВЦЭМ!$A$34:$A$777,$A408,СВЦЭМ!$B$34:$B$777,N$401)+'СЕТ СН'!$F$13</f>
        <v>399.49654671000002</v>
      </c>
      <c r="O408" s="37">
        <f>SUMIFS(СВЦЭМ!$L$34:$L$777,СВЦЭМ!$A$34:$A$777,$A408,СВЦЭМ!$B$34:$B$777,O$401)+'СЕТ СН'!$F$13</f>
        <v>397.08581101999999</v>
      </c>
      <c r="P408" s="37">
        <f>SUMIFS(СВЦЭМ!$L$34:$L$777,СВЦЭМ!$A$34:$A$777,$A408,СВЦЭМ!$B$34:$B$777,P$401)+'СЕТ СН'!$F$13</f>
        <v>370.82384457000001</v>
      </c>
      <c r="Q408" s="37">
        <f>SUMIFS(СВЦЭМ!$L$34:$L$777,СВЦЭМ!$A$34:$A$777,$A408,СВЦЭМ!$B$34:$B$777,Q$401)+'СЕТ СН'!$F$13</f>
        <v>370.90901749</v>
      </c>
      <c r="R408" s="37">
        <f>SUMIFS(СВЦЭМ!$L$34:$L$777,СВЦЭМ!$A$34:$A$777,$A408,СВЦЭМ!$B$34:$B$777,R$401)+'СЕТ СН'!$F$13</f>
        <v>373.45646830999999</v>
      </c>
      <c r="S408" s="37">
        <f>SUMIFS(СВЦЭМ!$L$34:$L$777,СВЦЭМ!$A$34:$A$777,$A408,СВЦЭМ!$B$34:$B$777,S$401)+'СЕТ СН'!$F$13</f>
        <v>372.82175457</v>
      </c>
      <c r="T408" s="37">
        <f>SUMIFS(СВЦЭМ!$L$34:$L$777,СВЦЭМ!$A$34:$A$777,$A408,СВЦЭМ!$B$34:$B$777,T$401)+'СЕТ СН'!$F$13</f>
        <v>356.08667169</v>
      </c>
      <c r="U408" s="37">
        <f>SUMIFS(СВЦЭМ!$L$34:$L$777,СВЦЭМ!$A$34:$A$777,$A408,СВЦЭМ!$B$34:$B$777,U$401)+'СЕТ СН'!$F$13</f>
        <v>340.1587859</v>
      </c>
      <c r="V408" s="37">
        <f>SUMIFS(СВЦЭМ!$L$34:$L$777,СВЦЭМ!$A$34:$A$777,$A408,СВЦЭМ!$B$34:$B$777,V$401)+'СЕТ СН'!$F$13</f>
        <v>360.95766170000002</v>
      </c>
      <c r="W408" s="37">
        <f>SUMIFS(СВЦЭМ!$L$34:$L$777,СВЦЭМ!$A$34:$A$777,$A408,СВЦЭМ!$B$34:$B$777,W$401)+'СЕТ СН'!$F$13</f>
        <v>391.86754352000003</v>
      </c>
      <c r="X408" s="37">
        <f>SUMIFS(СВЦЭМ!$L$34:$L$777,СВЦЭМ!$A$34:$A$777,$A408,СВЦЭМ!$B$34:$B$777,X$401)+'СЕТ СН'!$F$13</f>
        <v>413.08160407999998</v>
      </c>
      <c r="Y408" s="37">
        <f>SUMIFS(СВЦЭМ!$L$34:$L$777,СВЦЭМ!$A$34:$A$777,$A408,СВЦЭМ!$B$34:$B$777,Y$401)+'СЕТ СН'!$F$13</f>
        <v>479.58622349000001</v>
      </c>
    </row>
    <row r="409" spans="1:27" ht="15.75" x14ac:dyDescent="0.2">
      <c r="A409" s="36">
        <f t="shared" si="11"/>
        <v>42651</v>
      </c>
      <c r="B409" s="37">
        <f>SUMIFS(СВЦЭМ!$L$34:$L$777,СВЦЭМ!$A$34:$A$777,$A409,СВЦЭМ!$B$34:$B$777,B$401)+'СЕТ СН'!$F$13</f>
        <v>582.15986268999995</v>
      </c>
      <c r="C409" s="37">
        <f>SUMIFS(СВЦЭМ!$L$34:$L$777,СВЦЭМ!$A$34:$A$777,$A409,СВЦЭМ!$B$34:$B$777,C$401)+'СЕТ СН'!$F$13</f>
        <v>620.54840640999998</v>
      </c>
      <c r="D409" s="37">
        <f>SUMIFS(СВЦЭМ!$L$34:$L$777,СВЦЭМ!$A$34:$A$777,$A409,СВЦЭМ!$B$34:$B$777,D$401)+'СЕТ СН'!$F$13</f>
        <v>655.80767890000004</v>
      </c>
      <c r="E409" s="37">
        <f>SUMIFS(СВЦЭМ!$L$34:$L$777,СВЦЭМ!$A$34:$A$777,$A409,СВЦЭМ!$B$34:$B$777,E$401)+'СЕТ СН'!$F$13</f>
        <v>611.81691477000004</v>
      </c>
      <c r="F409" s="37">
        <f>SUMIFS(СВЦЭМ!$L$34:$L$777,СВЦЭМ!$A$34:$A$777,$A409,СВЦЭМ!$B$34:$B$777,F$401)+'СЕТ СН'!$F$13</f>
        <v>560.75951101999999</v>
      </c>
      <c r="G409" s="37">
        <f>SUMIFS(СВЦЭМ!$L$34:$L$777,СВЦЭМ!$A$34:$A$777,$A409,СВЦЭМ!$B$34:$B$777,G$401)+'СЕТ СН'!$F$13</f>
        <v>564.30541559000005</v>
      </c>
      <c r="H409" s="37">
        <f>SUMIFS(СВЦЭМ!$L$34:$L$777,СВЦЭМ!$A$34:$A$777,$A409,СВЦЭМ!$B$34:$B$777,H$401)+'СЕТ СН'!$F$13</f>
        <v>582.37144603000002</v>
      </c>
      <c r="I409" s="37">
        <f>SUMIFS(СВЦЭМ!$L$34:$L$777,СВЦЭМ!$A$34:$A$777,$A409,СВЦЭМ!$B$34:$B$777,I$401)+'СЕТ СН'!$F$13</f>
        <v>592.45291597999994</v>
      </c>
      <c r="J409" s="37">
        <f>SUMIFS(СВЦЭМ!$L$34:$L$777,СВЦЭМ!$A$34:$A$777,$A409,СВЦЭМ!$B$34:$B$777,J$401)+'СЕТ СН'!$F$13</f>
        <v>555.20245589000001</v>
      </c>
      <c r="K409" s="37">
        <f>SUMIFS(СВЦЭМ!$L$34:$L$777,СВЦЭМ!$A$34:$A$777,$A409,СВЦЭМ!$B$34:$B$777,K$401)+'СЕТ СН'!$F$13</f>
        <v>491.38156713000001</v>
      </c>
      <c r="L409" s="37">
        <f>SUMIFS(СВЦЭМ!$L$34:$L$777,СВЦЭМ!$A$34:$A$777,$A409,СВЦЭМ!$B$34:$B$777,L$401)+'СЕТ СН'!$F$13</f>
        <v>435.16533313999997</v>
      </c>
      <c r="M409" s="37">
        <f>SUMIFS(СВЦЭМ!$L$34:$L$777,СВЦЭМ!$A$34:$A$777,$A409,СВЦЭМ!$B$34:$B$777,M$401)+'СЕТ СН'!$F$13</f>
        <v>405.19533257000001</v>
      </c>
      <c r="N409" s="37">
        <f>SUMIFS(СВЦЭМ!$L$34:$L$777,СВЦЭМ!$A$34:$A$777,$A409,СВЦЭМ!$B$34:$B$777,N$401)+'СЕТ СН'!$F$13</f>
        <v>408.66383516000002</v>
      </c>
      <c r="O409" s="37">
        <f>SUMIFS(СВЦЭМ!$L$34:$L$777,СВЦЭМ!$A$34:$A$777,$A409,СВЦЭМ!$B$34:$B$777,O$401)+'СЕТ СН'!$F$13</f>
        <v>405.68840832000001</v>
      </c>
      <c r="P409" s="37">
        <f>SUMIFS(СВЦЭМ!$L$34:$L$777,СВЦЭМ!$A$34:$A$777,$A409,СВЦЭМ!$B$34:$B$777,P$401)+'СЕТ СН'!$F$13</f>
        <v>400.68336670999997</v>
      </c>
      <c r="Q409" s="37">
        <f>SUMIFS(СВЦЭМ!$L$34:$L$777,СВЦЭМ!$A$34:$A$777,$A409,СВЦЭМ!$B$34:$B$777,Q$401)+'СЕТ СН'!$F$13</f>
        <v>399.01043927000001</v>
      </c>
      <c r="R409" s="37">
        <f>SUMIFS(СВЦЭМ!$L$34:$L$777,СВЦЭМ!$A$34:$A$777,$A409,СВЦЭМ!$B$34:$B$777,R$401)+'СЕТ СН'!$F$13</f>
        <v>401.34483297999998</v>
      </c>
      <c r="S409" s="37">
        <f>SUMIFS(СВЦЭМ!$L$34:$L$777,СВЦЭМ!$A$34:$A$777,$A409,СВЦЭМ!$B$34:$B$777,S$401)+'СЕТ СН'!$F$13</f>
        <v>408.03356202999998</v>
      </c>
      <c r="T409" s="37">
        <f>SUMIFS(СВЦЭМ!$L$34:$L$777,СВЦЭМ!$A$34:$A$777,$A409,СВЦЭМ!$B$34:$B$777,T$401)+'СЕТ СН'!$F$13</f>
        <v>384.63385904</v>
      </c>
      <c r="U409" s="37">
        <f>SUMIFS(СВЦЭМ!$L$34:$L$777,СВЦЭМ!$A$34:$A$777,$A409,СВЦЭМ!$B$34:$B$777,U$401)+'СЕТ СН'!$F$13</f>
        <v>368.32253483</v>
      </c>
      <c r="V409" s="37">
        <f>SUMIFS(СВЦЭМ!$L$34:$L$777,СВЦЭМ!$A$34:$A$777,$A409,СВЦЭМ!$B$34:$B$777,V$401)+'СЕТ СН'!$F$13</f>
        <v>372.97835171000003</v>
      </c>
      <c r="W409" s="37">
        <f>SUMIFS(СВЦЭМ!$L$34:$L$777,СВЦЭМ!$A$34:$A$777,$A409,СВЦЭМ!$B$34:$B$777,W$401)+'СЕТ СН'!$F$13</f>
        <v>376.12288498999999</v>
      </c>
      <c r="X409" s="37">
        <f>SUMIFS(СВЦЭМ!$L$34:$L$777,СВЦЭМ!$A$34:$A$777,$A409,СВЦЭМ!$B$34:$B$777,X$401)+'СЕТ СН'!$F$13</f>
        <v>426.62824805000002</v>
      </c>
      <c r="Y409" s="37">
        <f>SUMIFS(СВЦЭМ!$L$34:$L$777,СВЦЭМ!$A$34:$A$777,$A409,СВЦЭМ!$B$34:$B$777,Y$401)+'СЕТ СН'!$F$13</f>
        <v>506.27435015999998</v>
      </c>
    </row>
    <row r="410" spans="1:27" ht="15.75" x14ac:dyDescent="0.2">
      <c r="A410" s="36">
        <f t="shared" si="11"/>
        <v>42652</v>
      </c>
      <c r="B410" s="37">
        <f>SUMIFS(СВЦЭМ!$L$34:$L$777,СВЦЭМ!$A$34:$A$777,$A410,СВЦЭМ!$B$34:$B$777,B$401)+'СЕТ СН'!$F$13</f>
        <v>513.38155646999996</v>
      </c>
      <c r="C410" s="37">
        <f>SUMIFS(СВЦЭМ!$L$34:$L$777,СВЦЭМ!$A$34:$A$777,$A410,СВЦЭМ!$B$34:$B$777,C$401)+'СЕТ СН'!$F$13</f>
        <v>563.43552991000001</v>
      </c>
      <c r="D410" s="37">
        <f>SUMIFS(СВЦЭМ!$L$34:$L$777,СВЦЭМ!$A$34:$A$777,$A410,СВЦЭМ!$B$34:$B$777,D$401)+'СЕТ СН'!$F$13</f>
        <v>576.38745105999999</v>
      </c>
      <c r="E410" s="37">
        <f>SUMIFS(СВЦЭМ!$L$34:$L$777,СВЦЭМ!$A$34:$A$777,$A410,СВЦЭМ!$B$34:$B$777,E$401)+'СЕТ СН'!$F$13</f>
        <v>578.27468907000002</v>
      </c>
      <c r="F410" s="37">
        <f>SUMIFS(СВЦЭМ!$L$34:$L$777,СВЦЭМ!$A$34:$A$777,$A410,СВЦЭМ!$B$34:$B$777,F$401)+'СЕТ СН'!$F$13</f>
        <v>576.00785021000002</v>
      </c>
      <c r="G410" s="37">
        <f>SUMIFS(СВЦЭМ!$L$34:$L$777,СВЦЭМ!$A$34:$A$777,$A410,СВЦЭМ!$B$34:$B$777,G$401)+'СЕТ СН'!$F$13</f>
        <v>574.77457492999997</v>
      </c>
      <c r="H410" s="37">
        <f>SUMIFS(СВЦЭМ!$L$34:$L$777,СВЦЭМ!$A$34:$A$777,$A410,СВЦЭМ!$B$34:$B$777,H$401)+'СЕТ СН'!$F$13</f>
        <v>587.65057487000001</v>
      </c>
      <c r="I410" s="37">
        <f>SUMIFS(СВЦЭМ!$L$34:$L$777,СВЦЭМ!$A$34:$A$777,$A410,СВЦЭМ!$B$34:$B$777,I$401)+'СЕТ СН'!$F$13</f>
        <v>594.66518054999995</v>
      </c>
      <c r="J410" s="37">
        <f>SUMIFS(СВЦЭМ!$L$34:$L$777,СВЦЭМ!$A$34:$A$777,$A410,СВЦЭМ!$B$34:$B$777,J$401)+'СЕТ СН'!$F$13</f>
        <v>562.31540959999995</v>
      </c>
      <c r="K410" s="37">
        <f>SUMIFS(СВЦЭМ!$L$34:$L$777,СВЦЭМ!$A$34:$A$777,$A410,СВЦЭМ!$B$34:$B$777,K$401)+'СЕТ СН'!$F$13</f>
        <v>509.77920060999998</v>
      </c>
      <c r="L410" s="37">
        <f>SUMIFS(СВЦЭМ!$L$34:$L$777,СВЦЭМ!$A$34:$A$777,$A410,СВЦЭМ!$B$34:$B$777,L$401)+'СЕТ СН'!$F$13</f>
        <v>442.06209891999998</v>
      </c>
      <c r="M410" s="37">
        <f>SUMIFS(СВЦЭМ!$L$34:$L$777,СВЦЭМ!$A$34:$A$777,$A410,СВЦЭМ!$B$34:$B$777,M$401)+'СЕТ СН'!$F$13</f>
        <v>402.90671788999998</v>
      </c>
      <c r="N410" s="37">
        <f>SUMIFS(СВЦЭМ!$L$34:$L$777,СВЦЭМ!$A$34:$A$777,$A410,СВЦЭМ!$B$34:$B$777,N$401)+'СЕТ СН'!$F$13</f>
        <v>399.70472233999999</v>
      </c>
      <c r="O410" s="37">
        <f>SUMIFS(СВЦЭМ!$L$34:$L$777,СВЦЭМ!$A$34:$A$777,$A410,СВЦЭМ!$B$34:$B$777,O$401)+'СЕТ СН'!$F$13</f>
        <v>396.35993091</v>
      </c>
      <c r="P410" s="37">
        <f>SUMIFS(СВЦЭМ!$L$34:$L$777,СВЦЭМ!$A$34:$A$777,$A410,СВЦЭМ!$B$34:$B$777,P$401)+'СЕТ СН'!$F$13</f>
        <v>391.81891603000003</v>
      </c>
      <c r="Q410" s="37">
        <f>SUMIFS(СВЦЭМ!$L$34:$L$777,СВЦЭМ!$A$34:$A$777,$A410,СВЦЭМ!$B$34:$B$777,Q$401)+'СЕТ СН'!$F$13</f>
        <v>389.73502264000001</v>
      </c>
      <c r="R410" s="37">
        <f>SUMIFS(СВЦЭМ!$L$34:$L$777,СВЦЭМ!$A$34:$A$777,$A410,СВЦЭМ!$B$34:$B$777,R$401)+'СЕТ СН'!$F$13</f>
        <v>392.61791392999999</v>
      </c>
      <c r="S410" s="37">
        <f>SUMIFS(СВЦЭМ!$L$34:$L$777,СВЦЭМ!$A$34:$A$777,$A410,СВЦЭМ!$B$34:$B$777,S$401)+'СЕТ СН'!$F$13</f>
        <v>404.52586486000001</v>
      </c>
      <c r="T410" s="37">
        <f>SUMIFS(СВЦЭМ!$L$34:$L$777,СВЦЭМ!$A$34:$A$777,$A410,СВЦЭМ!$B$34:$B$777,T$401)+'СЕТ СН'!$F$13</f>
        <v>388.46634041999999</v>
      </c>
      <c r="U410" s="37">
        <f>SUMIFS(СВЦЭМ!$L$34:$L$777,СВЦЭМ!$A$34:$A$777,$A410,СВЦЭМ!$B$34:$B$777,U$401)+'СЕТ СН'!$F$13</f>
        <v>383.50133649000003</v>
      </c>
      <c r="V410" s="37">
        <f>SUMIFS(СВЦЭМ!$L$34:$L$777,СВЦЭМ!$A$34:$A$777,$A410,СВЦЭМ!$B$34:$B$777,V$401)+'СЕТ СН'!$F$13</f>
        <v>382.43272667000002</v>
      </c>
      <c r="W410" s="37">
        <f>SUMIFS(СВЦЭМ!$L$34:$L$777,СВЦЭМ!$A$34:$A$777,$A410,СВЦЭМ!$B$34:$B$777,W$401)+'СЕТ СН'!$F$13</f>
        <v>401.05393759999998</v>
      </c>
      <c r="X410" s="37">
        <f>SUMIFS(СВЦЭМ!$L$34:$L$777,СВЦЭМ!$A$34:$A$777,$A410,СВЦЭМ!$B$34:$B$777,X$401)+'СЕТ СН'!$F$13</f>
        <v>437.76372866000003</v>
      </c>
      <c r="Y410" s="37">
        <f>SUMIFS(СВЦЭМ!$L$34:$L$777,СВЦЭМ!$A$34:$A$777,$A410,СВЦЭМ!$B$34:$B$777,Y$401)+'СЕТ СН'!$F$13</f>
        <v>458.96102549</v>
      </c>
    </row>
    <row r="411" spans="1:27" ht="15.75" x14ac:dyDescent="0.2">
      <c r="A411" s="36">
        <f t="shared" si="11"/>
        <v>42653</v>
      </c>
      <c r="B411" s="37">
        <f>SUMIFS(СВЦЭМ!$L$34:$L$777,СВЦЭМ!$A$34:$A$777,$A411,СВЦЭМ!$B$34:$B$777,B$401)+'СЕТ СН'!$F$13</f>
        <v>543.13435885000001</v>
      </c>
      <c r="C411" s="37">
        <f>SUMIFS(СВЦЭМ!$L$34:$L$777,СВЦЭМ!$A$34:$A$777,$A411,СВЦЭМ!$B$34:$B$777,C$401)+'СЕТ СН'!$F$13</f>
        <v>585.30110545000002</v>
      </c>
      <c r="D411" s="37">
        <f>SUMIFS(СВЦЭМ!$L$34:$L$777,СВЦЭМ!$A$34:$A$777,$A411,СВЦЭМ!$B$34:$B$777,D$401)+'СЕТ СН'!$F$13</f>
        <v>575.29790725999999</v>
      </c>
      <c r="E411" s="37">
        <f>SUMIFS(СВЦЭМ!$L$34:$L$777,СВЦЭМ!$A$34:$A$777,$A411,СВЦЭМ!$B$34:$B$777,E$401)+'СЕТ СН'!$F$13</f>
        <v>570.54153916999996</v>
      </c>
      <c r="F411" s="37">
        <f>SUMIFS(СВЦЭМ!$L$34:$L$777,СВЦЭМ!$A$34:$A$777,$A411,СВЦЭМ!$B$34:$B$777,F$401)+'СЕТ СН'!$F$13</f>
        <v>571.20235023999999</v>
      </c>
      <c r="G411" s="37">
        <f>SUMIFS(СВЦЭМ!$L$34:$L$777,СВЦЭМ!$A$34:$A$777,$A411,СВЦЭМ!$B$34:$B$777,G$401)+'СЕТ СН'!$F$13</f>
        <v>580.79489120999995</v>
      </c>
      <c r="H411" s="37">
        <f>SUMIFS(СВЦЭМ!$L$34:$L$777,СВЦЭМ!$A$34:$A$777,$A411,СВЦЭМ!$B$34:$B$777,H$401)+'СЕТ СН'!$F$13</f>
        <v>620.35714481000002</v>
      </c>
      <c r="I411" s="37">
        <f>SUMIFS(СВЦЭМ!$L$34:$L$777,СВЦЭМ!$A$34:$A$777,$A411,СВЦЭМ!$B$34:$B$777,I$401)+'СЕТ СН'!$F$13</f>
        <v>617.61669795</v>
      </c>
      <c r="J411" s="37">
        <f>SUMIFS(СВЦЭМ!$L$34:$L$777,СВЦЭМ!$A$34:$A$777,$A411,СВЦЭМ!$B$34:$B$777,J$401)+'СЕТ СН'!$F$13</f>
        <v>539.80750306000004</v>
      </c>
      <c r="K411" s="37">
        <f>SUMIFS(СВЦЭМ!$L$34:$L$777,СВЦЭМ!$A$34:$A$777,$A411,СВЦЭМ!$B$34:$B$777,K$401)+'СЕТ СН'!$F$13</f>
        <v>479.40547237999999</v>
      </c>
      <c r="L411" s="37">
        <f>SUMIFS(СВЦЭМ!$L$34:$L$777,СВЦЭМ!$A$34:$A$777,$A411,СВЦЭМ!$B$34:$B$777,L$401)+'СЕТ СН'!$F$13</f>
        <v>426.56931651999997</v>
      </c>
      <c r="M411" s="37">
        <f>SUMIFS(СВЦЭМ!$L$34:$L$777,СВЦЭМ!$A$34:$A$777,$A411,СВЦЭМ!$B$34:$B$777,M$401)+'СЕТ СН'!$F$13</f>
        <v>412.00936489999998</v>
      </c>
      <c r="N411" s="37">
        <f>SUMIFS(СВЦЭМ!$L$34:$L$777,СВЦЭМ!$A$34:$A$777,$A411,СВЦЭМ!$B$34:$B$777,N$401)+'СЕТ СН'!$F$13</f>
        <v>416.92414844000001</v>
      </c>
      <c r="O411" s="37">
        <f>SUMIFS(СВЦЭМ!$L$34:$L$777,СВЦЭМ!$A$34:$A$777,$A411,СВЦЭМ!$B$34:$B$777,O$401)+'СЕТ СН'!$F$13</f>
        <v>416.45490092</v>
      </c>
      <c r="P411" s="37">
        <f>SUMIFS(СВЦЭМ!$L$34:$L$777,СВЦЭМ!$A$34:$A$777,$A411,СВЦЭМ!$B$34:$B$777,P$401)+'СЕТ СН'!$F$13</f>
        <v>418.95316112</v>
      </c>
      <c r="Q411" s="37">
        <f>SUMIFS(СВЦЭМ!$L$34:$L$777,СВЦЭМ!$A$34:$A$777,$A411,СВЦЭМ!$B$34:$B$777,Q$401)+'СЕТ СН'!$F$13</f>
        <v>420.95671444999999</v>
      </c>
      <c r="R411" s="37">
        <f>SUMIFS(СВЦЭМ!$L$34:$L$777,СВЦЭМ!$A$34:$A$777,$A411,СВЦЭМ!$B$34:$B$777,R$401)+'СЕТ СН'!$F$13</f>
        <v>420.63961566</v>
      </c>
      <c r="S411" s="37">
        <f>SUMIFS(СВЦЭМ!$L$34:$L$777,СВЦЭМ!$A$34:$A$777,$A411,СВЦЭМ!$B$34:$B$777,S$401)+'СЕТ СН'!$F$13</f>
        <v>412.92117586000001</v>
      </c>
      <c r="T411" s="37">
        <f>SUMIFS(СВЦЭМ!$L$34:$L$777,СВЦЭМ!$A$34:$A$777,$A411,СВЦЭМ!$B$34:$B$777,T$401)+'СЕТ СН'!$F$13</f>
        <v>412.16017417</v>
      </c>
      <c r="U411" s="37">
        <f>SUMIFS(СВЦЭМ!$L$34:$L$777,СВЦЭМ!$A$34:$A$777,$A411,СВЦЭМ!$B$34:$B$777,U$401)+'СЕТ СН'!$F$13</f>
        <v>437.16970289</v>
      </c>
      <c r="V411" s="37">
        <f>SUMIFS(СВЦЭМ!$L$34:$L$777,СВЦЭМ!$A$34:$A$777,$A411,СВЦЭМ!$B$34:$B$777,V$401)+'СЕТ СН'!$F$13</f>
        <v>442.96956632000001</v>
      </c>
      <c r="W411" s="37">
        <f>SUMIFS(СВЦЭМ!$L$34:$L$777,СВЦЭМ!$A$34:$A$777,$A411,СВЦЭМ!$B$34:$B$777,W$401)+'СЕТ СН'!$F$13</f>
        <v>425.92285950000002</v>
      </c>
      <c r="X411" s="37">
        <f>SUMIFS(СВЦЭМ!$L$34:$L$777,СВЦЭМ!$A$34:$A$777,$A411,СВЦЭМ!$B$34:$B$777,X$401)+'СЕТ СН'!$F$13</f>
        <v>413.88678306000003</v>
      </c>
      <c r="Y411" s="37">
        <f>SUMIFS(СВЦЭМ!$L$34:$L$777,СВЦЭМ!$A$34:$A$777,$A411,СВЦЭМ!$B$34:$B$777,Y$401)+'СЕТ СН'!$F$13</f>
        <v>485.51841791999999</v>
      </c>
    </row>
    <row r="412" spans="1:27" ht="15.75" x14ac:dyDescent="0.2">
      <c r="A412" s="36">
        <f t="shared" si="11"/>
        <v>42654</v>
      </c>
      <c r="B412" s="37">
        <f>SUMIFS(СВЦЭМ!$L$34:$L$777,СВЦЭМ!$A$34:$A$777,$A412,СВЦЭМ!$B$34:$B$777,B$401)+'СЕТ СН'!$F$13</f>
        <v>572.47339312999998</v>
      </c>
      <c r="C412" s="37">
        <f>SUMIFS(СВЦЭМ!$L$34:$L$777,СВЦЭМ!$A$34:$A$777,$A412,СВЦЭМ!$B$34:$B$777,C$401)+'СЕТ СН'!$F$13</f>
        <v>645.38342632000001</v>
      </c>
      <c r="D412" s="37">
        <f>SUMIFS(СВЦЭМ!$L$34:$L$777,СВЦЭМ!$A$34:$A$777,$A412,СВЦЭМ!$B$34:$B$777,D$401)+'СЕТ СН'!$F$13</f>
        <v>680.02086571999996</v>
      </c>
      <c r="E412" s="37">
        <f>SUMIFS(СВЦЭМ!$L$34:$L$777,СВЦЭМ!$A$34:$A$777,$A412,СВЦЭМ!$B$34:$B$777,E$401)+'СЕТ СН'!$F$13</f>
        <v>671.95091549000006</v>
      </c>
      <c r="F412" s="37">
        <f>SUMIFS(СВЦЭМ!$L$34:$L$777,СВЦЭМ!$A$34:$A$777,$A412,СВЦЭМ!$B$34:$B$777,F$401)+'СЕТ СН'!$F$13</f>
        <v>672.42656348000003</v>
      </c>
      <c r="G412" s="37">
        <f>SUMIFS(СВЦЭМ!$L$34:$L$777,СВЦЭМ!$A$34:$A$777,$A412,СВЦЭМ!$B$34:$B$777,G$401)+'СЕТ СН'!$F$13</f>
        <v>680.06786462000002</v>
      </c>
      <c r="H412" s="37">
        <f>SUMIFS(СВЦЭМ!$L$34:$L$777,СВЦЭМ!$A$34:$A$777,$A412,СВЦЭМ!$B$34:$B$777,H$401)+'СЕТ СН'!$F$13</f>
        <v>655.09373902000004</v>
      </c>
      <c r="I412" s="37">
        <f>SUMIFS(СВЦЭМ!$L$34:$L$777,СВЦЭМ!$A$34:$A$777,$A412,СВЦЭМ!$B$34:$B$777,I$401)+'СЕТ СН'!$F$13</f>
        <v>594.81516943999998</v>
      </c>
      <c r="J412" s="37">
        <f>SUMIFS(СВЦЭМ!$L$34:$L$777,СВЦЭМ!$A$34:$A$777,$A412,СВЦЭМ!$B$34:$B$777,J$401)+'СЕТ СН'!$F$13</f>
        <v>529.35777283000004</v>
      </c>
      <c r="K412" s="37">
        <f>SUMIFS(СВЦЭМ!$L$34:$L$777,СВЦЭМ!$A$34:$A$777,$A412,СВЦЭМ!$B$34:$B$777,K$401)+'СЕТ СН'!$F$13</f>
        <v>474.57632724000001</v>
      </c>
      <c r="L412" s="37">
        <f>SUMIFS(СВЦЭМ!$L$34:$L$777,СВЦЭМ!$A$34:$A$777,$A412,СВЦЭМ!$B$34:$B$777,L$401)+'СЕТ СН'!$F$13</f>
        <v>421.18240508000002</v>
      </c>
      <c r="M412" s="37">
        <f>SUMIFS(СВЦЭМ!$L$34:$L$777,СВЦЭМ!$A$34:$A$777,$A412,СВЦЭМ!$B$34:$B$777,M$401)+'СЕТ СН'!$F$13</f>
        <v>403.09625462000002</v>
      </c>
      <c r="N412" s="37">
        <f>SUMIFS(СВЦЭМ!$L$34:$L$777,СВЦЭМ!$A$34:$A$777,$A412,СВЦЭМ!$B$34:$B$777,N$401)+'СЕТ СН'!$F$13</f>
        <v>406.83172404999999</v>
      </c>
      <c r="O412" s="37">
        <f>SUMIFS(СВЦЭМ!$L$34:$L$777,СВЦЭМ!$A$34:$A$777,$A412,СВЦЭМ!$B$34:$B$777,O$401)+'СЕТ СН'!$F$13</f>
        <v>407.74314017</v>
      </c>
      <c r="P412" s="37">
        <f>SUMIFS(СВЦЭМ!$L$34:$L$777,СВЦЭМ!$A$34:$A$777,$A412,СВЦЭМ!$B$34:$B$777,P$401)+'СЕТ СН'!$F$13</f>
        <v>414.12483436000002</v>
      </c>
      <c r="Q412" s="37">
        <f>SUMIFS(СВЦЭМ!$L$34:$L$777,СВЦЭМ!$A$34:$A$777,$A412,СВЦЭМ!$B$34:$B$777,Q$401)+'СЕТ СН'!$F$13</f>
        <v>416.41443189</v>
      </c>
      <c r="R412" s="37">
        <f>SUMIFS(СВЦЭМ!$L$34:$L$777,СВЦЭМ!$A$34:$A$777,$A412,СВЦЭМ!$B$34:$B$777,R$401)+'СЕТ СН'!$F$13</f>
        <v>417.69108110000002</v>
      </c>
      <c r="S412" s="37">
        <f>SUMIFS(СВЦЭМ!$L$34:$L$777,СВЦЭМ!$A$34:$A$777,$A412,СВЦЭМ!$B$34:$B$777,S$401)+'СЕТ СН'!$F$13</f>
        <v>410.30083745000002</v>
      </c>
      <c r="T412" s="37">
        <f>SUMIFS(СВЦЭМ!$L$34:$L$777,СВЦЭМ!$A$34:$A$777,$A412,СВЦЭМ!$B$34:$B$777,T$401)+'СЕТ СН'!$F$13</f>
        <v>414.00810630000001</v>
      </c>
      <c r="U412" s="37">
        <f>SUMIFS(СВЦЭМ!$L$34:$L$777,СВЦЭМ!$A$34:$A$777,$A412,СВЦЭМ!$B$34:$B$777,U$401)+'СЕТ СН'!$F$13</f>
        <v>444.04321354000001</v>
      </c>
      <c r="V412" s="37">
        <f>SUMIFS(СВЦЭМ!$L$34:$L$777,СВЦЭМ!$A$34:$A$777,$A412,СВЦЭМ!$B$34:$B$777,V$401)+'СЕТ СН'!$F$13</f>
        <v>448.30095947000001</v>
      </c>
      <c r="W412" s="37">
        <f>SUMIFS(СВЦЭМ!$L$34:$L$777,СВЦЭМ!$A$34:$A$777,$A412,СВЦЭМ!$B$34:$B$777,W$401)+'СЕТ СН'!$F$13</f>
        <v>433.98815389999999</v>
      </c>
      <c r="X412" s="37">
        <f>SUMIFS(СВЦЭМ!$L$34:$L$777,СВЦЭМ!$A$34:$A$777,$A412,СВЦЭМ!$B$34:$B$777,X$401)+'СЕТ СН'!$F$13</f>
        <v>413.69829000999999</v>
      </c>
      <c r="Y412" s="37">
        <f>SUMIFS(СВЦЭМ!$L$34:$L$777,СВЦЭМ!$A$34:$A$777,$A412,СВЦЭМ!$B$34:$B$777,Y$401)+'СЕТ СН'!$F$13</f>
        <v>475.96624439999999</v>
      </c>
    </row>
    <row r="413" spans="1:27" ht="15.75" x14ac:dyDescent="0.2">
      <c r="A413" s="36">
        <f t="shared" si="11"/>
        <v>42655</v>
      </c>
      <c r="B413" s="37">
        <f>SUMIFS(СВЦЭМ!$L$34:$L$777,СВЦЭМ!$A$34:$A$777,$A413,СВЦЭМ!$B$34:$B$777,B$401)+'СЕТ СН'!$F$13</f>
        <v>528.01192170000002</v>
      </c>
      <c r="C413" s="37">
        <f>SUMIFS(СВЦЭМ!$L$34:$L$777,СВЦЭМ!$A$34:$A$777,$A413,СВЦЭМ!$B$34:$B$777,C$401)+'СЕТ СН'!$F$13</f>
        <v>590.84769224000001</v>
      </c>
      <c r="D413" s="37">
        <f>SUMIFS(СВЦЭМ!$L$34:$L$777,СВЦЭМ!$A$34:$A$777,$A413,СВЦЭМ!$B$34:$B$777,D$401)+'СЕТ СН'!$F$13</f>
        <v>664.45782843999996</v>
      </c>
      <c r="E413" s="37">
        <f>SUMIFS(СВЦЭМ!$L$34:$L$777,СВЦЭМ!$A$34:$A$777,$A413,СВЦЭМ!$B$34:$B$777,E$401)+'СЕТ СН'!$F$13</f>
        <v>664.99178540000003</v>
      </c>
      <c r="F413" s="37">
        <f>SUMIFS(СВЦЭМ!$L$34:$L$777,СВЦЭМ!$A$34:$A$777,$A413,СВЦЭМ!$B$34:$B$777,F$401)+'СЕТ СН'!$F$13</f>
        <v>663.14383074</v>
      </c>
      <c r="G413" s="37">
        <f>SUMIFS(СВЦЭМ!$L$34:$L$777,СВЦЭМ!$A$34:$A$777,$A413,СВЦЭМ!$B$34:$B$777,G$401)+'СЕТ СН'!$F$13</f>
        <v>652.98449806999997</v>
      </c>
      <c r="H413" s="37">
        <f>SUMIFS(СВЦЭМ!$L$34:$L$777,СВЦЭМ!$A$34:$A$777,$A413,СВЦЭМ!$B$34:$B$777,H$401)+'СЕТ СН'!$F$13</f>
        <v>604.24571569</v>
      </c>
      <c r="I413" s="37">
        <f>SUMIFS(СВЦЭМ!$L$34:$L$777,СВЦЭМ!$A$34:$A$777,$A413,СВЦЭМ!$B$34:$B$777,I$401)+'СЕТ СН'!$F$13</f>
        <v>542.96773013999996</v>
      </c>
      <c r="J413" s="37">
        <f>SUMIFS(СВЦЭМ!$L$34:$L$777,СВЦЭМ!$A$34:$A$777,$A413,СВЦЭМ!$B$34:$B$777,J$401)+'СЕТ СН'!$F$13</f>
        <v>485.60159239000001</v>
      </c>
      <c r="K413" s="37">
        <f>SUMIFS(СВЦЭМ!$L$34:$L$777,СВЦЭМ!$A$34:$A$777,$A413,СВЦЭМ!$B$34:$B$777,K$401)+'СЕТ СН'!$F$13</f>
        <v>426.47862743000002</v>
      </c>
      <c r="L413" s="37">
        <f>SUMIFS(СВЦЭМ!$L$34:$L$777,СВЦЭМ!$A$34:$A$777,$A413,СВЦЭМ!$B$34:$B$777,L$401)+'СЕТ СН'!$F$13</f>
        <v>383.11013164000002</v>
      </c>
      <c r="M413" s="37">
        <f>SUMIFS(СВЦЭМ!$L$34:$L$777,СВЦЭМ!$A$34:$A$777,$A413,СВЦЭМ!$B$34:$B$777,M$401)+'СЕТ СН'!$F$13</f>
        <v>370.65354417999998</v>
      </c>
      <c r="N413" s="37">
        <f>SUMIFS(СВЦЭМ!$L$34:$L$777,СВЦЭМ!$A$34:$A$777,$A413,СВЦЭМ!$B$34:$B$777,N$401)+'СЕТ СН'!$F$13</f>
        <v>376.43826310999998</v>
      </c>
      <c r="O413" s="37">
        <f>SUMIFS(СВЦЭМ!$L$34:$L$777,СВЦЭМ!$A$34:$A$777,$A413,СВЦЭМ!$B$34:$B$777,O$401)+'СЕТ СН'!$F$13</f>
        <v>379.44957434999998</v>
      </c>
      <c r="P413" s="37">
        <f>SUMIFS(СВЦЭМ!$L$34:$L$777,СВЦЭМ!$A$34:$A$777,$A413,СВЦЭМ!$B$34:$B$777,P$401)+'СЕТ СН'!$F$13</f>
        <v>385.97591827999997</v>
      </c>
      <c r="Q413" s="37">
        <f>SUMIFS(СВЦЭМ!$L$34:$L$777,СВЦЭМ!$A$34:$A$777,$A413,СВЦЭМ!$B$34:$B$777,Q$401)+'СЕТ СН'!$F$13</f>
        <v>389.63721827000001</v>
      </c>
      <c r="R413" s="37">
        <f>SUMIFS(СВЦЭМ!$L$34:$L$777,СВЦЭМ!$A$34:$A$777,$A413,СВЦЭМ!$B$34:$B$777,R$401)+'СЕТ СН'!$F$13</f>
        <v>388.90922466000001</v>
      </c>
      <c r="S413" s="37">
        <f>SUMIFS(СВЦЭМ!$L$34:$L$777,СВЦЭМ!$A$34:$A$777,$A413,СВЦЭМ!$B$34:$B$777,S$401)+'СЕТ СН'!$F$13</f>
        <v>384.73504079000003</v>
      </c>
      <c r="T413" s="37">
        <f>SUMIFS(СВЦЭМ!$L$34:$L$777,СВЦЭМ!$A$34:$A$777,$A413,СВЦЭМ!$B$34:$B$777,T$401)+'СЕТ СН'!$F$13</f>
        <v>377.78344787999998</v>
      </c>
      <c r="U413" s="37">
        <f>SUMIFS(СВЦЭМ!$L$34:$L$777,СВЦЭМ!$A$34:$A$777,$A413,СВЦЭМ!$B$34:$B$777,U$401)+'СЕТ СН'!$F$13</f>
        <v>409.72082627999998</v>
      </c>
      <c r="V413" s="37">
        <f>SUMIFS(СВЦЭМ!$L$34:$L$777,СВЦЭМ!$A$34:$A$777,$A413,СВЦЭМ!$B$34:$B$777,V$401)+'СЕТ СН'!$F$13</f>
        <v>413.69574789000001</v>
      </c>
      <c r="W413" s="37">
        <f>SUMIFS(СВЦЭМ!$L$34:$L$777,СВЦЭМ!$A$34:$A$777,$A413,СВЦЭМ!$B$34:$B$777,W$401)+'СЕТ СН'!$F$13</f>
        <v>401.33338901000002</v>
      </c>
      <c r="X413" s="37">
        <f>SUMIFS(СВЦЭМ!$L$34:$L$777,СВЦЭМ!$A$34:$A$777,$A413,СВЦЭМ!$B$34:$B$777,X$401)+'СЕТ СН'!$F$13</f>
        <v>384.5770268</v>
      </c>
      <c r="Y413" s="37">
        <f>SUMIFS(СВЦЭМ!$L$34:$L$777,СВЦЭМ!$A$34:$A$777,$A413,СВЦЭМ!$B$34:$B$777,Y$401)+'СЕТ СН'!$F$13</f>
        <v>453.23415490000002</v>
      </c>
    </row>
    <row r="414" spans="1:27" ht="15.75" x14ac:dyDescent="0.2">
      <c r="A414" s="36">
        <f t="shared" si="11"/>
        <v>42656</v>
      </c>
      <c r="B414" s="37">
        <f>SUMIFS(СВЦЭМ!$L$34:$L$777,СВЦЭМ!$A$34:$A$777,$A414,СВЦЭМ!$B$34:$B$777,B$401)+'СЕТ СН'!$F$13</f>
        <v>502.34870153999998</v>
      </c>
      <c r="C414" s="37">
        <f>SUMIFS(СВЦЭМ!$L$34:$L$777,СВЦЭМ!$A$34:$A$777,$A414,СВЦЭМ!$B$34:$B$777,C$401)+'СЕТ СН'!$F$13</f>
        <v>567.46460366999997</v>
      </c>
      <c r="D414" s="37">
        <f>SUMIFS(СВЦЭМ!$L$34:$L$777,СВЦЭМ!$A$34:$A$777,$A414,СВЦЭМ!$B$34:$B$777,D$401)+'СЕТ СН'!$F$13</f>
        <v>612.96367955000005</v>
      </c>
      <c r="E414" s="37">
        <f>SUMIFS(СВЦЭМ!$L$34:$L$777,СВЦЭМ!$A$34:$A$777,$A414,СВЦЭМ!$B$34:$B$777,E$401)+'СЕТ СН'!$F$13</f>
        <v>624.87144335000005</v>
      </c>
      <c r="F414" s="37">
        <f>SUMIFS(СВЦЭМ!$L$34:$L$777,СВЦЭМ!$A$34:$A$777,$A414,СВЦЭМ!$B$34:$B$777,F$401)+'СЕТ СН'!$F$13</f>
        <v>631.03421042000002</v>
      </c>
      <c r="G414" s="37">
        <f>SUMIFS(СВЦЭМ!$L$34:$L$777,СВЦЭМ!$A$34:$A$777,$A414,СВЦЭМ!$B$34:$B$777,G$401)+'СЕТ СН'!$F$13</f>
        <v>632.02728832000003</v>
      </c>
      <c r="H414" s="37">
        <f>SUMIFS(СВЦЭМ!$L$34:$L$777,СВЦЭМ!$A$34:$A$777,$A414,СВЦЭМ!$B$34:$B$777,H$401)+'СЕТ СН'!$F$13</f>
        <v>607.31695888000002</v>
      </c>
      <c r="I414" s="37">
        <f>SUMIFS(СВЦЭМ!$L$34:$L$777,СВЦЭМ!$A$34:$A$777,$A414,СВЦЭМ!$B$34:$B$777,I$401)+'СЕТ СН'!$F$13</f>
        <v>559.92508385999997</v>
      </c>
      <c r="J414" s="37">
        <f>SUMIFS(СВЦЭМ!$L$34:$L$777,СВЦЭМ!$A$34:$A$777,$A414,СВЦЭМ!$B$34:$B$777,J$401)+'СЕТ СН'!$F$13</f>
        <v>508.52539039999999</v>
      </c>
      <c r="K414" s="37">
        <f>SUMIFS(СВЦЭМ!$L$34:$L$777,СВЦЭМ!$A$34:$A$777,$A414,СВЦЭМ!$B$34:$B$777,K$401)+'СЕТ СН'!$F$13</f>
        <v>463.05026991</v>
      </c>
      <c r="L414" s="37">
        <f>SUMIFS(СВЦЭМ!$L$34:$L$777,СВЦЭМ!$A$34:$A$777,$A414,СВЦЭМ!$B$34:$B$777,L$401)+'СЕТ СН'!$F$13</f>
        <v>427.47831403999999</v>
      </c>
      <c r="M414" s="37">
        <f>SUMIFS(СВЦЭМ!$L$34:$L$777,СВЦЭМ!$A$34:$A$777,$A414,СВЦЭМ!$B$34:$B$777,M$401)+'СЕТ СН'!$F$13</f>
        <v>404.21592385999998</v>
      </c>
      <c r="N414" s="37">
        <f>SUMIFS(СВЦЭМ!$L$34:$L$777,СВЦЭМ!$A$34:$A$777,$A414,СВЦЭМ!$B$34:$B$777,N$401)+'СЕТ СН'!$F$13</f>
        <v>393.73901645000001</v>
      </c>
      <c r="O414" s="37">
        <f>SUMIFS(СВЦЭМ!$L$34:$L$777,СВЦЭМ!$A$34:$A$777,$A414,СВЦЭМ!$B$34:$B$777,O$401)+'СЕТ СН'!$F$13</f>
        <v>385.50013403000003</v>
      </c>
      <c r="P414" s="37">
        <f>SUMIFS(СВЦЭМ!$L$34:$L$777,СВЦЭМ!$A$34:$A$777,$A414,СВЦЭМ!$B$34:$B$777,P$401)+'СЕТ СН'!$F$13</f>
        <v>389.67325943999998</v>
      </c>
      <c r="Q414" s="37">
        <f>SUMIFS(СВЦЭМ!$L$34:$L$777,СВЦЭМ!$A$34:$A$777,$A414,СВЦЭМ!$B$34:$B$777,Q$401)+'СЕТ СН'!$F$13</f>
        <v>394.01080838000001</v>
      </c>
      <c r="R414" s="37">
        <f>SUMIFS(СВЦЭМ!$L$34:$L$777,СВЦЭМ!$A$34:$A$777,$A414,СВЦЭМ!$B$34:$B$777,R$401)+'СЕТ СН'!$F$13</f>
        <v>395.08780180999997</v>
      </c>
      <c r="S414" s="37">
        <f>SUMIFS(СВЦЭМ!$L$34:$L$777,СВЦЭМ!$A$34:$A$777,$A414,СВЦЭМ!$B$34:$B$777,S$401)+'СЕТ СН'!$F$13</f>
        <v>387.02325973000001</v>
      </c>
      <c r="T414" s="37">
        <f>SUMIFS(СВЦЭМ!$L$34:$L$777,СВЦЭМ!$A$34:$A$777,$A414,СВЦЭМ!$B$34:$B$777,T$401)+'СЕТ СН'!$F$13</f>
        <v>381.09379109999998</v>
      </c>
      <c r="U414" s="37">
        <f>SUMIFS(СВЦЭМ!$L$34:$L$777,СВЦЭМ!$A$34:$A$777,$A414,СВЦЭМ!$B$34:$B$777,U$401)+'СЕТ СН'!$F$13</f>
        <v>404.16234794000002</v>
      </c>
      <c r="V414" s="37">
        <f>SUMIFS(СВЦЭМ!$L$34:$L$777,СВЦЭМ!$A$34:$A$777,$A414,СВЦЭМ!$B$34:$B$777,V$401)+'СЕТ СН'!$F$13</f>
        <v>406.71786662</v>
      </c>
      <c r="W414" s="37">
        <f>SUMIFS(СВЦЭМ!$L$34:$L$777,СВЦЭМ!$A$34:$A$777,$A414,СВЦЭМ!$B$34:$B$777,W$401)+'СЕТ СН'!$F$13</f>
        <v>402.06424499000002</v>
      </c>
      <c r="X414" s="37">
        <f>SUMIFS(СВЦЭМ!$L$34:$L$777,СВЦЭМ!$A$34:$A$777,$A414,СВЦЭМ!$B$34:$B$777,X$401)+'СЕТ СН'!$F$13</f>
        <v>389.84570131999999</v>
      </c>
      <c r="Y414" s="37">
        <f>SUMIFS(СВЦЭМ!$L$34:$L$777,СВЦЭМ!$A$34:$A$777,$A414,СВЦЭМ!$B$34:$B$777,Y$401)+'СЕТ СН'!$F$13</f>
        <v>460.51948991</v>
      </c>
    </row>
    <row r="415" spans="1:27" ht="15.75" x14ac:dyDescent="0.2">
      <c r="A415" s="36">
        <f t="shared" si="11"/>
        <v>42657</v>
      </c>
      <c r="B415" s="37">
        <f>SUMIFS(СВЦЭМ!$L$34:$L$777,СВЦЭМ!$A$34:$A$777,$A415,СВЦЭМ!$B$34:$B$777,B$401)+'СЕТ СН'!$F$13</f>
        <v>505.94597234999998</v>
      </c>
      <c r="C415" s="37">
        <f>SUMIFS(СВЦЭМ!$L$34:$L$777,СВЦЭМ!$A$34:$A$777,$A415,СВЦЭМ!$B$34:$B$777,C$401)+'СЕТ СН'!$F$13</f>
        <v>595.23095047000004</v>
      </c>
      <c r="D415" s="37">
        <f>SUMIFS(СВЦЭМ!$L$34:$L$777,СВЦЭМ!$A$34:$A$777,$A415,СВЦЭМ!$B$34:$B$777,D$401)+'СЕТ СН'!$F$13</f>
        <v>634.29352375999997</v>
      </c>
      <c r="E415" s="37">
        <f>SUMIFS(СВЦЭМ!$L$34:$L$777,СВЦЭМ!$A$34:$A$777,$A415,СВЦЭМ!$B$34:$B$777,E$401)+'СЕТ СН'!$F$13</f>
        <v>629.69230450999999</v>
      </c>
      <c r="F415" s="37">
        <f>SUMIFS(СВЦЭМ!$L$34:$L$777,СВЦЭМ!$A$34:$A$777,$A415,СВЦЭМ!$B$34:$B$777,F$401)+'СЕТ СН'!$F$13</f>
        <v>629.69031365000001</v>
      </c>
      <c r="G415" s="37">
        <f>SUMIFS(СВЦЭМ!$L$34:$L$777,СВЦЭМ!$A$34:$A$777,$A415,СВЦЭМ!$B$34:$B$777,G$401)+'СЕТ СН'!$F$13</f>
        <v>640.25157266999997</v>
      </c>
      <c r="H415" s="37">
        <f>SUMIFS(СВЦЭМ!$L$34:$L$777,СВЦЭМ!$A$34:$A$777,$A415,СВЦЭМ!$B$34:$B$777,H$401)+'СЕТ СН'!$F$13</f>
        <v>595.86034308000001</v>
      </c>
      <c r="I415" s="37">
        <f>SUMIFS(СВЦЭМ!$L$34:$L$777,СВЦЭМ!$A$34:$A$777,$A415,СВЦЭМ!$B$34:$B$777,I$401)+'СЕТ СН'!$F$13</f>
        <v>532.40822740999999</v>
      </c>
      <c r="J415" s="37">
        <f>SUMIFS(СВЦЭМ!$L$34:$L$777,СВЦЭМ!$A$34:$A$777,$A415,СВЦЭМ!$B$34:$B$777,J$401)+'СЕТ СН'!$F$13</f>
        <v>497.44862314</v>
      </c>
      <c r="K415" s="37">
        <f>SUMIFS(СВЦЭМ!$L$34:$L$777,СВЦЭМ!$A$34:$A$777,$A415,СВЦЭМ!$B$34:$B$777,K$401)+'СЕТ СН'!$F$13</f>
        <v>437.56154189</v>
      </c>
      <c r="L415" s="37">
        <f>SUMIFS(СВЦЭМ!$L$34:$L$777,СВЦЭМ!$A$34:$A$777,$A415,СВЦЭМ!$B$34:$B$777,L$401)+'СЕТ СН'!$F$13</f>
        <v>399.89522701999999</v>
      </c>
      <c r="M415" s="37">
        <f>SUMIFS(СВЦЭМ!$L$34:$L$777,СВЦЭМ!$A$34:$A$777,$A415,СВЦЭМ!$B$34:$B$777,M$401)+'СЕТ СН'!$F$13</f>
        <v>398.23098156999998</v>
      </c>
      <c r="N415" s="37">
        <f>SUMIFS(СВЦЭМ!$L$34:$L$777,СВЦЭМ!$A$34:$A$777,$A415,СВЦЭМ!$B$34:$B$777,N$401)+'СЕТ СН'!$F$13</f>
        <v>387.19609259999999</v>
      </c>
      <c r="O415" s="37">
        <f>SUMIFS(СВЦЭМ!$L$34:$L$777,СВЦЭМ!$A$34:$A$777,$A415,СВЦЭМ!$B$34:$B$777,O$401)+'СЕТ СН'!$F$13</f>
        <v>382.42082025000002</v>
      </c>
      <c r="P415" s="37">
        <f>SUMIFS(СВЦЭМ!$L$34:$L$777,СВЦЭМ!$A$34:$A$777,$A415,СВЦЭМ!$B$34:$B$777,P$401)+'СЕТ СН'!$F$13</f>
        <v>380.05924801999998</v>
      </c>
      <c r="Q415" s="37">
        <f>SUMIFS(СВЦЭМ!$L$34:$L$777,СВЦЭМ!$A$34:$A$777,$A415,СВЦЭМ!$B$34:$B$777,Q$401)+'СЕТ СН'!$F$13</f>
        <v>382.82500188</v>
      </c>
      <c r="R415" s="37">
        <f>SUMIFS(СВЦЭМ!$L$34:$L$777,СВЦЭМ!$A$34:$A$777,$A415,СВЦЭМ!$B$34:$B$777,R$401)+'СЕТ СН'!$F$13</f>
        <v>385.22855894000003</v>
      </c>
      <c r="S415" s="37">
        <f>SUMIFS(СВЦЭМ!$L$34:$L$777,СВЦЭМ!$A$34:$A$777,$A415,СВЦЭМ!$B$34:$B$777,S$401)+'СЕТ СН'!$F$13</f>
        <v>386.57804494999999</v>
      </c>
      <c r="T415" s="37">
        <f>SUMIFS(СВЦЭМ!$L$34:$L$777,СВЦЭМ!$A$34:$A$777,$A415,СВЦЭМ!$B$34:$B$777,T$401)+'СЕТ СН'!$F$13</f>
        <v>379.57880304000003</v>
      </c>
      <c r="U415" s="37">
        <f>SUMIFS(СВЦЭМ!$L$34:$L$777,СВЦЭМ!$A$34:$A$777,$A415,СВЦЭМ!$B$34:$B$777,U$401)+'СЕТ СН'!$F$13</f>
        <v>401.24620283000002</v>
      </c>
      <c r="V415" s="37">
        <f>SUMIFS(СВЦЭМ!$L$34:$L$777,СВЦЭМ!$A$34:$A$777,$A415,СВЦЭМ!$B$34:$B$777,V$401)+'СЕТ СН'!$F$13</f>
        <v>404.78212458000002</v>
      </c>
      <c r="W415" s="37">
        <f>SUMIFS(СВЦЭМ!$L$34:$L$777,СВЦЭМ!$A$34:$A$777,$A415,СВЦЭМ!$B$34:$B$777,W$401)+'СЕТ СН'!$F$13</f>
        <v>397.85541138999997</v>
      </c>
      <c r="X415" s="37">
        <f>SUMIFS(СВЦЭМ!$L$34:$L$777,СВЦЭМ!$A$34:$A$777,$A415,СВЦЭМ!$B$34:$B$777,X$401)+'СЕТ СН'!$F$13</f>
        <v>385.24129643999999</v>
      </c>
      <c r="Y415" s="37">
        <f>SUMIFS(СВЦЭМ!$L$34:$L$777,СВЦЭМ!$A$34:$A$777,$A415,СВЦЭМ!$B$34:$B$777,Y$401)+'СЕТ СН'!$F$13</f>
        <v>424.38020753000001</v>
      </c>
    </row>
    <row r="416" spans="1:27" ht="15.75" x14ac:dyDescent="0.2">
      <c r="A416" s="36">
        <f t="shared" si="11"/>
        <v>42658</v>
      </c>
      <c r="B416" s="37">
        <f>SUMIFS(СВЦЭМ!$L$34:$L$777,СВЦЭМ!$A$34:$A$777,$A416,СВЦЭМ!$B$34:$B$777,B$401)+'СЕТ СН'!$F$13</f>
        <v>508.67031170000001</v>
      </c>
      <c r="C416" s="37">
        <f>SUMIFS(СВЦЭМ!$L$34:$L$777,СВЦЭМ!$A$34:$A$777,$A416,СВЦЭМ!$B$34:$B$777,C$401)+'СЕТ СН'!$F$13</f>
        <v>588.50617610999996</v>
      </c>
      <c r="D416" s="37">
        <f>SUMIFS(СВЦЭМ!$L$34:$L$777,СВЦЭМ!$A$34:$A$777,$A416,СВЦЭМ!$B$34:$B$777,D$401)+'СЕТ СН'!$F$13</f>
        <v>644.78798703999996</v>
      </c>
      <c r="E416" s="37">
        <f>SUMIFS(СВЦЭМ!$L$34:$L$777,СВЦЭМ!$A$34:$A$777,$A416,СВЦЭМ!$B$34:$B$777,E$401)+'СЕТ СН'!$F$13</f>
        <v>646.00823318000005</v>
      </c>
      <c r="F416" s="37">
        <f>SUMIFS(СВЦЭМ!$L$34:$L$777,СВЦЭМ!$A$34:$A$777,$A416,СВЦЭМ!$B$34:$B$777,F$401)+'СЕТ СН'!$F$13</f>
        <v>647.54667307</v>
      </c>
      <c r="G416" s="37">
        <f>SUMIFS(СВЦЭМ!$L$34:$L$777,СВЦЭМ!$A$34:$A$777,$A416,СВЦЭМ!$B$34:$B$777,G$401)+'СЕТ СН'!$F$13</f>
        <v>653.35376199999996</v>
      </c>
      <c r="H416" s="37">
        <f>SUMIFS(СВЦЭМ!$L$34:$L$777,СВЦЭМ!$A$34:$A$777,$A416,СВЦЭМ!$B$34:$B$777,H$401)+'СЕТ СН'!$F$13</f>
        <v>636.30567531999998</v>
      </c>
      <c r="I416" s="37">
        <f>SUMIFS(СВЦЭМ!$L$34:$L$777,СВЦЭМ!$A$34:$A$777,$A416,СВЦЭМ!$B$34:$B$777,I$401)+'СЕТ СН'!$F$13</f>
        <v>590.2875229</v>
      </c>
      <c r="J416" s="37">
        <f>SUMIFS(СВЦЭМ!$L$34:$L$777,СВЦЭМ!$A$34:$A$777,$A416,СВЦЭМ!$B$34:$B$777,J$401)+'СЕТ СН'!$F$13</f>
        <v>497.59190083999999</v>
      </c>
      <c r="K416" s="37">
        <f>SUMIFS(СВЦЭМ!$L$34:$L$777,СВЦЭМ!$A$34:$A$777,$A416,СВЦЭМ!$B$34:$B$777,K$401)+'СЕТ СН'!$F$13</f>
        <v>427.54084616</v>
      </c>
      <c r="L416" s="37">
        <f>SUMIFS(СВЦЭМ!$L$34:$L$777,СВЦЭМ!$A$34:$A$777,$A416,СВЦЭМ!$B$34:$B$777,L$401)+'СЕТ СН'!$F$13</f>
        <v>396.87812937000001</v>
      </c>
      <c r="M416" s="37">
        <f>SUMIFS(СВЦЭМ!$L$34:$L$777,СВЦЭМ!$A$34:$A$777,$A416,СВЦЭМ!$B$34:$B$777,M$401)+'СЕТ СН'!$F$13</f>
        <v>392.45104319000001</v>
      </c>
      <c r="N416" s="37">
        <f>SUMIFS(СВЦЭМ!$L$34:$L$777,СВЦЭМ!$A$34:$A$777,$A416,СВЦЭМ!$B$34:$B$777,N$401)+'СЕТ СН'!$F$13</f>
        <v>391.75843429999998</v>
      </c>
      <c r="O416" s="37">
        <f>SUMIFS(СВЦЭМ!$L$34:$L$777,СВЦЭМ!$A$34:$A$777,$A416,СВЦЭМ!$B$34:$B$777,O$401)+'СЕТ СН'!$F$13</f>
        <v>381.74694887999999</v>
      </c>
      <c r="P416" s="37">
        <f>SUMIFS(СВЦЭМ!$L$34:$L$777,СВЦЭМ!$A$34:$A$777,$A416,СВЦЭМ!$B$34:$B$777,P$401)+'СЕТ СН'!$F$13</f>
        <v>378.33208593000001</v>
      </c>
      <c r="Q416" s="37">
        <f>SUMIFS(СВЦЭМ!$L$34:$L$777,СВЦЭМ!$A$34:$A$777,$A416,СВЦЭМ!$B$34:$B$777,Q$401)+'СЕТ СН'!$F$13</f>
        <v>380.14004032000003</v>
      </c>
      <c r="R416" s="37">
        <f>SUMIFS(СВЦЭМ!$L$34:$L$777,СВЦЭМ!$A$34:$A$777,$A416,СВЦЭМ!$B$34:$B$777,R$401)+'СЕТ СН'!$F$13</f>
        <v>378.99954707000001</v>
      </c>
      <c r="S416" s="37">
        <f>SUMIFS(СВЦЭМ!$L$34:$L$777,СВЦЭМ!$A$34:$A$777,$A416,СВЦЭМ!$B$34:$B$777,S$401)+'СЕТ СН'!$F$13</f>
        <v>376.53615533999999</v>
      </c>
      <c r="T416" s="37">
        <f>SUMIFS(СВЦЭМ!$L$34:$L$777,СВЦЭМ!$A$34:$A$777,$A416,СВЦЭМ!$B$34:$B$777,T$401)+'СЕТ СН'!$F$13</f>
        <v>379.08210161</v>
      </c>
      <c r="U416" s="37">
        <f>SUMIFS(СВЦЭМ!$L$34:$L$777,СВЦЭМ!$A$34:$A$777,$A416,СВЦЭМ!$B$34:$B$777,U$401)+'СЕТ СН'!$F$13</f>
        <v>397.96001374999997</v>
      </c>
      <c r="V416" s="37">
        <f>SUMIFS(СВЦЭМ!$L$34:$L$777,СВЦЭМ!$A$34:$A$777,$A416,СВЦЭМ!$B$34:$B$777,V$401)+'СЕТ СН'!$F$13</f>
        <v>390.85685063</v>
      </c>
      <c r="W416" s="37">
        <f>SUMIFS(СВЦЭМ!$L$34:$L$777,СВЦЭМ!$A$34:$A$777,$A416,СВЦЭМ!$B$34:$B$777,W$401)+'СЕТ СН'!$F$13</f>
        <v>377.82146929999999</v>
      </c>
      <c r="X416" s="37">
        <f>SUMIFS(СВЦЭМ!$L$34:$L$777,СВЦЭМ!$A$34:$A$777,$A416,СВЦЭМ!$B$34:$B$777,X$401)+'СЕТ СН'!$F$13</f>
        <v>378.83805778999999</v>
      </c>
      <c r="Y416" s="37">
        <f>SUMIFS(СВЦЭМ!$L$34:$L$777,СВЦЭМ!$A$34:$A$777,$A416,СВЦЭМ!$B$34:$B$777,Y$401)+'СЕТ СН'!$F$13</f>
        <v>432.93433548000002</v>
      </c>
    </row>
    <row r="417" spans="1:25" ht="15.75" x14ac:dyDescent="0.2">
      <c r="A417" s="36">
        <f t="shared" si="11"/>
        <v>42659</v>
      </c>
      <c r="B417" s="37">
        <f>SUMIFS(СВЦЭМ!$L$34:$L$777,СВЦЭМ!$A$34:$A$777,$A417,СВЦЭМ!$B$34:$B$777,B$401)+'СЕТ СН'!$F$13</f>
        <v>492.05493885999999</v>
      </c>
      <c r="C417" s="37">
        <f>SUMIFS(СВЦЭМ!$L$34:$L$777,СВЦЭМ!$A$34:$A$777,$A417,СВЦЭМ!$B$34:$B$777,C$401)+'СЕТ СН'!$F$13</f>
        <v>557.72970017</v>
      </c>
      <c r="D417" s="37">
        <f>SUMIFS(СВЦЭМ!$L$34:$L$777,СВЦЭМ!$A$34:$A$777,$A417,СВЦЭМ!$B$34:$B$777,D$401)+'СЕТ СН'!$F$13</f>
        <v>611.08593951</v>
      </c>
      <c r="E417" s="37">
        <f>SUMIFS(СВЦЭМ!$L$34:$L$777,СВЦЭМ!$A$34:$A$777,$A417,СВЦЭМ!$B$34:$B$777,E$401)+'СЕТ СН'!$F$13</f>
        <v>613.17911547999995</v>
      </c>
      <c r="F417" s="37">
        <f>SUMIFS(СВЦЭМ!$L$34:$L$777,СВЦЭМ!$A$34:$A$777,$A417,СВЦЭМ!$B$34:$B$777,F$401)+'СЕТ СН'!$F$13</f>
        <v>614.19178289000001</v>
      </c>
      <c r="G417" s="37">
        <f>SUMIFS(СВЦЭМ!$L$34:$L$777,СВЦЭМ!$A$34:$A$777,$A417,СВЦЭМ!$B$34:$B$777,G$401)+'СЕТ СН'!$F$13</f>
        <v>616.06829999000001</v>
      </c>
      <c r="H417" s="37">
        <f>SUMIFS(СВЦЭМ!$L$34:$L$777,СВЦЭМ!$A$34:$A$777,$A417,СВЦЭМ!$B$34:$B$777,H$401)+'СЕТ СН'!$F$13</f>
        <v>604.31313969999997</v>
      </c>
      <c r="I417" s="37">
        <f>SUMIFS(СВЦЭМ!$L$34:$L$777,СВЦЭМ!$A$34:$A$777,$A417,СВЦЭМ!$B$34:$B$777,I$401)+'СЕТ СН'!$F$13</f>
        <v>569.13963278000006</v>
      </c>
      <c r="J417" s="37">
        <f>SUMIFS(СВЦЭМ!$L$34:$L$777,СВЦЭМ!$A$34:$A$777,$A417,СВЦЭМ!$B$34:$B$777,J$401)+'СЕТ СН'!$F$13</f>
        <v>512.66744074999997</v>
      </c>
      <c r="K417" s="37">
        <f>SUMIFS(СВЦЭМ!$L$34:$L$777,СВЦЭМ!$A$34:$A$777,$A417,СВЦЭМ!$B$34:$B$777,K$401)+'СЕТ СН'!$F$13</f>
        <v>466.14786813000001</v>
      </c>
      <c r="L417" s="37">
        <f>SUMIFS(СВЦЭМ!$L$34:$L$777,СВЦЭМ!$A$34:$A$777,$A417,СВЦЭМ!$B$34:$B$777,L$401)+'СЕТ СН'!$F$13</f>
        <v>391.62093457999998</v>
      </c>
      <c r="M417" s="37">
        <f>SUMIFS(СВЦЭМ!$L$34:$L$777,СВЦЭМ!$A$34:$A$777,$A417,СВЦЭМ!$B$34:$B$777,M$401)+'СЕТ СН'!$F$13</f>
        <v>383.03212282999999</v>
      </c>
      <c r="N417" s="37">
        <f>SUMIFS(СВЦЭМ!$L$34:$L$777,СВЦЭМ!$A$34:$A$777,$A417,СВЦЭМ!$B$34:$B$777,N$401)+'СЕТ СН'!$F$13</f>
        <v>382.90141382000002</v>
      </c>
      <c r="O417" s="37">
        <f>SUMIFS(СВЦЭМ!$L$34:$L$777,СВЦЭМ!$A$34:$A$777,$A417,СВЦЭМ!$B$34:$B$777,O$401)+'СЕТ СН'!$F$13</f>
        <v>361.32425108000001</v>
      </c>
      <c r="P417" s="37">
        <f>SUMIFS(СВЦЭМ!$L$34:$L$777,СВЦЭМ!$A$34:$A$777,$A417,СВЦЭМ!$B$34:$B$777,P$401)+'СЕТ СН'!$F$13</f>
        <v>368.39431407000001</v>
      </c>
      <c r="Q417" s="37">
        <f>SUMIFS(СВЦЭМ!$L$34:$L$777,СВЦЭМ!$A$34:$A$777,$A417,СВЦЭМ!$B$34:$B$777,Q$401)+'СЕТ СН'!$F$13</f>
        <v>363.34165897999998</v>
      </c>
      <c r="R417" s="37">
        <f>SUMIFS(СВЦЭМ!$L$34:$L$777,СВЦЭМ!$A$34:$A$777,$A417,СВЦЭМ!$B$34:$B$777,R$401)+'СЕТ СН'!$F$13</f>
        <v>367.39076863000003</v>
      </c>
      <c r="S417" s="37">
        <f>SUMIFS(СВЦЭМ!$L$34:$L$777,СВЦЭМ!$A$34:$A$777,$A417,СВЦЭМ!$B$34:$B$777,S$401)+'СЕТ СН'!$F$13</f>
        <v>370.84867897999999</v>
      </c>
      <c r="T417" s="37">
        <f>SUMIFS(СВЦЭМ!$L$34:$L$777,СВЦЭМ!$A$34:$A$777,$A417,СВЦЭМ!$B$34:$B$777,T$401)+'СЕТ СН'!$F$13</f>
        <v>383.42783902000002</v>
      </c>
      <c r="U417" s="37">
        <f>SUMIFS(СВЦЭМ!$L$34:$L$777,СВЦЭМ!$A$34:$A$777,$A417,СВЦЭМ!$B$34:$B$777,U$401)+'СЕТ СН'!$F$13</f>
        <v>407.61578171000002</v>
      </c>
      <c r="V417" s="37">
        <f>SUMIFS(СВЦЭМ!$L$34:$L$777,СВЦЭМ!$A$34:$A$777,$A417,СВЦЭМ!$B$34:$B$777,V$401)+'СЕТ СН'!$F$13</f>
        <v>397.14648634999998</v>
      </c>
      <c r="W417" s="37">
        <f>SUMIFS(СВЦЭМ!$L$34:$L$777,СВЦЭМ!$A$34:$A$777,$A417,СВЦЭМ!$B$34:$B$777,W$401)+'СЕТ СН'!$F$13</f>
        <v>383.51035313</v>
      </c>
      <c r="X417" s="37">
        <f>SUMIFS(СВЦЭМ!$L$34:$L$777,СВЦЭМ!$A$34:$A$777,$A417,СВЦЭМ!$B$34:$B$777,X$401)+'СЕТ СН'!$F$13</f>
        <v>374.87632372000002</v>
      </c>
      <c r="Y417" s="37">
        <f>SUMIFS(СВЦЭМ!$L$34:$L$777,СВЦЭМ!$A$34:$A$777,$A417,СВЦЭМ!$B$34:$B$777,Y$401)+'СЕТ СН'!$F$13</f>
        <v>408.95853708999999</v>
      </c>
    </row>
    <row r="418" spans="1:25" ht="15.75" x14ac:dyDescent="0.2">
      <c r="A418" s="36">
        <f t="shared" si="11"/>
        <v>42660</v>
      </c>
      <c r="B418" s="37">
        <f>SUMIFS(СВЦЭМ!$L$34:$L$777,СВЦЭМ!$A$34:$A$777,$A418,СВЦЭМ!$B$34:$B$777,B$401)+'СЕТ СН'!$F$13</f>
        <v>417.52504828999997</v>
      </c>
      <c r="C418" s="37">
        <f>SUMIFS(СВЦЭМ!$L$34:$L$777,СВЦЭМ!$A$34:$A$777,$A418,СВЦЭМ!$B$34:$B$777,C$401)+'СЕТ СН'!$F$13</f>
        <v>470.38419497000001</v>
      </c>
      <c r="D418" s="37">
        <f>SUMIFS(СВЦЭМ!$L$34:$L$777,СВЦЭМ!$A$34:$A$777,$A418,СВЦЭМ!$B$34:$B$777,D$401)+'СЕТ СН'!$F$13</f>
        <v>527.90955054000005</v>
      </c>
      <c r="E418" s="37">
        <f>SUMIFS(СВЦЭМ!$L$34:$L$777,СВЦЭМ!$A$34:$A$777,$A418,СВЦЭМ!$B$34:$B$777,E$401)+'СЕТ СН'!$F$13</f>
        <v>554.24913820999996</v>
      </c>
      <c r="F418" s="37">
        <f>SUMIFS(СВЦЭМ!$L$34:$L$777,СВЦЭМ!$A$34:$A$777,$A418,СВЦЭМ!$B$34:$B$777,F$401)+'СЕТ СН'!$F$13</f>
        <v>576.84654116000002</v>
      </c>
      <c r="G418" s="37">
        <f>SUMIFS(СВЦЭМ!$L$34:$L$777,СВЦЭМ!$A$34:$A$777,$A418,СВЦЭМ!$B$34:$B$777,G$401)+'СЕТ СН'!$F$13</f>
        <v>568.17357217000006</v>
      </c>
      <c r="H418" s="37">
        <f>SUMIFS(СВЦЭМ!$L$34:$L$777,СВЦЭМ!$A$34:$A$777,$A418,СВЦЭМ!$B$34:$B$777,H$401)+'СЕТ СН'!$F$13</f>
        <v>537.50800129000004</v>
      </c>
      <c r="I418" s="37">
        <f>SUMIFS(СВЦЭМ!$L$34:$L$777,СВЦЭМ!$A$34:$A$777,$A418,СВЦЭМ!$B$34:$B$777,I$401)+'СЕТ СН'!$F$13</f>
        <v>517.00626712999997</v>
      </c>
      <c r="J418" s="37">
        <f>SUMIFS(СВЦЭМ!$L$34:$L$777,СВЦЭМ!$A$34:$A$777,$A418,СВЦЭМ!$B$34:$B$777,J$401)+'СЕТ СН'!$F$13</f>
        <v>513.38164740000002</v>
      </c>
      <c r="K418" s="37">
        <f>SUMIFS(СВЦЭМ!$L$34:$L$777,СВЦЭМ!$A$34:$A$777,$A418,СВЦЭМ!$B$34:$B$777,K$401)+'СЕТ СН'!$F$13</f>
        <v>470.81170746999999</v>
      </c>
      <c r="L418" s="37">
        <f>SUMIFS(СВЦЭМ!$L$34:$L$777,СВЦЭМ!$A$34:$A$777,$A418,СВЦЭМ!$B$34:$B$777,L$401)+'СЕТ СН'!$F$13</f>
        <v>470.76522534999998</v>
      </c>
      <c r="M418" s="37">
        <f>SUMIFS(СВЦЭМ!$L$34:$L$777,СВЦЭМ!$A$34:$A$777,$A418,СВЦЭМ!$B$34:$B$777,M$401)+'СЕТ СН'!$F$13</f>
        <v>465.42435068999998</v>
      </c>
      <c r="N418" s="37">
        <f>SUMIFS(СВЦЭМ!$L$34:$L$777,СВЦЭМ!$A$34:$A$777,$A418,СВЦЭМ!$B$34:$B$777,N$401)+'СЕТ СН'!$F$13</f>
        <v>438.76797461000001</v>
      </c>
      <c r="O418" s="37">
        <f>SUMIFS(СВЦЭМ!$L$34:$L$777,СВЦЭМ!$A$34:$A$777,$A418,СВЦЭМ!$B$34:$B$777,O$401)+'СЕТ СН'!$F$13</f>
        <v>453.30546601999998</v>
      </c>
      <c r="P418" s="37">
        <f>SUMIFS(СВЦЭМ!$L$34:$L$777,СВЦЭМ!$A$34:$A$777,$A418,СВЦЭМ!$B$34:$B$777,P$401)+'СЕТ СН'!$F$13</f>
        <v>447.52429633000003</v>
      </c>
      <c r="Q418" s="37">
        <f>SUMIFS(СВЦЭМ!$L$34:$L$777,СВЦЭМ!$A$34:$A$777,$A418,СВЦЭМ!$B$34:$B$777,Q$401)+'СЕТ СН'!$F$13</f>
        <v>447.47174643</v>
      </c>
      <c r="R418" s="37">
        <f>SUMIFS(СВЦЭМ!$L$34:$L$777,СВЦЭМ!$A$34:$A$777,$A418,СВЦЭМ!$B$34:$B$777,R$401)+'СЕТ СН'!$F$13</f>
        <v>448.26460208999998</v>
      </c>
      <c r="S418" s="37">
        <f>SUMIFS(СВЦЭМ!$L$34:$L$777,СВЦЭМ!$A$34:$A$777,$A418,СВЦЭМ!$B$34:$B$777,S$401)+'СЕТ СН'!$F$13</f>
        <v>446.64368926999998</v>
      </c>
      <c r="T418" s="37">
        <f>SUMIFS(СВЦЭМ!$L$34:$L$777,СВЦЭМ!$A$34:$A$777,$A418,СВЦЭМ!$B$34:$B$777,T$401)+'СЕТ СН'!$F$13</f>
        <v>464.66886302</v>
      </c>
      <c r="U418" s="37">
        <f>SUMIFS(СВЦЭМ!$L$34:$L$777,СВЦЭМ!$A$34:$A$777,$A418,СВЦЭМ!$B$34:$B$777,U$401)+'СЕТ СН'!$F$13</f>
        <v>547.83937114000003</v>
      </c>
      <c r="V418" s="37">
        <f>SUMIFS(СВЦЭМ!$L$34:$L$777,СВЦЭМ!$A$34:$A$777,$A418,СВЦЭМ!$B$34:$B$777,V$401)+'СЕТ СН'!$F$13</f>
        <v>522.74965406000001</v>
      </c>
      <c r="W418" s="37">
        <f>SUMIFS(СВЦЭМ!$L$34:$L$777,СВЦЭМ!$A$34:$A$777,$A418,СВЦЭМ!$B$34:$B$777,W$401)+'СЕТ СН'!$F$13</f>
        <v>504.13808508</v>
      </c>
      <c r="X418" s="37">
        <f>SUMIFS(СВЦЭМ!$L$34:$L$777,СВЦЭМ!$A$34:$A$777,$A418,СВЦЭМ!$B$34:$B$777,X$401)+'СЕТ СН'!$F$13</f>
        <v>448.61074925000003</v>
      </c>
      <c r="Y418" s="37">
        <f>SUMIFS(СВЦЭМ!$L$34:$L$777,СВЦЭМ!$A$34:$A$777,$A418,СВЦЭМ!$B$34:$B$777,Y$401)+'СЕТ СН'!$F$13</f>
        <v>436.49089615999998</v>
      </c>
    </row>
    <row r="419" spans="1:25" ht="15.75" x14ac:dyDescent="0.2">
      <c r="A419" s="36">
        <f t="shared" si="11"/>
        <v>42661</v>
      </c>
      <c r="B419" s="37">
        <f>SUMIFS(СВЦЭМ!$L$34:$L$777,СВЦЭМ!$A$34:$A$777,$A419,СВЦЭМ!$B$34:$B$777,B$401)+'СЕТ СН'!$F$13</f>
        <v>589.91705781999997</v>
      </c>
      <c r="C419" s="37">
        <f>SUMIFS(СВЦЭМ!$L$34:$L$777,СВЦЭМ!$A$34:$A$777,$A419,СВЦЭМ!$B$34:$B$777,C$401)+'СЕТ СН'!$F$13</f>
        <v>693.08481051000001</v>
      </c>
      <c r="D419" s="37">
        <f>SUMIFS(СВЦЭМ!$L$34:$L$777,СВЦЭМ!$A$34:$A$777,$A419,СВЦЭМ!$B$34:$B$777,D$401)+'СЕТ СН'!$F$13</f>
        <v>750.82678066000005</v>
      </c>
      <c r="E419" s="37">
        <f>SUMIFS(СВЦЭМ!$L$34:$L$777,СВЦЭМ!$A$34:$A$777,$A419,СВЦЭМ!$B$34:$B$777,E$401)+'СЕТ СН'!$F$13</f>
        <v>744.91055255000003</v>
      </c>
      <c r="F419" s="37">
        <f>SUMIFS(СВЦЭМ!$L$34:$L$777,СВЦЭМ!$A$34:$A$777,$A419,СВЦЭМ!$B$34:$B$777,F$401)+'СЕТ СН'!$F$13</f>
        <v>745.20086677999996</v>
      </c>
      <c r="G419" s="37">
        <f>SUMIFS(СВЦЭМ!$L$34:$L$777,СВЦЭМ!$A$34:$A$777,$A419,СВЦЭМ!$B$34:$B$777,G$401)+'СЕТ СН'!$F$13</f>
        <v>746.77718621999998</v>
      </c>
      <c r="H419" s="37">
        <f>SUMIFS(СВЦЭМ!$L$34:$L$777,СВЦЭМ!$A$34:$A$777,$A419,СВЦЭМ!$B$34:$B$777,H$401)+'СЕТ СН'!$F$13</f>
        <v>697.31795185999999</v>
      </c>
      <c r="I419" s="37">
        <f>SUMIFS(СВЦЭМ!$L$34:$L$777,СВЦЭМ!$A$34:$A$777,$A419,СВЦЭМ!$B$34:$B$777,I$401)+'СЕТ СН'!$F$13</f>
        <v>633.92871466999998</v>
      </c>
      <c r="J419" s="37">
        <f>SUMIFS(СВЦЭМ!$L$34:$L$777,СВЦЭМ!$A$34:$A$777,$A419,СВЦЭМ!$B$34:$B$777,J$401)+'СЕТ СН'!$F$13</f>
        <v>586.30635324000002</v>
      </c>
      <c r="K419" s="37">
        <f>SUMIFS(СВЦЭМ!$L$34:$L$777,СВЦЭМ!$A$34:$A$777,$A419,СВЦЭМ!$B$34:$B$777,K$401)+'СЕТ СН'!$F$13</f>
        <v>524.31856725</v>
      </c>
      <c r="L419" s="37">
        <f>SUMIFS(СВЦЭМ!$L$34:$L$777,СВЦЭМ!$A$34:$A$777,$A419,СВЦЭМ!$B$34:$B$777,L$401)+'СЕТ СН'!$F$13</f>
        <v>476.40013979999998</v>
      </c>
      <c r="M419" s="37">
        <f>SUMIFS(СВЦЭМ!$L$34:$L$777,СВЦЭМ!$A$34:$A$777,$A419,СВЦЭМ!$B$34:$B$777,M$401)+'СЕТ СН'!$F$13</f>
        <v>454.66548260000002</v>
      </c>
      <c r="N419" s="37">
        <f>SUMIFS(СВЦЭМ!$L$34:$L$777,СВЦЭМ!$A$34:$A$777,$A419,СВЦЭМ!$B$34:$B$777,N$401)+'СЕТ СН'!$F$13</f>
        <v>442.09994756999998</v>
      </c>
      <c r="O419" s="37">
        <f>SUMIFS(СВЦЭМ!$L$34:$L$777,СВЦЭМ!$A$34:$A$777,$A419,СВЦЭМ!$B$34:$B$777,O$401)+'СЕТ СН'!$F$13</f>
        <v>442.11264512000002</v>
      </c>
      <c r="P419" s="37">
        <f>SUMIFS(СВЦЭМ!$L$34:$L$777,СВЦЭМ!$A$34:$A$777,$A419,СВЦЭМ!$B$34:$B$777,P$401)+'СЕТ СН'!$F$13</f>
        <v>441.65813632999999</v>
      </c>
      <c r="Q419" s="37">
        <f>SUMIFS(СВЦЭМ!$L$34:$L$777,СВЦЭМ!$A$34:$A$777,$A419,СВЦЭМ!$B$34:$B$777,Q$401)+'СЕТ СН'!$F$13</f>
        <v>443.11755937999999</v>
      </c>
      <c r="R419" s="37">
        <f>SUMIFS(СВЦЭМ!$L$34:$L$777,СВЦЭМ!$A$34:$A$777,$A419,СВЦЭМ!$B$34:$B$777,R$401)+'СЕТ СН'!$F$13</f>
        <v>442.77321294000001</v>
      </c>
      <c r="S419" s="37">
        <f>SUMIFS(СВЦЭМ!$L$34:$L$777,СВЦЭМ!$A$34:$A$777,$A419,СВЦЭМ!$B$34:$B$777,S$401)+'СЕТ СН'!$F$13</f>
        <v>439.53247471999998</v>
      </c>
      <c r="T419" s="37">
        <f>SUMIFS(СВЦЭМ!$L$34:$L$777,СВЦЭМ!$A$34:$A$777,$A419,СВЦЭМ!$B$34:$B$777,T$401)+'СЕТ СН'!$F$13</f>
        <v>451.79603989999998</v>
      </c>
      <c r="U419" s="37">
        <f>SUMIFS(СВЦЭМ!$L$34:$L$777,СВЦЭМ!$A$34:$A$777,$A419,СВЦЭМ!$B$34:$B$777,U$401)+'СЕТ СН'!$F$13</f>
        <v>470.02137247000002</v>
      </c>
      <c r="V419" s="37">
        <f>SUMIFS(СВЦЭМ!$L$34:$L$777,СВЦЭМ!$A$34:$A$777,$A419,СВЦЭМ!$B$34:$B$777,V$401)+'СЕТ СН'!$F$13</f>
        <v>468.58181508000001</v>
      </c>
      <c r="W419" s="37">
        <f>SUMIFS(СВЦЭМ!$L$34:$L$777,СВЦЭМ!$A$34:$A$777,$A419,СВЦЭМ!$B$34:$B$777,W$401)+'СЕТ СН'!$F$13</f>
        <v>469.14946954999999</v>
      </c>
      <c r="X419" s="37">
        <f>SUMIFS(СВЦЭМ!$L$34:$L$777,СВЦЭМ!$A$34:$A$777,$A419,СВЦЭМ!$B$34:$B$777,X$401)+'СЕТ СН'!$F$13</f>
        <v>478.26540748000002</v>
      </c>
      <c r="Y419" s="37">
        <f>SUMIFS(СВЦЭМ!$L$34:$L$777,СВЦЭМ!$A$34:$A$777,$A419,СВЦЭМ!$B$34:$B$777,Y$401)+'СЕТ СН'!$F$13</f>
        <v>500.32076109000002</v>
      </c>
    </row>
    <row r="420" spans="1:25" ht="15.75" x14ac:dyDescent="0.2">
      <c r="A420" s="36">
        <f t="shared" si="11"/>
        <v>42662</v>
      </c>
      <c r="B420" s="37">
        <f>SUMIFS(СВЦЭМ!$L$34:$L$777,СВЦЭМ!$A$34:$A$777,$A420,СВЦЭМ!$B$34:$B$777,B$401)+'СЕТ СН'!$F$13</f>
        <v>531.53460294000001</v>
      </c>
      <c r="C420" s="37">
        <f>SUMIFS(СВЦЭМ!$L$34:$L$777,СВЦЭМ!$A$34:$A$777,$A420,СВЦЭМ!$B$34:$B$777,C$401)+'СЕТ СН'!$F$13</f>
        <v>619.25038330999996</v>
      </c>
      <c r="D420" s="37">
        <f>SUMIFS(СВЦЭМ!$L$34:$L$777,СВЦЭМ!$A$34:$A$777,$A420,СВЦЭМ!$B$34:$B$777,D$401)+'СЕТ СН'!$F$13</f>
        <v>682.16005049</v>
      </c>
      <c r="E420" s="37">
        <f>SUMIFS(СВЦЭМ!$L$34:$L$777,СВЦЭМ!$A$34:$A$777,$A420,СВЦЭМ!$B$34:$B$777,E$401)+'СЕТ СН'!$F$13</f>
        <v>684.27976653999997</v>
      </c>
      <c r="F420" s="37">
        <f>SUMIFS(СВЦЭМ!$L$34:$L$777,СВЦЭМ!$A$34:$A$777,$A420,СВЦЭМ!$B$34:$B$777,F$401)+'СЕТ СН'!$F$13</f>
        <v>682.83146539999996</v>
      </c>
      <c r="G420" s="37">
        <f>SUMIFS(СВЦЭМ!$L$34:$L$777,СВЦЭМ!$A$34:$A$777,$A420,СВЦЭМ!$B$34:$B$777,G$401)+'СЕТ СН'!$F$13</f>
        <v>668.32871584999998</v>
      </c>
      <c r="H420" s="37">
        <f>SUMIFS(СВЦЭМ!$L$34:$L$777,СВЦЭМ!$A$34:$A$777,$A420,СВЦЭМ!$B$34:$B$777,H$401)+'СЕТ СН'!$F$13</f>
        <v>622.71599436999998</v>
      </c>
      <c r="I420" s="37">
        <f>SUMIFS(СВЦЭМ!$L$34:$L$777,СВЦЭМ!$A$34:$A$777,$A420,СВЦЭМ!$B$34:$B$777,I$401)+'СЕТ СН'!$F$13</f>
        <v>574.41620631000001</v>
      </c>
      <c r="J420" s="37">
        <f>SUMIFS(СВЦЭМ!$L$34:$L$777,СВЦЭМ!$A$34:$A$777,$A420,СВЦЭМ!$B$34:$B$777,J$401)+'СЕТ СН'!$F$13</f>
        <v>538.59530617999997</v>
      </c>
      <c r="K420" s="37">
        <f>SUMIFS(СВЦЭМ!$L$34:$L$777,СВЦЭМ!$A$34:$A$777,$A420,СВЦЭМ!$B$34:$B$777,K$401)+'СЕТ СН'!$F$13</f>
        <v>482.52443736999999</v>
      </c>
      <c r="L420" s="37">
        <f>SUMIFS(СВЦЭМ!$L$34:$L$777,СВЦЭМ!$A$34:$A$777,$A420,СВЦЭМ!$B$34:$B$777,L$401)+'СЕТ СН'!$F$13</f>
        <v>433.38812743</v>
      </c>
      <c r="M420" s="37">
        <f>SUMIFS(СВЦЭМ!$L$34:$L$777,СВЦЭМ!$A$34:$A$777,$A420,СВЦЭМ!$B$34:$B$777,M$401)+'СЕТ СН'!$F$13</f>
        <v>412.04390000000001</v>
      </c>
      <c r="N420" s="37">
        <f>SUMIFS(СВЦЭМ!$L$34:$L$777,СВЦЭМ!$A$34:$A$777,$A420,СВЦЭМ!$B$34:$B$777,N$401)+'СЕТ СН'!$F$13</f>
        <v>410.23783150999998</v>
      </c>
      <c r="O420" s="37">
        <f>SUMIFS(СВЦЭМ!$L$34:$L$777,СВЦЭМ!$A$34:$A$777,$A420,СВЦЭМ!$B$34:$B$777,O$401)+'СЕТ СН'!$F$13</f>
        <v>404.72915491999998</v>
      </c>
      <c r="P420" s="37">
        <f>SUMIFS(СВЦЭМ!$L$34:$L$777,СВЦЭМ!$A$34:$A$777,$A420,СВЦЭМ!$B$34:$B$777,P$401)+'СЕТ СН'!$F$13</f>
        <v>400.71506608999999</v>
      </c>
      <c r="Q420" s="37">
        <f>SUMIFS(СВЦЭМ!$L$34:$L$777,СВЦЭМ!$A$34:$A$777,$A420,СВЦЭМ!$B$34:$B$777,Q$401)+'СЕТ СН'!$F$13</f>
        <v>406.15614499999998</v>
      </c>
      <c r="R420" s="37">
        <f>SUMIFS(СВЦЭМ!$L$34:$L$777,СВЦЭМ!$A$34:$A$777,$A420,СВЦЭМ!$B$34:$B$777,R$401)+'СЕТ СН'!$F$13</f>
        <v>407.87481646999998</v>
      </c>
      <c r="S420" s="37">
        <f>SUMIFS(СВЦЭМ!$L$34:$L$777,СВЦЭМ!$A$34:$A$777,$A420,СВЦЭМ!$B$34:$B$777,S$401)+'СЕТ СН'!$F$13</f>
        <v>407.70235244000003</v>
      </c>
      <c r="T420" s="37">
        <f>SUMIFS(СВЦЭМ!$L$34:$L$777,СВЦЭМ!$A$34:$A$777,$A420,СВЦЭМ!$B$34:$B$777,T$401)+'СЕТ СН'!$F$13</f>
        <v>429.01436784999999</v>
      </c>
      <c r="U420" s="37">
        <f>SUMIFS(СВЦЭМ!$L$34:$L$777,СВЦЭМ!$A$34:$A$777,$A420,СВЦЭМ!$B$34:$B$777,U$401)+'СЕТ СН'!$F$13</f>
        <v>458.88977738</v>
      </c>
      <c r="V420" s="37">
        <f>SUMIFS(СВЦЭМ!$L$34:$L$777,СВЦЭМ!$A$34:$A$777,$A420,СВЦЭМ!$B$34:$B$777,V$401)+'СЕТ СН'!$F$13</f>
        <v>432.43265498</v>
      </c>
      <c r="W420" s="37">
        <f>SUMIFS(СВЦЭМ!$L$34:$L$777,СВЦЭМ!$A$34:$A$777,$A420,СВЦЭМ!$B$34:$B$777,W$401)+'СЕТ СН'!$F$13</f>
        <v>404.21741300000002</v>
      </c>
      <c r="X420" s="37">
        <f>SUMIFS(СВЦЭМ!$L$34:$L$777,СВЦЭМ!$A$34:$A$777,$A420,СВЦЭМ!$B$34:$B$777,X$401)+'СЕТ СН'!$F$13</f>
        <v>393.36517085000003</v>
      </c>
      <c r="Y420" s="37">
        <f>SUMIFS(СВЦЭМ!$L$34:$L$777,СВЦЭМ!$A$34:$A$777,$A420,СВЦЭМ!$B$34:$B$777,Y$401)+'СЕТ СН'!$F$13</f>
        <v>445.01463608</v>
      </c>
    </row>
    <row r="421" spans="1:25" ht="15.75" x14ac:dyDescent="0.2">
      <c r="A421" s="36">
        <f t="shared" si="11"/>
        <v>42663</v>
      </c>
      <c r="B421" s="37">
        <f>SUMIFS(СВЦЭМ!$L$34:$L$777,СВЦЭМ!$A$34:$A$777,$A421,СВЦЭМ!$B$34:$B$777,B$401)+'СЕТ СН'!$F$13</f>
        <v>516.90923941999995</v>
      </c>
      <c r="C421" s="37">
        <f>SUMIFS(СВЦЭМ!$L$34:$L$777,СВЦЭМ!$A$34:$A$777,$A421,СВЦЭМ!$B$34:$B$777,C$401)+'СЕТ СН'!$F$13</f>
        <v>599.59957777</v>
      </c>
      <c r="D421" s="37">
        <f>SUMIFS(СВЦЭМ!$L$34:$L$777,СВЦЭМ!$A$34:$A$777,$A421,СВЦЭМ!$B$34:$B$777,D$401)+'СЕТ СН'!$F$13</f>
        <v>656.46033176000003</v>
      </c>
      <c r="E421" s="37">
        <f>SUMIFS(СВЦЭМ!$L$34:$L$777,СВЦЭМ!$A$34:$A$777,$A421,СВЦЭМ!$B$34:$B$777,E$401)+'СЕТ СН'!$F$13</f>
        <v>657.55749621999996</v>
      </c>
      <c r="F421" s="37">
        <f>SUMIFS(СВЦЭМ!$L$34:$L$777,СВЦЭМ!$A$34:$A$777,$A421,СВЦЭМ!$B$34:$B$777,F$401)+'СЕТ СН'!$F$13</f>
        <v>656.15901255000006</v>
      </c>
      <c r="G421" s="37">
        <f>SUMIFS(СВЦЭМ!$L$34:$L$777,СВЦЭМ!$A$34:$A$777,$A421,СВЦЭМ!$B$34:$B$777,G$401)+'СЕТ СН'!$F$13</f>
        <v>645.23469010999997</v>
      </c>
      <c r="H421" s="37">
        <f>SUMIFS(СВЦЭМ!$L$34:$L$777,СВЦЭМ!$A$34:$A$777,$A421,СВЦЭМ!$B$34:$B$777,H$401)+'СЕТ СН'!$F$13</f>
        <v>600.6800015</v>
      </c>
      <c r="I421" s="37">
        <f>SUMIFS(СВЦЭМ!$L$34:$L$777,СВЦЭМ!$A$34:$A$777,$A421,СВЦЭМ!$B$34:$B$777,I$401)+'СЕТ СН'!$F$13</f>
        <v>538.75019674999999</v>
      </c>
      <c r="J421" s="37">
        <f>SUMIFS(СВЦЭМ!$L$34:$L$777,СВЦЭМ!$A$34:$A$777,$A421,СВЦЭМ!$B$34:$B$777,J$401)+'СЕТ СН'!$F$13</f>
        <v>495.20635863000001</v>
      </c>
      <c r="K421" s="37">
        <f>SUMIFS(СВЦЭМ!$L$34:$L$777,СВЦЭМ!$A$34:$A$777,$A421,СВЦЭМ!$B$34:$B$777,K$401)+'СЕТ СН'!$F$13</f>
        <v>493.21415802000001</v>
      </c>
      <c r="L421" s="37">
        <f>SUMIFS(СВЦЭМ!$L$34:$L$777,СВЦЭМ!$A$34:$A$777,$A421,СВЦЭМ!$B$34:$B$777,L$401)+'СЕТ СН'!$F$13</f>
        <v>500.40020944999998</v>
      </c>
      <c r="M421" s="37">
        <f>SUMIFS(СВЦЭМ!$L$34:$L$777,СВЦЭМ!$A$34:$A$777,$A421,СВЦЭМ!$B$34:$B$777,M$401)+'СЕТ СН'!$F$13</f>
        <v>508.73691489999999</v>
      </c>
      <c r="N421" s="37">
        <f>SUMIFS(СВЦЭМ!$L$34:$L$777,СВЦЭМ!$A$34:$A$777,$A421,СВЦЭМ!$B$34:$B$777,N$401)+'СЕТ СН'!$F$13</f>
        <v>519.71909739</v>
      </c>
      <c r="O421" s="37">
        <f>SUMIFS(СВЦЭМ!$L$34:$L$777,СВЦЭМ!$A$34:$A$777,$A421,СВЦЭМ!$B$34:$B$777,O$401)+'СЕТ СН'!$F$13</f>
        <v>521.06898401000001</v>
      </c>
      <c r="P421" s="37">
        <f>SUMIFS(СВЦЭМ!$L$34:$L$777,СВЦЭМ!$A$34:$A$777,$A421,СВЦЭМ!$B$34:$B$777,P$401)+'СЕТ СН'!$F$13</f>
        <v>525.67423880000001</v>
      </c>
      <c r="Q421" s="37">
        <f>SUMIFS(СВЦЭМ!$L$34:$L$777,СВЦЭМ!$A$34:$A$777,$A421,СВЦЭМ!$B$34:$B$777,Q$401)+'СЕТ СН'!$F$13</f>
        <v>528.20311275999995</v>
      </c>
      <c r="R421" s="37">
        <f>SUMIFS(СВЦЭМ!$L$34:$L$777,СВЦЭМ!$A$34:$A$777,$A421,СВЦЭМ!$B$34:$B$777,R$401)+'СЕТ СН'!$F$13</f>
        <v>526.30863083999998</v>
      </c>
      <c r="S421" s="37">
        <f>SUMIFS(СВЦЭМ!$L$34:$L$777,СВЦЭМ!$A$34:$A$777,$A421,СВЦЭМ!$B$34:$B$777,S$401)+'СЕТ СН'!$F$13</f>
        <v>517.47990699000002</v>
      </c>
      <c r="T421" s="37">
        <f>SUMIFS(СВЦЭМ!$L$34:$L$777,СВЦЭМ!$A$34:$A$777,$A421,СВЦЭМ!$B$34:$B$777,T$401)+'СЕТ СН'!$F$13</f>
        <v>489.77297728999997</v>
      </c>
      <c r="U421" s="37">
        <f>SUMIFS(СВЦЭМ!$L$34:$L$777,СВЦЭМ!$A$34:$A$777,$A421,СВЦЭМ!$B$34:$B$777,U$401)+'СЕТ СН'!$F$13</f>
        <v>453.89835920000002</v>
      </c>
      <c r="V421" s="37">
        <f>SUMIFS(СВЦЭМ!$L$34:$L$777,СВЦЭМ!$A$34:$A$777,$A421,СВЦЭМ!$B$34:$B$777,V$401)+'СЕТ СН'!$F$13</f>
        <v>427.89085402000001</v>
      </c>
      <c r="W421" s="37">
        <f>SUMIFS(СВЦЭМ!$L$34:$L$777,СВЦЭМ!$A$34:$A$777,$A421,СВЦЭМ!$B$34:$B$777,W$401)+'СЕТ СН'!$F$13</f>
        <v>426.76512618999999</v>
      </c>
      <c r="X421" s="37">
        <f>SUMIFS(СВЦЭМ!$L$34:$L$777,СВЦЭМ!$A$34:$A$777,$A421,СВЦЭМ!$B$34:$B$777,X$401)+'СЕТ СН'!$F$13</f>
        <v>447.65312996</v>
      </c>
      <c r="Y421" s="37">
        <f>SUMIFS(СВЦЭМ!$L$34:$L$777,СВЦЭМ!$A$34:$A$777,$A421,СВЦЭМ!$B$34:$B$777,Y$401)+'СЕТ СН'!$F$13</f>
        <v>471.21940268999998</v>
      </c>
    </row>
    <row r="422" spans="1:25" ht="15.75" x14ac:dyDescent="0.2">
      <c r="A422" s="36">
        <f t="shared" si="11"/>
        <v>42664</v>
      </c>
      <c r="B422" s="37">
        <f>SUMIFS(СВЦЭМ!$L$34:$L$777,СВЦЭМ!$A$34:$A$777,$A422,СВЦЭМ!$B$34:$B$777,B$401)+'СЕТ СН'!$F$13</f>
        <v>506.77195253999997</v>
      </c>
      <c r="C422" s="37">
        <f>SUMIFS(СВЦЭМ!$L$34:$L$777,СВЦЭМ!$A$34:$A$777,$A422,СВЦЭМ!$B$34:$B$777,C$401)+'СЕТ СН'!$F$13</f>
        <v>593.45168937000005</v>
      </c>
      <c r="D422" s="37">
        <f>SUMIFS(СВЦЭМ!$L$34:$L$777,СВЦЭМ!$A$34:$A$777,$A422,СВЦЭМ!$B$34:$B$777,D$401)+'СЕТ СН'!$F$13</f>
        <v>648.33000448999996</v>
      </c>
      <c r="E422" s="37">
        <f>SUMIFS(СВЦЭМ!$L$34:$L$777,СВЦЭМ!$A$34:$A$777,$A422,СВЦЭМ!$B$34:$B$777,E$401)+'СЕТ СН'!$F$13</f>
        <v>648.46753563000004</v>
      </c>
      <c r="F422" s="37">
        <f>SUMIFS(СВЦЭМ!$L$34:$L$777,СВЦЭМ!$A$34:$A$777,$A422,СВЦЭМ!$B$34:$B$777,F$401)+'СЕТ СН'!$F$13</f>
        <v>650.13949545000003</v>
      </c>
      <c r="G422" s="37">
        <f>SUMIFS(СВЦЭМ!$L$34:$L$777,СВЦЭМ!$A$34:$A$777,$A422,СВЦЭМ!$B$34:$B$777,G$401)+'СЕТ СН'!$F$13</f>
        <v>637.83834458000001</v>
      </c>
      <c r="H422" s="37">
        <f>SUMIFS(СВЦЭМ!$L$34:$L$777,СВЦЭМ!$A$34:$A$777,$A422,СВЦЭМ!$B$34:$B$777,H$401)+'СЕТ СН'!$F$13</f>
        <v>593.95892414000002</v>
      </c>
      <c r="I422" s="37">
        <f>SUMIFS(СВЦЭМ!$L$34:$L$777,СВЦЭМ!$A$34:$A$777,$A422,СВЦЭМ!$B$34:$B$777,I$401)+'СЕТ СН'!$F$13</f>
        <v>552.94912307000004</v>
      </c>
      <c r="J422" s="37">
        <f>SUMIFS(СВЦЭМ!$L$34:$L$777,СВЦЭМ!$A$34:$A$777,$A422,СВЦЭМ!$B$34:$B$777,J$401)+'СЕТ СН'!$F$13</f>
        <v>506.78230353999999</v>
      </c>
      <c r="K422" s="37">
        <f>SUMIFS(СВЦЭМ!$L$34:$L$777,СВЦЭМ!$A$34:$A$777,$A422,СВЦЭМ!$B$34:$B$777,K$401)+'СЕТ СН'!$F$13</f>
        <v>459.01979891000002</v>
      </c>
      <c r="L422" s="37">
        <f>SUMIFS(СВЦЭМ!$L$34:$L$777,СВЦЭМ!$A$34:$A$777,$A422,СВЦЭМ!$B$34:$B$777,L$401)+'СЕТ СН'!$F$13</f>
        <v>413.64560134999999</v>
      </c>
      <c r="M422" s="37">
        <f>SUMIFS(СВЦЭМ!$L$34:$L$777,СВЦЭМ!$A$34:$A$777,$A422,СВЦЭМ!$B$34:$B$777,M$401)+'СЕТ СН'!$F$13</f>
        <v>405.68221256999999</v>
      </c>
      <c r="N422" s="37">
        <f>SUMIFS(СВЦЭМ!$L$34:$L$777,СВЦЭМ!$A$34:$A$777,$A422,СВЦЭМ!$B$34:$B$777,N$401)+'СЕТ СН'!$F$13</f>
        <v>406.64313899000001</v>
      </c>
      <c r="O422" s="37">
        <f>SUMIFS(СВЦЭМ!$L$34:$L$777,СВЦЭМ!$A$34:$A$777,$A422,СВЦЭМ!$B$34:$B$777,O$401)+'СЕТ СН'!$F$13</f>
        <v>407.70084930000002</v>
      </c>
      <c r="P422" s="37">
        <f>SUMIFS(СВЦЭМ!$L$34:$L$777,СВЦЭМ!$A$34:$A$777,$A422,СВЦЭМ!$B$34:$B$777,P$401)+'СЕТ СН'!$F$13</f>
        <v>405.61585631000003</v>
      </c>
      <c r="Q422" s="37">
        <f>SUMIFS(СВЦЭМ!$L$34:$L$777,СВЦЭМ!$A$34:$A$777,$A422,СВЦЭМ!$B$34:$B$777,Q$401)+'СЕТ СН'!$F$13</f>
        <v>403.95746621000001</v>
      </c>
      <c r="R422" s="37">
        <f>SUMIFS(СВЦЭМ!$L$34:$L$777,СВЦЭМ!$A$34:$A$777,$A422,СВЦЭМ!$B$34:$B$777,R$401)+'СЕТ СН'!$F$13</f>
        <v>405.39373453000002</v>
      </c>
      <c r="S422" s="37">
        <f>SUMIFS(СВЦЭМ!$L$34:$L$777,СВЦЭМ!$A$34:$A$777,$A422,СВЦЭМ!$B$34:$B$777,S$401)+'СЕТ СН'!$F$13</f>
        <v>409.68279924000001</v>
      </c>
      <c r="T422" s="37">
        <f>SUMIFS(СВЦЭМ!$L$34:$L$777,СВЦЭМ!$A$34:$A$777,$A422,СВЦЭМ!$B$34:$B$777,T$401)+'СЕТ СН'!$F$13</f>
        <v>415.58189311000001</v>
      </c>
      <c r="U422" s="37">
        <f>SUMIFS(СВЦЭМ!$L$34:$L$777,СВЦЭМ!$A$34:$A$777,$A422,СВЦЭМ!$B$34:$B$777,U$401)+'СЕТ СН'!$F$13</f>
        <v>432.41966366000003</v>
      </c>
      <c r="V422" s="37">
        <f>SUMIFS(СВЦЭМ!$L$34:$L$777,СВЦЭМ!$A$34:$A$777,$A422,СВЦЭМ!$B$34:$B$777,V$401)+'СЕТ СН'!$F$13</f>
        <v>428.30116127999997</v>
      </c>
      <c r="W422" s="37">
        <f>SUMIFS(СВЦЭМ!$L$34:$L$777,СВЦЭМ!$A$34:$A$777,$A422,СВЦЭМ!$B$34:$B$777,W$401)+'СЕТ СН'!$F$13</f>
        <v>415.75567186000001</v>
      </c>
      <c r="X422" s="37">
        <f>SUMIFS(СВЦЭМ!$L$34:$L$777,СВЦЭМ!$A$34:$A$777,$A422,СВЦЭМ!$B$34:$B$777,X$401)+'СЕТ СН'!$F$13</f>
        <v>415.25276837000001</v>
      </c>
      <c r="Y422" s="37">
        <f>SUMIFS(СВЦЭМ!$L$34:$L$777,СВЦЭМ!$A$34:$A$777,$A422,СВЦЭМ!$B$34:$B$777,Y$401)+'СЕТ СН'!$F$13</f>
        <v>460.26904037000003</v>
      </c>
    </row>
    <row r="423" spans="1:25" ht="15.75" x14ac:dyDescent="0.2">
      <c r="A423" s="36">
        <f t="shared" si="11"/>
        <v>42665</v>
      </c>
      <c r="B423" s="37">
        <f>SUMIFS(СВЦЭМ!$L$34:$L$777,СВЦЭМ!$A$34:$A$777,$A423,СВЦЭМ!$B$34:$B$777,B$401)+'СЕТ СН'!$F$13</f>
        <v>488.36932634999999</v>
      </c>
      <c r="C423" s="37">
        <f>SUMIFS(СВЦЭМ!$L$34:$L$777,СВЦЭМ!$A$34:$A$777,$A423,СВЦЭМ!$B$34:$B$777,C$401)+'СЕТ СН'!$F$13</f>
        <v>565.44895797000004</v>
      </c>
      <c r="D423" s="37">
        <f>SUMIFS(СВЦЭМ!$L$34:$L$777,СВЦЭМ!$A$34:$A$777,$A423,СВЦЭМ!$B$34:$B$777,D$401)+'СЕТ СН'!$F$13</f>
        <v>625.05763147000005</v>
      </c>
      <c r="E423" s="37">
        <f>SUMIFS(СВЦЭМ!$L$34:$L$777,СВЦЭМ!$A$34:$A$777,$A423,СВЦЭМ!$B$34:$B$777,E$401)+'СЕТ СН'!$F$13</f>
        <v>640.03640308000001</v>
      </c>
      <c r="F423" s="37">
        <f>SUMIFS(СВЦЭМ!$L$34:$L$777,СВЦЭМ!$A$34:$A$777,$A423,СВЦЭМ!$B$34:$B$777,F$401)+'СЕТ СН'!$F$13</f>
        <v>654.42353120999996</v>
      </c>
      <c r="G423" s="37">
        <f>SUMIFS(СВЦЭМ!$L$34:$L$777,СВЦЭМ!$A$34:$A$777,$A423,СВЦЭМ!$B$34:$B$777,G$401)+'СЕТ СН'!$F$13</f>
        <v>667.62829362000002</v>
      </c>
      <c r="H423" s="37">
        <f>SUMIFS(СВЦЭМ!$L$34:$L$777,СВЦЭМ!$A$34:$A$777,$A423,СВЦЭМ!$B$34:$B$777,H$401)+'СЕТ СН'!$F$13</f>
        <v>652.78548617000001</v>
      </c>
      <c r="I423" s="37">
        <f>SUMIFS(СВЦЭМ!$L$34:$L$777,СВЦЭМ!$A$34:$A$777,$A423,СВЦЭМ!$B$34:$B$777,I$401)+'СЕТ СН'!$F$13</f>
        <v>616.98690163000003</v>
      </c>
      <c r="J423" s="37">
        <f>SUMIFS(СВЦЭМ!$L$34:$L$777,СВЦЭМ!$A$34:$A$777,$A423,СВЦЭМ!$B$34:$B$777,J$401)+'СЕТ СН'!$F$13</f>
        <v>555.28637164999998</v>
      </c>
      <c r="K423" s="37">
        <f>SUMIFS(СВЦЭМ!$L$34:$L$777,СВЦЭМ!$A$34:$A$777,$A423,СВЦЭМ!$B$34:$B$777,K$401)+'СЕТ СН'!$F$13</f>
        <v>504.26608811</v>
      </c>
      <c r="L423" s="37">
        <f>SUMIFS(СВЦЭМ!$L$34:$L$777,СВЦЭМ!$A$34:$A$777,$A423,СВЦЭМ!$B$34:$B$777,L$401)+'СЕТ СН'!$F$13</f>
        <v>463.69432085</v>
      </c>
      <c r="M423" s="37">
        <f>SUMIFS(СВЦЭМ!$L$34:$L$777,СВЦЭМ!$A$34:$A$777,$A423,СВЦЭМ!$B$34:$B$777,M$401)+'СЕТ СН'!$F$13</f>
        <v>438.63419227999998</v>
      </c>
      <c r="N423" s="37">
        <f>SUMIFS(СВЦЭМ!$L$34:$L$777,СВЦЭМ!$A$34:$A$777,$A423,СВЦЭМ!$B$34:$B$777,N$401)+'СЕТ СН'!$F$13</f>
        <v>434.22231577999997</v>
      </c>
      <c r="O423" s="37">
        <f>SUMIFS(СВЦЭМ!$L$34:$L$777,СВЦЭМ!$A$34:$A$777,$A423,СВЦЭМ!$B$34:$B$777,O$401)+'СЕТ СН'!$F$13</f>
        <v>438.84300729</v>
      </c>
      <c r="P423" s="37">
        <f>SUMIFS(СВЦЭМ!$L$34:$L$777,СВЦЭМ!$A$34:$A$777,$A423,СВЦЭМ!$B$34:$B$777,P$401)+'СЕТ СН'!$F$13</f>
        <v>446.54406376999998</v>
      </c>
      <c r="Q423" s="37">
        <f>SUMIFS(СВЦЭМ!$L$34:$L$777,СВЦЭМ!$A$34:$A$777,$A423,СВЦЭМ!$B$34:$B$777,Q$401)+'СЕТ СН'!$F$13</f>
        <v>450.04238837000003</v>
      </c>
      <c r="R423" s="37">
        <f>SUMIFS(СВЦЭМ!$L$34:$L$777,СВЦЭМ!$A$34:$A$777,$A423,СВЦЭМ!$B$34:$B$777,R$401)+'СЕТ СН'!$F$13</f>
        <v>447.63526682000003</v>
      </c>
      <c r="S423" s="37">
        <f>SUMIFS(СВЦЭМ!$L$34:$L$777,СВЦЭМ!$A$34:$A$777,$A423,СВЦЭМ!$B$34:$B$777,S$401)+'СЕТ СН'!$F$13</f>
        <v>439.18816396</v>
      </c>
      <c r="T423" s="37">
        <f>SUMIFS(СВЦЭМ!$L$34:$L$777,СВЦЭМ!$A$34:$A$777,$A423,СВЦЭМ!$B$34:$B$777,T$401)+'СЕТ СН'!$F$13</f>
        <v>424.72253074999998</v>
      </c>
      <c r="U423" s="37">
        <f>SUMIFS(СВЦЭМ!$L$34:$L$777,СВЦЭМ!$A$34:$A$777,$A423,СВЦЭМ!$B$34:$B$777,U$401)+'СЕТ СН'!$F$13</f>
        <v>428.41965157999999</v>
      </c>
      <c r="V423" s="37">
        <f>SUMIFS(СВЦЭМ!$L$34:$L$777,СВЦЭМ!$A$34:$A$777,$A423,СВЦЭМ!$B$34:$B$777,V$401)+'СЕТ СН'!$F$13</f>
        <v>420.08090377000002</v>
      </c>
      <c r="W423" s="37">
        <f>SUMIFS(СВЦЭМ!$L$34:$L$777,СВЦЭМ!$A$34:$A$777,$A423,СВЦЭМ!$B$34:$B$777,W$401)+'СЕТ СН'!$F$13</f>
        <v>408.05517196</v>
      </c>
      <c r="X423" s="37">
        <f>SUMIFS(СВЦЭМ!$L$34:$L$777,СВЦЭМ!$A$34:$A$777,$A423,СВЦЭМ!$B$34:$B$777,X$401)+'СЕТ СН'!$F$13</f>
        <v>405.37045497000003</v>
      </c>
      <c r="Y423" s="37">
        <f>SUMIFS(СВЦЭМ!$L$34:$L$777,СВЦЭМ!$A$34:$A$777,$A423,СВЦЭМ!$B$34:$B$777,Y$401)+'СЕТ СН'!$F$13</f>
        <v>462.96552817999998</v>
      </c>
    </row>
    <row r="424" spans="1:25" ht="15.75" x14ac:dyDescent="0.2">
      <c r="A424" s="36">
        <f t="shared" si="11"/>
        <v>42666</v>
      </c>
      <c r="B424" s="37">
        <f>SUMIFS(СВЦЭМ!$L$34:$L$777,СВЦЭМ!$A$34:$A$777,$A424,СВЦЭМ!$B$34:$B$777,B$401)+'СЕТ СН'!$F$13</f>
        <v>540.57976793</v>
      </c>
      <c r="C424" s="37">
        <f>SUMIFS(СВЦЭМ!$L$34:$L$777,СВЦЭМ!$A$34:$A$777,$A424,СВЦЭМ!$B$34:$B$777,C$401)+'СЕТ СН'!$F$13</f>
        <v>625.02930361999995</v>
      </c>
      <c r="D424" s="37">
        <f>SUMIFS(СВЦЭМ!$L$34:$L$777,СВЦЭМ!$A$34:$A$777,$A424,СВЦЭМ!$B$34:$B$777,D$401)+'СЕТ СН'!$F$13</f>
        <v>688.75571659000002</v>
      </c>
      <c r="E424" s="37">
        <f>SUMIFS(СВЦЭМ!$L$34:$L$777,СВЦЭМ!$A$34:$A$777,$A424,СВЦЭМ!$B$34:$B$777,E$401)+'СЕТ СН'!$F$13</f>
        <v>693.12311866000005</v>
      </c>
      <c r="F424" s="37">
        <f>SUMIFS(СВЦЭМ!$L$34:$L$777,СВЦЭМ!$A$34:$A$777,$A424,СВЦЭМ!$B$34:$B$777,F$401)+'СЕТ СН'!$F$13</f>
        <v>691.71488566999994</v>
      </c>
      <c r="G424" s="37">
        <f>SUMIFS(СВЦЭМ!$L$34:$L$777,СВЦЭМ!$A$34:$A$777,$A424,СВЦЭМ!$B$34:$B$777,G$401)+'СЕТ СН'!$F$13</f>
        <v>690.99192913000002</v>
      </c>
      <c r="H424" s="37">
        <f>SUMIFS(СВЦЭМ!$L$34:$L$777,СВЦЭМ!$A$34:$A$777,$A424,СВЦЭМ!$B$34:$B$777,H$401)+'СЕТ СН'!$F$13</f>
        <v>665.09244392999994</v>
      </c>
      <c r="I424" s="37">
        <f>SUMIFS(СВЦЭМ!$L$34:$L$777,СВЦЭМ!$A$34:$A$777,$A424,СВЦЭМ!$B$34:$B$777,I$401)+'СЕТ СН'!$F$13</f>
        <v>612.16761222000002</v>
      </c>
      <c r="J424" s="37">
        <f>SUMIFS(СВЦЭМ!$L$34:$L$777,СВЦЭМ!$A$34:$A$777,$A424,СВЦЭМ!$B$34:$B$777,J$401)+'СЕТ СН'!$F$13</f>
        <v>535.75947160999999</v>
      </c>
      <c r="K424" s="37">
        <f>SUMIFS(СВЦЭМ!$L$34:$L$777,СВЦЭМ!$A$34:$A$777,$A424,СВЦЭМ!$B$34:$B$777,K$401)+'СЕТ СН'!$F$13</f>
        <v>467.49641818999999</v>
      </c>
      <c r="L424" s="37">
        <f>SUMIFS(СВЦЭМ!$L$34:$L$777,СВЦЭМ!$A$34:$A$777,$A424,СВЦЭМ!$B$34:$B$777,L$401)+'СЕТ СН'!$F$13</f>
        <v>438.20776870999998</v>
      </c>
      <c r="M424" s="37">
        <f>SUMIFS(СВЦЭМ!$L$34:$L$777,СВЦЭМ!$A$34:$A$777,$A424,СВЦЭМ!$B$34:$B$777,M$401)+'СЕТ СН'!$F$13</f>
        <v>439.15549530999999</v>
      </c>
      <c r="N424" s="37">
        <f>SUMIFS(СВЦЭМ!$L$34:$L$777,СВЦЭМ!$A$34:$A$777,$A424,СВЦЭМ!$B$34:$B$777,N$401)+'СЕТ СН'!$F$13</f>
        <v>430.50786305999998</v>
      </c>
      <c r="O424" s="37">
        <f>SUMIFS(СВЦЭМ!$L$34:$L$777,СВЦЭМ!$A$34:$A$777,$A424,СВЦЭМ!$B$34:$B$777,O$401)+'СЕТ СН'!$F$13</f>
        <v>422.98557245000001</v>
      </c>
      <c r="P424" s="37">
        <f>SUMIFS(СВЦЭМ!$L$34:$L$777,СВЦЭМ!$A$34:$A$777,$A424,СВЦЭМ!$B$34:$B$777,P$401)+'СЕТ СН'!$F$13</f>
        <v>419.53893683000001</v>
      </c>
      <c r="Q424" s="37">
        <f>SUMIFS(СВЦЭМ!$L$34:$L$777,СВЦЭМ!$A$34:$A$777,$A424,СВЦЭМ!$B$34:$B$777,Q$401)+'СЕТ СН'!$F$13</f>
        <v>419.46545906</v>
      </c>
      <c r="R424" s="37">
        <f>SUMIFS(СВЦЭМ!$L$34:$L$777,СВЦЭМ!$A$34:$A$777,$A424,СВЦЭМ!$B$34:$B$777,R$401)+'СЕТ СН'!$F$13</f>
        <v>438.08933965</v>
      </c>
      <c r="S424" s="37">
        <f>SUMIFS(СВЦЭМ!$L$34:$L$777,СВЦЭМ!$A$34:$A$777,$A424,СВЦЭМ!$B$34:$B$777,S$401)+'СЕТ СН'!$F$13</f>
        <v>527.82029045000002</v>
      </c>
      <c r="T424" s="37">
        <f>SUMIFS(СВЦЭМ!$L$34:$L$777,СВЦЭМ!$A$34:$A$777,$A424,СВЦЭМ!$B$34:$B$777,T$401)+'СЕТ СН'!$F$13</f>
        <v>548.59516371999996</v>
      </c>
      <c r="U424" s="37">
        <f>SUMIFS(СВЦЭМ!$L$34:$L$777,СВЦЭМ!$A$34:$A$777,$A424,СВЦЭМ!$B$34:$B$777,U$401)+'СЕТ СН'!$F$13</f>
        <v>480.02150669000002</v>
      </c>
      <c r="V424" s="37">
        <f>SUMIFS(СВЦЭМ!$L$34:$L$777,СВЦЭМ!$A$34:$A$777,$A424,СВЦЭМ!$B$34:$B$777,V$401)+'СЕТ СН'!$F$13</f>
        <v>430.21584701</v>
      </c>
      <c r="W424" s="37">
        <f>SUMIFS(СВЦЭМ!$L$34:$L$777,СВЦЭМ!$A$34:$A$777,$A424,СВЦЭМ!$B$34:$B$777,W$401)+'СЕТ СН'!$F$13</f>
        <v>430.37425525999998</v>
      </c>
      <c r="X424" s="37">
        <f>SUMIFS(СВЦЭМ!$L$34:$L$777,СВЦЭМ!$A$34:$A$777,$A424,СВЦЭМ!$B$34:$B$777,X$401)+'СЕТ СН'!$F$13</f>
        <v>425.98908293</v>
      </c>
      <c r="Y424" s="37">
        <f>SUMIFS(СВЦЭМ!$L$34:$L$777,СВЦЭМ!$A$34:$A$777,$A424,СВЦЭМ!$B$34:$B$777,Y$401)+'СЕТ СН'!$F$13</f>
        <v>472.99919224000001</v>
      </c>
    </row>
    <row r="425" spans="1:25" ht="15.75" x14ac:dyDescent="0.2">
      <c r="A425" s="36">
        <f t="shared" si="11"/>
        <v>42667</v>
      </c>
      <c r="B425" s="37">
        <f>SUMIFS(СВЦЭМ!$L$34:$L$777,СВЦЭМ!$A$34:$A$777,$A425,СВЦЭМ!$B$34:$B$777,B$401)+'СЕТ СН'!$F$13</f>
        <v>549.18749772000001</v>
      </c>
      <c r="C425" s="37">
        <f>SUMIFS(СВЦЭМ!$L$34:$L$777,СВЦЭМ!$A$34:$A$777,$A425,СВЦЭМ!$B$34:$B$777,C$401)+'СЕТ СН'!$F$13</f>
        <v>626.43351801999995</v>
      </c>
      <c r="D425" s="37">
        <f>SUMIFS(СВЦЭМ!$L$34:$L$777,СВЦЭМ!$A$34:$A$777,$A425,СВЦЭМ!$B$34:$B$777,D$401)+'СЕТ СН'!$F$13</f>
        <v>678.43453898999996</v>
      </c>
      <c r="E425" s="37">
        <f>SUMIFS(СВЦЭМ!$L$34:$L$777,СВЦЭМ!$A$34:$A$777,$A425,СВЦЭМ!$B$34:$B$777,E$401)+'СЕТ СН'!$F$13</f>
        <v>681.73061768000002</v>
      </c>
      <c r="F425" s="37">
        <f>SUMIFS(СВЦЭМ!$L$34:$L$777,СВЦЭМ!$A$34:$A$777,$A425,СВЦЭМ!$B$34:$B$777,F$401)+'СЕТ СН'!$F$13</f>
        <v>676.74491860000001</v>
      </c>
      <c r="G425" s="37">
        <f>SUMIFS(СВЦЭМ!$L$34:$L$777,СВЦЭМ!$A$34:$A$777,$A425,СВЦЭМ!$B$34:$B$777,G$401)+'СЕТ СН'!$F$13</f>
        <v>667.12224028000003</v>
      </c>
      <c r="H425" s="37">
        <f>SUMIFS(СВЦЭМ!$L$34:$L$777,СВЦЭМ!$A$34:$A$777,$A425,СВЦЭМ!$B$34:$B$777,H$401)+'СЕТ СН'!$F$13</f>
        <v>627.62789230999999</v>
      </c>
      <c r="I425" s="37">
        <f>SUMIFS(СВЦЭМ!$L$34:$L$777,СВЦЭМ!$A$34:$A$777,$A425,СВЦЭМ!$B$34:$B$777,I$401)+'СЕТ СН'!$F$13</f>
        <v>608.44252332999997</v>
      </c>
      <c r="J425" s="37">
        <f>SUMIFS(СВЦЭМ!$L$34:$L$777,СВЦЭМ!$A$34:$A$777,$A425,СВЦЭМ!$B$34:$B$777,J$401)+'СЕТ СН'!$F$13</f>
        <v>569.69556533000002</v>
      </c>
      <c r="K425" s="37">
        <f>SUMIFS(СВЦЭМ!$L$34:$L$777,СВЦЭМ!$A$34:$A$777,$A425,СВЦЭМ!$B$34:$B$777,K$401)+'СЕТ СН'!$F$13</f>
        <v>510.05573695999999</v>
      </c>
      <c r="L425" s="37">
        <f>SUMIFS(СВЦЭМ!$L$34:$L$777,СВЦЭМ!$A$34:$A$777,$A425,СВЦЭМ!$B$34:$B$777,L$401)+'СЕТ СН'!$F$13</f>
        <v>462.44858485999998</v>
      </c>
      <c r="M425" s="37">
        <f>SUMIFS(СВЦЭМ!$L$34:$L$777,СВЦЭМ!$A$34:$A$777,$A425,СВЦЭМ!$B$34:$B$777,M$401)+'СЕТ СН'!$F$13</f>
        <v>436.93339329999998</v>
      </c>
      <c r="N425" s="37">
        <f>SUMIFS(СВЦЭМ!$L$34:$L$777,СВЦЭМ!$A$34:$A$777,$A425,СВЦЭМ!$B$34:$B$777,N$401)+'СЕТ СН'!$F$13</f>
        <v>430.37522228</v>
      </c>
      <c r="O425" s="37">
        <f>SUMIFS(СВЦЭМ!$L$34:$L$777,СВЦЭМ!$A$34:$A$777,$A425,СВЦЭМ!$B$34:$B$777,O$401)+'СЕТ СН'!$F$13</f>
        <v>436.73980891999997</v>
      </c>
      <c r="P425" s="37">
        <f>SUMIFS(СВЦЭМ!$L$34:$L$777,СВЦЭМ!$A$34:$A$777,$A425,СВЦЭМ!$B$34:$B$777,P$401)+'СЕТ СН'!$F$13</f>
        <v>439.16295792</v>
      </c>
      <c r="Q425" s="37">
        <f>SUMIFS(СВЦЭМ!$L$34:$L$777,СВЦЭМ!$A$34:$A$777,$A425,СВЦЭМ!$B$34:$B$777,Q$401)+'СЕТ СН'!$F$13</f>
        <v>439.35906994999999</v>
      </c>
      <c r="R425" s="37">
        <f>SUMIFS(СВЦЭМ!$L$34:$L$777,СВЦЭМ!$A$34:$A$777,$A425,СВЦЭМ!$B$34:$B$777,R$401)+'СЕТ СН'!$F$13</f>
        <v>440.41954683</v>
      </c>
      <c r="S425" s="37">
        <f>SUMIFS(СВЦЭМ!$L$34:$L$777,СВЦЭМ!$A$34:$A$777,$A425,СВЦЭМ!$B$34:$B$777,S$401)+'СЕТ СН'!$F$13</f>
        <v>427.40114739000001</v>
      </c>
      <c r="T425" s="37">
        <f>SUMIFS(СВЦЭМ!$L$34:$L$777,СВЦЭМ!$A$34:$A$777,$A425,СВЦЭМ!$B$34:$B$777,T$401)+'СЕТ СН'!$F$13</f>
        <v>440.76238453000002</v>
      </c>
      <c r="U425" s="37">
        <f>SUMIFS(СВЦЭМ!$L$34:$L$777,СВЦЭМ!$A$34:$A$777,$A425,СВЦЭМ!$B$34:$B$777,U$401)+'СЕТ СН'!$F$13</f>
        <v>460.78836358000001</v>
      </c>
      <c r="V425" s="37">
        <f>SUMIFS(СВЦЭМ!$L$34:$L$777,СВЦЭМ!$A$34:$A$777,$A425,СВЦЭМ!$B$34:$B$777,V$401)+'СЕТ СН'!$F$13</f>
        <v>461.45245588</v>
      </c>
      <c r="W425" s="37">
        <f>SUMIFS(СВЦЭМ!$L$34:$L$777,СВЦЭМ!$A$34:$A$777,$A425,СВЦЭМ!$B$34:$B$777,W$401)+'СЕТ СН'!$F$13</f>
        <v>445.29363282000003</v>
      </c>
      <c r="X425" s="37">
        <f>SUMIFS(СВЦЭМ!$L$34:$L$777,СВЦЭМ!$A$34:$A$777,$A425,СВЦЭМ!$B$34:$B$777,X$401)+'СЕТ СН'!$F$13</f>
        <v>431.98204501999999</v>
      </c>
      <c r="Y425" s="37">
        <f>SUMIFS(СВЦЭМ!$L$34:$L$777,СВЦЭМ!$A$34:$A$777,$A425,СВЦЭМ!$B$34:$B$777,Y$401)+'СЕТ СН'!$F$13</f>
        <v>486.43793119999998</v>
      </c>
    </row>
    <row r="426" spans="1:25" ht="15.75" x14ac:dyDescent="0.2">
      <c r="A426" s="36">
        <f t="shared" si="11"/>
        <v>42668</v>
      </c>
      <c r="B426" s="37">
        <f>SUMIFS(СВЦЭМ!$L$34:$L$777,СВЦЭМ!$A$34:$A$777,$A426,СВЦЭМ!$B$34:$B$777,B$401)+'СЕТ СН'!$F$13</f>
        <v>554.31006014000002</v>
      </c>
      <c r="C426" s="37">
        <f>SUMIFS(СВЦЭМ!$L$34:$L$777,СВЦЭМ!$A$34:$A$777,$A426,СВЦЭМ!$B$34:$B$777,C$401)+'СЕТ СН'!$F$13</f>
        <v>637.38781415999995</v>
      </c>
      <c r="D426" s="37">
        <f>SUMIFS(СВЦЭМ!$L$34:$L$777,СВЦЭМ!$A$34:$A$777,$A426,СВЦЭМ!$B$34:$B$777,D$401)+'СЕТ СН'!$F$13</f>
        <v>703.66007536999996</v>
      </c>
      <c r="E426" s="37">
        <f>SUMIFS(СВЦЭМ!$L$34:$L$777,СВЦЭМ!$A$34:$A$777,$A426,СВЦЭМ!$B$34:$B$777,E$401)+'СЕТ СН'!$F$13</f>
        <v>707.35410307999996</v>
      </c>
      <c r="F426" s="37">
        <f>SUMIFS(СВЦЭМ!$L$34:$L$777,СВЦЭМ!$A$34:$A$777,$A426,СВЦЭМ!$B$34:$B$777,F$401)+'СЕТ СН'!$F$13</f>
        <v>708.82068958000002</v>
      </c>
      <c r="G426" s="37">
        <f>SUMIFS(СВЦЭМ!$L$34:$L$777,СВЦЭМ!$A$34:$A$777,$A426,СВЦЭМ!$B$34:$B$777,G$401)+'СЕТ СН'!$F$13</f>
        <v>693.46640996999997</v>
      </c>
      <c r="H426" s="37">
        <f>SUMIFS(СВЦЭМ!$L$34:$L$777,СВЦЭМ!$A$34:$A$777,$A426,СВЦЭМ!$B$34:$B$777,H$401)+'СЕТ СН'!$F$13</f>
        <v>646.74305141000002</v>
      </c>
      <c r="I426" s="37">
        <f>SUMIFS(СВЦЭМ!$L$34:$L$777,СВЦЭМ!$A$34:$A$777,$A426,СВЦЭМ!$B$34:$B$777,I$401)+'СЕТ СН'!$F$13</f>
        <v>631.02621475000001</v>
      </c>
      <c r="J426" s="37">
        <f>SUMIFS(СВЦЭМ!$L$34:$L$777,СВЦЭМ!$A$34:$A$777,$A426,СВЦЭМ!$B$34:$B$777,J$401)+'СЕТ СН'!$F$13</f>
        <v>579.14726103999999</v>
      </c>
      <c r="K426" s="37">
        <f>SUMIFS(СВЦЭМ!$L$34:$L$777,СВЦЭМ!$A$34:$A$777,$A426,СВЦЭМ!$B$34:$B$777,K$401)+'СЕТ СН'!$F$13</f>
        <v>518.8238212</v>
      </c>
      <c r="L426" s="37">
        <f>SUMIFS(СВЦЭМ!$L$34:$L$777,СВЦЭМ!$A$34:$A$777,$A426,СВЦЭМ!$B$34:$B$777,L$401)+'СЕТ СН'!$F$13</f>
        <v>464.28307616000001</v>
      </c>
      <c r="M426" s="37">
        <f>SUMIFS(СВЦЭМ!$L$34:$L$777,СВЦЭМ!$A$34:$A$777,$A426,СВЦЭМ!$B$34:$B$777,M$401)+'СЕТ СН'!$F$13</f>
        <v>442.24167920000002</v>
      </c>
      <c r="N426" s="37">
        <f>SUMIFS(СВЦЭМ!$L$34:$L$777,СВЦЭМ!$A$34:$A$777,$A426,СВЦЭМ!$B$34:$B$777,N$401)+'СЕТ СН'!$F$13</f>
        <v>444.77665897000003</v>
      </c>
      <c r="O426" s="37">
        <f>SUMIFS(СВЦЭМ!$L$34:$L$777,СВЦЭМ!$A$34:$A$777,$A426,СВЦЭМ!$B$34:$B$777,O$401)+'СЕТ СН'!$F$13</f>
        <v>447.37160441999998</v>
      </c>
      <c r="P426" s="37">
        <f>SUMIFS(СВЦЭМ!$L$34:$L$777,СВЦЭМ!$A$34:$A$777,$A426,СВЦЭМ!$B$34:$B$777,P$401)+'СЕТ СН'!$F$13</f>
        <v>446.96230596999999</v>
      </c>
      <c r="Q426" s="37">
        <f>SUMIFS(СВЦЭМ!$L$34:$L$777,СВЦЭМ!$A$34:$A$777,$A426,СВЦЭМ!$B$34:$B$777,Q$401)+'СЕТ СН'!$F$13</f>
        <v>448.51750103000001</v>
      </c>
      <c r="R426" s="37">
        <f>SUMIFS(СВЦЭМ!$L$34:$L$777,СВЦЭМ!$A$34:$A$777,$A426,СВЦЭМ!$B$34:$B$777,R$401)+'СЕТ СН'!$F$13</f>
        <v>450.24490000999998</v>
      </c>
      <c r="S426" s="37">
        <f>SUMIFS(СВЦЭМ!$L$34:$L$777,СВЦЭМ!$A$34:$A$777,$A426,СВЦЭМ!$B$34:$B$777,S$401)+'СЕТ СН'!$F$13</f>
        <v>453.45548285000001</v>
      </c>
      <c r="T426" s="37">
        <f>SUMIFS(СВЦЭМ!$L$34:$L$777,СВЦЭМ!$A$34:$A$777,$A426,СВЦЭМ!$B$34:$B$777,T$401)+'СЕТ СН'!$F$13</f>
        <v>461.06440108999999</v>
      </c>
      <c r="U426" s="37">
        <f>SUMIFS(СВЦЭМ!$L$34:$L$777,СВЦЭМ!$A$34:$A$777,$A426,СВЦЭМ!$B$34:$B$777,U$401)+'СЕТ СН'!$F$13</f>
        <v>466.35383643</v>
      </c>
      <c r="V426" s="37">
        <f>SUMIFS(СВЦЭМ!$L$34:$L$777,СВЦЭМ!$A$34:$A$777,$A426,СВЦЭМ!$B$34:$B$777,V$401)+'СЕТ СН'!$F$13</f>
        <v>464.25838919</v>
      </c>
      <c r="W426" s="37">
        <f>SUMIFS(СВЦЭМ!$L$34:$L$777,СВЦЭМ!$A$34:$A$777,$A426,СВЦЭМ!$B$34:$B$777,W$401)+'СЕТ СН'!$F$13</f>
        <v>464.64796195999998</v>
      </c>
      <c r="X426" s="37">
        <f>SUMIFS(СВЦЭМ!$L$34:$L$777,СВЦЭМ!$A$34:$A$777,$A426,СВЦЭМ!$B$34:$B$777,X$401)+'СЕТ СН'!$F$13</f>
        <v>475.45166296999997</v>
      </c>
      <c r="Y426" s="37">
        <f>SUMIFS(СВЦЭМ!$L$34:$L$777,СВЦЭМ!$A$34:$A$777,$A426,СВЦЭМ!$B$34:$B$777,Y$401)+'СЕТ СН'!$F$13</f>
        <v>530.37045999999998</v>
      </c>
    </row>
    <row r="427" spans="1:25" ht="15.75" x14ac:dyDescent="0.2">
      <c r="A427" s="36">
        <f t="shared" si="11"/>
        <v>42669</v>
      </c>
      <c r="B427" s="37">
        <f>SUMIFS(СВЦЭМ!$L$34:$L$777,СВЦЭМ!$A$34:$A$777,$A427,СВЦЭМ!$B$34:$B$777,B$401)+'СЕТ СН'!$F$13</f>
        <v>564.90647115000002</v>
      </c>
      <c r="C427" s="37">
        <f>SUMIFS(СВЦЭМ!$L$34:$L$777,СВЦЭМ!$A$34:$A$777,$A427,СВЦЭМ!$B$34:$B$777,C$401)+'СЕТ СН'!$F$13</f>
        <v>656.24836757000003</v>
      </c>
      <c r="D427" s="37">
        <f>SUMIFS(СВЦЭМ!$L$34:$L$777,СВЦЭМ!$A$34:$A$777,$A427,СВЦЭМ!$B$34:$B$777,D$401)+'СЕТ СН'!$F$13</f>
        <v>716.68276795999998</v>
      </c>
      <c r="E427" s="37">
        <f>SUMIFS(СВЦЭМ!$L$34:$L$777,СВЦЭМ!$A$34:$A$777,$A427,СВЦЭМ!$B$34:$B$777,E$401)+'СЕТ СН'!$F$13</f>
        <v>721.26746627</v>
      </c>
      <c r="F427" s="37">
        <f>SUMIFS(СВЦЭМ!$L$34:$L$777,СВЦЭМ!$A$34:$A$777,$A427,СВЦЭМ!$B$34:$B$777,F$401)+'СЕТ СН'!$F$13</f>
        <v>720.35555498999997</v>
      </c>
      <c r="G427" s="37">
        <f>SUMIFS(СВЦЭМ!$L$34:$L$777,СВЦЭМ!$A$34:$A$777,$A427,СВЦЭМ!$B$34:$B$777,G$401)+'СЕТ СН'!$F$13</f>
        <v>716.28331025</v>
      </c>
      <c r="H427" s="37">
        <f>SUMIFS(СВЦЭМ!$L$34:$L$777,СВЦЭМ!$A$34:$A$777,$A427,СВЦЭМ!$B$34:$B$777,H$401)+'СЕТ СН'!$F$13</f>
        <v>680.31544440000005</v>
      </c>
      <c r="I427" s="37">
        <f>SUMIFS(СВЦЭМ!$L$34:$L$777,СВЦЭМ!$A$34:$A$777,$A427,СВЦЭМ!$B$34:$B$777,I$401)+'СЕТ СН'!$F$13</f>
        <v>637.23970356999996</v>
      </c>
      <c r="J427" s="37">
        <f>SUMIFS(СВЦЭМ!$L$34:$L$777,СВЦЭМ!$A$34:$A$777,$A427,СВЦЭМ!$B$34:$B$777,J$401)+'СЕТ СН'!$F$13</f>
        <v>586.42686827</v>
      </c>
      <c r="K427" s="37">
        <f>SUMIFS(СВЦЭМ!$L$34:$L$777,СВЦЭМ!$A$34:$A$777,$A427,СВЦЭМ!$B$34:$B$777,K$401)+'СЕТ СН'!$F$13</f>
        <v>527.72472994999998</v>
      </c>
      <c r="L427" s="37">
        <f>SUMIFS(СВЦЭМ!$L$34:$L$777,СВЦЭМ!$A$34:$A$777,$A427,СВЦЭМ!$B$34:$B$777,L$401)+'СЕТ СН'!$F$13</f>
        <v>474.25864195999998</v>
      </c>
      <c r="M427" s="37">
        <f>SUMIFS(СВЦЭМ!$L$34:$L$777,СВЦЭМ!$A$34:$A$777,$A427,СВЦЭМ!$B$34:$B$777,M$401)+'СЕТ СН'!$F$13</f>
        <v>451.17660403000002</v>
      </c>
      <c r="N427" s="37">
        <f>SUMIFS(СВЦЭМ!$L$34:$L$777,СВЦЭМ!$A$34:$A$777,$A427,СВЦЭМ!$B$34:$B$777,N$401)+'СЕТ СН'!$F$13</f>
        <v>453.47895833000001</v>
      </c>
      <c r="O427" s="37">
        <f>SUMIFS(СВЦЭМ!$L$34:$L$777,СВЦЭМ!$A$34:$A$777,$A427,СВЦЭМ!$B$34:$B$777,O$401)+'СЕТ СН'!$F$13</f>
        <v>459.25339656</v>
      </c>
      <c r="P427" s="37">
        <f>SUMIFS(СВЦЭМ!$L$34:$L$777,СВЦЭМ!$A$34:$A$777,$A427,СВЦЭМ!$B$34:$B$777,P$401)+'СЕТ СН'!$F$13</f>
        <v>454.81978099999998</v>
      </c>
      <c r="Q427" s="37">
        <f>SUMIFS(СВЦЭМ!$L$34:$L$777,СВЦЭМ!$A$34:$A$777,$A427,СВЦЭМ!$B$34:$B$777,Q$401)+'СЕТ СН'!$F$13</f>
        <v>451.60556007000002</v>
      </c>
      <c r="R427" s="37">
        <f>SUMIFS(СВЦЭМ!$L$34:$L$777,СВЦЭМ!$A$34:$A$777,$A427,СВЦЭМ!$B$34:$B$777,R$401)+'СЕТ СН'!$F$13</f>
        <v>453.07307359999999</v>
      </c>
      <c r="S427" s="37">
        <f>SUMIFS(СВЦЭМ!$L$34:$L$777,СВЦЭМ!$A$34:$A$777,$A427,СВЦЭМ!$B$34:$B$777,S$401)+'СЕТ СН'!$F$13</f>
        <v>458.00010961999999</v>
      </c>
      <c r="T427" s="37">
        <f>SUMIFS(СВЦЭМ!$L$34:$L$777,СВЦЭМ!$A$34:$A$777,$A427,СВЦЭМ!$B$34:$B$777,T$401)+'СЕТ СН'!$F$13</f>
        <v>461.04577403000002</v>
      </c>
      <c r="U427" s="37">
        <f>SUMIFS(СВЦЭМ!$L$34:$L$777,СВЦЭМ!$A$34:$A$777,$A427,СВЦЭМ!$B$34:$B$777,U$401)+'СЕТ СН'!$F$13</f>
        <v>474.69134425999999</v>
      </c>
      <c r="V427" s="37">
        <f>SUMIFS(СВЦЭМ!$L$34:$L$777,СВЦЭМ!$A$34:$A$777,$A427,СВЦЭМ!$B$34:$B$777,V$401)+'СЕТ СН'!$F$13</f>
        <v>472.48027407000001</v>
      </c>
      <c r="W427" s="37">
        <f>SUMIFS(СВЦЭМ!$L$34:$L$777,СВЦЭМ!$A$34:$A$777,$A427,СВЦЭМ!$B$34:$B$777,W$401)+'СЕТ СН'!$F$13</f>
        <v>471.10474194</v>
      </c>
      <c r="X427" s="37">
        <f>SUMIFS(СВЦЭМ!$L$34:$L$777,СВЦЭМ!$A$34:$A$777,$A427,СВЦЭМ!$B$34:$B$777,X$401)+'СЕТ СН'!$F$13</f>
        <v>480.33503495999997</v>
      </c>
      <c r="Y427" s="37">
        <f>SUMIFS(СВЦЭМ!$L$34:$L$777,СВЦЭМ!$A$34:$A$777,$A427,СВЦЭМ!$B$34:$B$777,Y$401)+'СЕТ СН'!$F$13</f>
        <v>538.23314445000005</v>
      </c>
    </row>
    <row r="428" spans="1:25" ht="15.75" x14ac:dyDescent="0.2">
      <c r="A428" s="36">
        <f t="shared" si="11"/>
        <v>42670</v>
      </c>
      <c r="B428" s="37">
        <f>SUMIFS(СВЦЭМ!$L$34:$L$777,СВЦЭМ!$A$34:$A$777,$A428,СВЦЭМ!$B$34:$B$777,B$401)+'СЕТ СН'!$F$13</f>
        <v>615.09593236000001</v>
      </c>
      <c r="C428" s="37">
        <f>SUMIFS(СВЦЭМ!$L$34:$L$777,СВЦЭМ!$A$34:$A$777,$A428,СВЦЭМ!$B$34:$B$777,C$401)+'СЕТ СН'!$F$13</f>
        <v>686.70532404999994</v>
      </c>
      <c r="D428" s="37">
        <f>SUMIFS(СВЦЭМ!$L$34:$L$777,СВЦЭМ!$A$34:$A$777,$A428,СВЦЭМ!$B$34:$B$777,D$401)+'СЕТ СН'!$F$13</f>
        <v>736.26664244000006</v>
      </c>
      <c r="E428" s="37">
        <f>SUMIFS(СВЦЭМ!$L$34:$L$777,СВЦЭМ!$A$34:$A$777,$A428,СВЦЭМ!$B$34:$B$777,E$401)+'СЕТ СН'!$F$13</f>
        <v>739.01671509000005</v>
      </c>
      <c r="F428" s="37">
        <f>SUMIFS(СВЦЭМ!$L$34:$L$777,СВЦЭМ!$A$34:$A$777,$A428,СВЦЭМ!$B$34:$B$777,F$401)+'СЕТ СН'!$F$13</f>
        <v>737.67109736999998</v>
      </c>
      <c r="G428" s="37">
        <f>SUMIFS(СВЦЭМ!$L$34:$L$777,СВЦЭМ!$A$34:$A$777,$A428,СВЦЭМ!$B$34:$B$777,G$401)+'СЕТ СН'!$F$13</f>
        <v>734.37518164999994</v>
      </c>
      <c r="H428" s="37">
        <f>SUMIFS(СВЦЭМ!$L$34:$L$777,СВЦЭМ!$A$34:$A$777,$A428,СВЦЭМ!$B$34:$B$777,H$401)+'СЕТ СН'!$F$13</f>
        <v>679.78017676000002</v>
      </c>
      <c r="I428" s="37">
        <f>SUMIFS(СВЦЭМ!$L$34:$L$777,СВЦЭМ!$A$34:$A$777,$A428,СВЦЭМ!$B$34:$B$777,I$401)+'СЕТ СН'!$F$13</f>
        <v>662.28518624000003</v>
      </c>
      <c r="J428" s="37">
        <f>SUMIFS(СВЦЭМ!$L$34:$L$777,СВЦЭМ!$A$34:$A$777,$A428,СВЦЭМ!$B$34:$B$777,J$401)+'СЕТ СН'!$F$13</f>
        <v>612.87265265999997</v>
      </c>
      <c r="K428" s="37">
        <f>SUMIFS(СВЦЭМ!$L$34:$L$777,СВЦЭМ!$A$34:$A$777,$A428,СВЦЭМ!$B$34:$B$777,K$401)+'СЕТ СН'!$F$13</f>
        <v>554.756709</v>
      </c>
      <c r="L428" s="37">
        <f>SUMIFS(СВЦЭМ!$L$34:$L$777,СВЦЭМ!$A$34:$A$777,$A428,СВЦЭМ!$B$34:$B$777,L$401)+'СЕТ СН'!$F$13</f>
        <v>502.11550255999998</v>
      </c>
      <c r="M428" s="37">
        <f>SUMIFS(СВЦЭМ!$L$34:$L$777,СВЦЭМ!$A$34:$A$777,$A428,СВЦЭМ!$B$34:$B$777,M$401)+'СЕТ СН'!$F$13</f>
        <v>477.84187241000001</v>
      </c>
      <c r="N428" s="37">
        <f>SUMIFS(СВЦЭМ!$L$34:$L$777,СВЦЭМ!$A$34:$A$777,$A428,СВЦЭМ!$B$34:$B$777,N$401)+'СЕТ СН'!$F$13</f>
        <v>481.45210214000002</v>
      </c>
      <c r="O428" s="37">
        <f>SUMIFS(СВЦЭМ!$L$34:$L$777,СВЦЭМ!$A$34:$A$777,$A428,СВЦЭМ!$B$34:$B$777,O$401)+'СЕТ СН'!$F$13</f>
        <v>481.98483104000002</v>
      </c>
      <c r="P428" s="37">
        <f>SUMIFS(СВЦЭМ!$L$34:$L$777,СВЦЭМ!$A$34:$A$777,$A428,СВЦЭМ!$B$34:$B$777,P$401)+'СЕТ СН'!$F$13</f>
        <v>477.14440932999997</v>
      </c>
      <c r="Q428" s="37">
        <f>SUMIFS(СВЦЭМ!$L$34:$L$777,СВЦЭМ!$A$34:$A$777,$A428,СВЦЭМ!$B$34:$B$777,Q$401)+'СЕТ СН'!$F$13</f>
        <v>473.68713944000001</v>
      </c>
      <c r="R428" s="37">
        <f>SUMIFS(СВЦЭМ!$L$34:$L$777,СВЦЭМ!$A$34:$A$777,$A428,СВЦЭМ!$B$34:$B$777,R$401)+'СЕТ СН'!$F$13</f>
        <v>476.09997658999998</v>
      </c>
      <c r="S428" s="37">
        <f>SUMIFS(СВЦЭМ!$L$34:$L$777,СВЦЭМ!$A$34:$A$777,$A428,СВЦЭМ!$B$34:$B$777,S$401)+'СЕТ СН'!$F$13</f>
        <v>482.37701767999999</v>
      </c>
      <c r="T428" s="37">
        <f>SUMIFS(СВЦЭМ!$L$34:$L$777,СВЦЭМ!$A$34:$A$777,$A428,СВЦЭМ!$B$34:$B$777,T$401)+'СЕТ СН'!$F$13</f>
        <v>488.51710559000003</v>
      </c>
      <c r="U428" s="37">
        <f>SUMIFS(СВЦЭМ!$L$34:$L$777,СВЦЭМ!$A$34:$A$777,$A428,СВЦЭМ!$B$34:$B$777,U$401)+'СЕТ СН'!$F$13</f>
        <v>496.46701571</v>
      </c>
      <c r="V428" s="37">
        <f>SUMIFS(СВЦЭМ!$L$34:$L$777,СВЦЭМ!$A$34:$A$777,$A428,СВЦЭМ!$B$34:$B$777,V$401)+'СЕТ СН'!$F$13</f>
        <v>494.75346495000002</v>
      </c>
      <c r="W428" s="37">
        <f>SUMIFS(СВЦЭМ!$L$34:$L$777,СВЦЭМ!$A$34:$A$777,$A428,СВЦЭМ!$B$34:$B$777,W$401)+'СЕТ СН'!$F$13</f>
        <v>493.44798737999997</v>
      </c>
      <c r="X428" s="37">
        <f>SUMIFS(СВЦЭМ!$L$34:$L$777,СВЦЭМ!$A$34:$A$777,$A428,СВЦЭМ!$B$34:$B$777,X$401)+'СЕТ СН'!$F$13</f>
        <v>502.36172159</v>
      </c>
      <c r="Y428" s="37">
        <f>SUMIFS(СВЦЭМ!$L$34:$L$777,СВЦЭМ!$A$34:$A$777,$A428,СВЦЭМ!$B$34:$B$777,Y$401)+'СЕТ СН'!$F$13</f>
        <v>557.13199649000001</v>
      </c>
    </row>
    <row r="429" spans="1:25" ht="15.75" x14ac:dyDescent="0.2">
      <c r="A429" s="36">
        <f t="shared" si="11"/>
        <v>42671</v>
      </c>
      <c r="B429" s="37">
        <f>SUMIFS(СВЦЭМ!$L$34:$L$777,СВЦЭМ!$A$34:$A$777,$A429,СВЦЭМ!$B$34:$B$777,B$401)+'СЕТ СН'!$F$13</f>
        <v>521.43314759999998</v>
      </c>
      <c r="C429" s="37">
        <f>SUMIFS(СВЦЭМ!$L$34:$L$777,СВЦЭМ!$A$34:$A$777,$A429,СВЦЭМ!$B$34:$B$777,C$401)+'СЕТ СН'!$F$13</f>
        <v>603.91597736000006</v>
      </c>
      <c r="D429" s="37">
        <f>SUMIFS(СВЦЭМ!$L$34:$L$777,СВЦЭМ!$A$34:$A$777,$A429,СВЦЭМ!$B$34:$B$777,D$401)+'СЕТ СН'!$F$13</f>
        <v>681.26450752999995</v>
      </c>
      <c r="E429" s="37">
        <f>SUMIFS(СВЦЭМ!$L$34:$L$777,СВЦЭМ!$A$34:$A$777,$A429,СВЦЭМ!$B$34:$B$777,E$401)+'СЕТ СН'!$F$13</f>
        <v>685.90608516999998</v>
      </c>
      <c r="F429" s="37">
        <f>SUMIFS(СВЦЭМ!$L$34:$L$777,СВЦЭМ!$A$34:$A$777,$A429,СВЦЭМ!$B$34:$B$777,F$401)+'СЕТ СН'!$F$13</f>
        <v>672.51484625000001</v>
      </c>
      <c r="G429" s="37">
        <f>SUMIFS(СВЦЭМ!$L$34:$L$777,СВЦЭМ!$A$34:$A$777,$A429,СВЦЭМ!$B$34:$B$777,G$401)+'СЕТ СН'!$F$13</f>
        <v>683.28799498000001</v>
      </c>
      <c r="H429" s="37">
        <f>SUMIFS(СВЦЭМ!$L$34:$L$777,СВЦЭМ!$A$34:$A$777,$A429,СВЦЭМ!$B$34:$B$777,H$401)+'СЕТ СН'!$F$13</f>
        <v>649.19242766000002</v>
      </c>
      <c r="I429" s="37">
        <f>SUMIFS(СВЦЭМ!$L$34:$L$777,СВЦЭМ!$A$34:$A$777,$A429,СВЦЭМ!$B$34:$B$777,I$401)+'СЕТ СН'!$F$13</f>
        <v>703.39414056999999</v>
      </c>
      <c r="J429" s="37">
        <f>SUMIFS(СВЦЭМ!$L$34:$L$777,СВЦЭМ!$A$34:$A$777,$A429,СВЦЭМ!$B$34:$B$777,J$401)+'СЕТ СН'!$F$13</f>
        <v>745.95526085999995</v>
      </c>
      <c r="K429" s="37">
        <f>SUMIFS(СВЦЭМ!$L$34:$L$777,СВЦЭМ!$A$34:$A$777,$A429,СВЦЭМ!$B$34:$B$777,K$401)+'СЕТ СН'!$F$13</f>
        <v>685.36603815000001</v>
      </c>
      <c r="L429" s="37">
        <f>SUMIFS(СВЦЭМ!$L$34:$L$777,СВЦЭМ!$A$34:$A$777,$A429,СВЦЭМ!$B$34:$B$777,L$401)+'СЕТ СН'!$F$13</f>
        <v>626.05575162000002</v>
      </c>
      <c r="M429" s="37">
        <f>SUMIFS(СВЦЭМ!$L$34:$L$777,СВЦЭМ!$A$34:$A$777,$A429,СВЦЭМ!$B$34:$B$777,M$401)+'СЕТ СН'!$F$13</f>
        <v>599.84196381000004</v>
      </c>
      <c r="N429" s="37">
        <f>SUMIFS(СВЦЭМ!$L$34:$L$777,СВЦЭМ!$A$34:$A$777,$A429,СВЦЭМ!$B$34:$B$777,N$401)+'СЕТ СН'!$F$13</f>
        <v>591.96263048000003</v>
      </c>
      <c r="O429" s="37">
        <f>SUMIFS(СВЦЭМ!$L$34:$L$777,СВЦЭМ!$A$34:$A$777,$A429,СВЦЭМ!$B$34:$B$777,O$401)+'СЕТ СН'!$F$13</f>
        <v>587.11300312000003</v>
      </c>
      <c r="P429" s="37">
        <f>SUMIFS(СВЦЭМ!$L$34:$L$777,СВЦЭМ!$A$34:$A$777,$A429,СВЦЭМ!$B$34:$B$777,P$401)+'СЕТ СН'!$F$13</f>
        <v>588.19313609000005</v>
      </c>
      <c r="Q429" s="37">
        <f>SUMIFS(СВЦЭМ!$L$34:$L$777,СВЦЭМ!$A$34:$A$777,$A429,СВЦЭМ!$B$34:$B$777,Q$401)+'СЕТ СН'!$F$13</f>
        <v>589.91063429999997</v>
      </c>
      <c r="R429" s="37">
        <f>SUMIFS(СВЦЭМ!$L$34:$L$777,СВЦЭМ!$A$34:$A$777,$A429,СВЦЭМ!$B$34:$B$777,R$401)+'СЕТ СН'!$F$13</f>
        <v>589.61840152000002</v>
      </c>
      <c r="S429" s="37">
        <f>SUMIFS(СВЦЭМ!$L$34:$L$777,СВЦЭМ!$A$34:$A$777,$A429,СВЦЭМ!$B$34:$B$777,S$401)+'СЕТ СН'!$F$13</f>
        <v>593.83152698000004</v>
      </c>
      <c r="T429" s="37">
        <f>SUMIFS(СВЦЭМ!$L$34:$L$777,СВЦЭМ!$A$34:$A$777,$A429,СВЦЭМ!$B$34:$B$777,T$401)+'СЕТ СН'!$F$13</f>
        <v>616.96889753000005</v>
      </c>
      <c r="U429" s="37">
        <f>SUMIFS(СВЦЭМ!$L$34:$L$777,СВЦЭМ!$A$34:$A$777,$A429,СВЦЭМ!$B$34:$B$777,U$401)+'СЕТ СН'!$F$13</f>
        <v>626.82251764</v>
      </c>
      <c r="V429" s="37">
        <f>SUMIFS(СВЦЭМ!$L$34:$L$777,СВЦЭМ!$A$34:$A$777,$A429,СВЦЭМ!$B$34:$B$777,V$401)+'СЕТ СН'!$F$13</f>
        <v>622.54458086</v>
      </c>
      <c r="W429" s="37">
        <f>SUMIFS(СВЦЭМ!$L$34:$L$777,СВЦЭМ!$A$34:$A$777,$A429,СВЦЭМ!$B$34:$B$777,W$401)+'СЕТ СН'!$F$13</f>
        <v>589.41912195999998</v>
      </c>
      <c r="X429" s="37">
        <f>SUMIFS(СВЦЭМ!$L$34:$L$777,СВЦЭМ!$A$34:$A$777,$A429,СВЦЭМ!$B$34:$B$777,X$401)+'СЕТ СН'!$F$13</f>
        <v>526.57220937</v>
      </c>
      <c r="Y429" s="37">
        <f>SUMIFS(СВЦЭМ!$L$34:$L$777,СВЦЭМ!$A$34:$A$777,$A429,СВЦЭМ!$B$34:$B$777,Y$401)+'СЕТ СН'!$F$13</f>
        <v>526.37446512999998</v>
      </c>
    </row>
    <row r="430" spans="1:25" ht="15.75" x14ac:dyDescent="0.2">
      <c r="A430" s="36">
        <f t="shared" si="11"/>
        <v>42672</v>
      </c>
      <c r="B430" s="37">
        <f>SUMIFS(СВЦЭМ!$L$34:$L$777,СВЦЭМ!$A$34:$A$777,$A430,СВЦЭМ!$B$34:$B$777,B$401)+'СЕТ СН'!$F$13</f>
        <v>565.01495516</v>
      </c>
      <c r="C430" s="37">
        <f>SUMIFS(СВЦЭМ!$L$34:$L$777,СВЦЭМ!$A$34:$A$777,$A430,СВЦЭМ!$B$34:$B$777,C$401)+'СЕТ СН'!$F$13</f>
        <v>625.35748111999999</v>
      </c>
      <c r="D430" s="37">
        <f>SUMIFS(СВЦЭМ!$L$34:$L$777,СВЦЭМ!$A$34:$A$777,$A430,СВЦЭМ!$B$34:$B$777,D$401)+'СЕТ СН'!$F$13</f>
        <v>697.13912263999998</v>
      </c>
      <c r="E430" s="37">
        <f>SUMIFS(СВЦЭМ!$L$34:$L$777,СВЦЭМ!$A$34:$A$777,$A430,СВЦЭМ!$B$34:$B$777,E$401)+'СЕТ СН'!$F$13</f>
        <v>700.41843107</v>
      </c>
      <c r="F430" s="37">
        <f>SUMIFS(СВЦЭМ!$L$34:$L$777,СВЦЭМ!$A$34:$A$777,$A430,СВЦЭМ!$B$34:$B$777,F$401)+'СЕТ СН'!$F$13</f>
        <v>698.42606048000005</v>
      </c>
      <c r="G430" s="37">
        <f>SUMIFS(СВЦЭМ!$L$34:$L$777,СВЦЭМ!$A$34:$A$777,$A430,СВЦЭМ!$B$34:$B$777,G$401)+'СЕТ СН'!$F$13</f>
        <v>699.43393663999996</v>
      </c>
      <c r="H430" s="37">
        <f>SUMIFS(СВЦЭМ!$L$34:$L$777,СВЦЭМ!$A$34:$A$777,$A430,СВЦЭМ!$B$34:$B$777,H$401)+'СЕТ СН'!$F$13</f>
        <v>672.32139145999997</v>
      </c>
      <c r="I430" s="37">
        <f>SUMIFS(СВЦЭМ!$L$34:$L$777,СВЦЭМ!$A$34:$A$777,$A430,СВЦЭМ!$B$34:$B$777,I$401)+'СЕТ СН'!$F$13</f>
        <v>638.4639032</v>
      </c>
      <c r="J430" s="37">
        <f>SUMIFS(СВЦЭМ!$L$34:$L$777,СВЦЭМ!$A$34:$A$777,$A430,СВЦЭМ!$B$34:$B$777,J$401)+'СЕТ СН'!$F$13</f>
        <v>601.11268990999997</v>
      </c>
      <c r="K430" s="37">
        <f>SUMIFS(СВЦЭМ!$L$34:$L$777,СВЦЭМ!$A$34:$A$777,$A430,СВЦЭМ!$B$34:$B$777,K$401)+'СЕТ СН'!$F$13</f>
        <v>555.78083163999997</v>
      </c>
      <c r="L430" s="37">
        <f>SUMIFS(СВЦЭМ!$L$34:$L$777,СВЦЭМ!$A$34:$A$777,$A430,СВЦЭМ!$B$34:$B$777,L$401)+'СЕТ СН'!$F$13</f>
        <v>504.39277010000001</v>
      </c>
      <c r="M430" s="37">
        <f>SUMIFS(СВЦЭМ!$L$34:$L$777,СВЦЭМ!$A$34:$A$777,$A430,СВЦЭМ!$B$34:$B$777,M$401)+'СЕТ СН'!$F$13</f>
        <v>480.75323956</v>
      </c>
      <c r="N430" s="37">
        <f>SUMIFS(СВЦЭМ!$L$34:$L$777,СВЦЭМ!$A$34:$A$777,$A430,СВЦЭМ!$B$34:$B$777,N$401)+'СЕТ СН'!$F$13</f>
        <v>474.03512527999999</v>
      </c>
      <c r="O430" s="37">
        <f>SUMIFS(СВЦЭМ!$L$34:$L$777,СВЦЭМ!$A$34:$A$777,$A430,СВЦЭМ!$B$34:$B$777,O$401)+'СЕТ СН'!$F$13</f>
        <v>471.02759300000002</v>
      </c>
      <c r="P430" s="37">
        <f>SUMIFS(СВЦЭМ!$L$34:$L$777,СВЦЭМ!$A$34:$A$777,$A430,СВЦЭМ!$B$34:$B$777,P$401)+'СЕТ СН'!$F$13</f>
        <v>468.64219774999998</v>
      </c>
      <c r="Q430" s="37">
        <f>SUMIFS(СВЦЭМ!$L$34:$L$777,СВЦЭМ!$A$34:$A$777,$A430,СВЦЭМ!$B$34:$B$777,Q$401)+'СЕТ СН'!$F$13</f>
        <v>467.02851891</v>
      </c>
      <c r="R430" s="37">
        <f>SUMIFS(СВЦЭМ!$L$34:$L$777,СВЦЭМ!$A$34:$A$777,$A430,СВЦЭМ!$B$34:$B$777,R$401)+'СЕТ СН'!$F$13</f>
        <v>466.17097142</v>
      </c>
      <c r="S430" s="37">
        <f>SUMIFS(СВЦЭМ!$L$34:$L$777,СВЦЭМ!$A$34:$A$777,$A430,СВЦЭМ!$B$34:$B$777,S$401)+'СЕТ СН'!$F$13</f>
        <v>470.33117111000001</v>
      </c>
      <c r="T430" s="37">
        <f>SUMIFS(СВЦЭМ!$L$34:$L$777,СВЦЭМ!$A$34:$A$777,$A430,СВЦЭМ!$B$34:$B$777,T$401)+'СЕТ СН'!$F$13</f>
        <v>485.53991858000001</v>
      </c>
      <c r="U430" s="37">
        <f>SUMIFS(СВЦЭМ!$L$34:$L$777,СВЦЭМ!$A$34:$A$777,$A430,СВЦЭМ!$B$34:$B$777,U$401)+'СЕТ СН'!$F$13</f>
        <v>493.07567033999999</v>
      </c>
      <c r="V430" s="37">
        <f>SUMIFS(СВЦЭМ!$L$34:$L$777,СВЦЭМ!$A$34:$A$777,$A430,СВЦЭМ!$B$34:$B$777,V$401)+'СЕТ СН'!$F$13</f>
        <v>487.16640023000002</v>
      </c>
      <c r="W430" s="37">
        <f>SUMIFS(СВЦЭМ!$L$34:$L$777,СВЦЭМ!$A$34:$A$777,$A430,СВЦЭМ!$B$34:$B$777,W$401)+'СЕТ СН'!$F$13</f>
        <v>482.01553999999999</v>
      </c>
      <c r="X430" s="37">
        <f>SUMIFS(СВЦЭМ!$L$34:$L$777,СВЦЭМ!$A$34:$A$777,$A430,СВЦЭМ!$B$34:$B$777,X$401)+'СЕТ СН'!$F$13</f>
        <v>477.72501799000003</v>
      </c>
      <c r="Y430" s="37">
        <f>SUMIFS(СВЦЭМ!$L$34:$L$777,СВЦЭМ!$A$34:$A$777,$A430,СВЦЭМ!$B$34:$B$777,Y$401)+'СЕТ СН'!$F$13</f>
        <v>504.55772522000001</v>
      </c>
    </row>
    <row r="431" spans="1:25" ht="15.75" x14ac:dyDescent="0.2">
      <c r="A431" s="36">
        <f t="shared" si="11"/>
        <v>42673</v>
      </c>
      <c r="B431" s="37">
        <f>SUMIFS(СВЦЭМ!$L$34:$L$777,СВЦЭМ!$A$34:$A$777,$A431,СВЦЭМ!$B$34:$B$777,B$401)+'СЕТ СН'!$F$13</f>
        <v>549.88255181</v>
      </c>
      <c r="C431" s="37">
        <f>SUMIFS(СВЦЭМ!$L$34:$L$777,СВЦЭМ!$A$34:$A$777,$A431,СВЦЭМ!$B$34:$B$777,C$401)+'СЕТ СН'!$F$13</f>
        <v>631.25405393000005</v>
      </c>
      <c r="D431" s="37">
        <f>SUMIFS(СВЦЭМ!$L$34:$L$777,СВЦЭМ!$A$34:$A$777,$A431,СВЦЭМ!$B$34:$B$777,D$401)+'СЕТ СН'!$F$13</f>
        <v>694.83670271999995</v>
      </c>
      <c r="E431" s="37">
        <f>SUMIFS(СВЦЭМ!$L$34:$L$777,СВЦЭМ!$A$34:$A$777,$A431,СВЦЭМ!$B$34:$B$777,E$401)+'СЕТ СН'!$F$13</f>
        <v>703.56745748000003</v>
      </c>
      <c r="F431" s="37">
        <f>SUMIFS(СВЦЭМ!$L$34:$L$777,СВЦЭМ!$A$34:$A$777,$A431,СВЦЭМ!$B$34:$B$777,F$401)+'СЕТ СН'!$F$13</f>
        <v>708.58178606000001</v>
      </c>
      <c r="G431" s="37">
        <f>SUMIFS(СВЦЭМ!$L$34:$L$777,СВЦЭМ!$A$34:$A$777,$A431,СВЦЭМ!$B$34:$B$777,G$401)+'СЕТ СН'!$F$13</f>
        <v>707.88055913999995</v>
      </c>
      <c r="H431" s="37">
        <f>SUMIFS(СВЦЭМ!$L$34:$L$777,СВЦЭМ!$A$34:$A$777,$A431,СВЦЭМ!$B$34:$B$777,H$401)+'СЕТ СН'!$F$13</f>
        <v>685.6471765</v>
      </c>
      <c r="I431" s="37">
        <f>SUMIFS(СВЦЭМ!$L$34:$L$777,СВЦЭМ!$A$34:$A$777,$A431,СВЦЭМ!$B$34:$B$777,I$401)+'СЕТ СН'!$F$13</f>
        <v>662.42213405999996</v>
      </c>
      <c r="J431" s="37">
        <f>SUMIFS(СВЦЭМ!$L$34:$L$777,СВЦЭМ!$A$34:$A$777,$A431,СВЦЭМ!$B$34:$B$777,J$401)+'СЕТ СН'!$F$13</f>
        <v>582.40027061000001</v>
      </c>
      <c r="K431" s="37">
        <f>SUMIFS(СВЦЭМ!$L$34:$L$777,СВЦЭМ!$A$34:$A$777,$A431,СВЦЭМ!$B$34:$B$777,K$401)+'СЕТ СН'!$F$13</f>
        <v>500.72408409000002</v>
      </c>
      <c r="L431" s="37">
        <f>SUMIFS(СВЦЭМ!$L$34:$L$777,СВЦЭМ!$A$34:$A$777,$A431,СВЦЭМ!$B$34:$B$777,L$401)+'СЕТ СН'!$F$13</f>
        <v>450.79786920999999</v>
      </c>
      <c r="M431" s="37">
        <f>SUMIFS(СВЦЭМ!$L$34:$L$777,СВЦЭМ!$A$34:$A$777,$A431,СВЦЭМ!$B$34:$B$777,M$401)+'СЕТ СН'!$F$13</f>
        <v>430.86035819</v>
      </c>
      <c r="N431" s="37">
        <f>SUMIFS(СВЦЭМ!$L$34:$L$777,СВЦЭМ!$A$34:$A$777,$A431,СВЦЭМ!$B$34:$B$777,N$401)+'СЕТ СН'!$F$13</f>
        <v>425.97369079999999</v>
      </c>
      <c r="O431" s="37">
        <f>SUMIFS(СВЦЭМ!$L$34:$L$777,СВЦЭМ!$A$34:$A$777,$A431,СВЦЭМ!$B$34:$B$777,O$401)+'СЕТ СН'!$F$13</f>
        <v>430.85946407</v>
      </c>
      <c r="P431" s="37">
        <f>SUMIFS(СВЦЭМ!$L$34:$L$777,СВЦЭМ!$A$34:$A$777,$A431,СВЦЭМ!$B$34:$B$777,P$401)+'СЕТ СН'!$F$13</f>
        <v>438.93821624999998</v>
      </c>
      <c r="Q431" s="37">
        <f>SUMIFS(СВЦЭМ!$L$34:$L$777,СВЦЭМ!$A$34:$A$777,$A431,СВЦЭМ!$B$34:$B$777,Q$401)+'СЕТ СН'!$F$13</f>
        <v>443.76560717000001</v>
      </c>
      <c r="R431" s="37">
        <f>SUMIFS(СВЦЭМ!$L$34:$L$777,СВЦЭМ!$A$34:$A$777,$A431,СВЦЭМ!$B$34:$B$777,R$401)+'СЕТ СН'!$F$13</f>
        <v>440.60976152000001</v>
      </c>
      <c r="S431" s="37">
        <f>SUMIFS(СВЦЭМ!$L$34:$L$777,СВЦЭМ!$A$34:$A$777,$A431,СВЦЭМ!$B$34:$B$777,S$401)+'СЕТ СН'!$F$13</f>
        <v>429.76531769000002</v>
      </c>
      <c r="T431" s="37">
        <f>SUMIFS(СВЦЭМ!$L$34:$L$777,СВЦЭМ!$A$34:$A$777,$A431,СВЦЭМ!$B$34:$B$777,T$401)+'СЕТ СН'!$F$13</f>
        <v>448.04704412000001</v>
      </c>
      <c r="U431" s="37">
        <f>SUMIFS(СВЦЭМ!$L$34:$L$777,СВЦЭМ!$A$34:$A$777,$A431,СВЦЭМ!$B$34:$B$777,U$401)+'СЕТ СН'!$F$13</f>
        <v>463.09623486999999</v>
      </c>
      <c r="V431" s="37">
        <f>SUMIFS(СВЦЭМ!$L$34:$L$777,СВЦЭМ!$A$34:$A$777,$A431,СВЦЭМ!$B$34:$B$777,V$401)+'СЕТ СН'!$F$13</f>
        <v>463.25774316000002</v>
      </c>
      <c r="W431" s="37">
        <f>SUMIFS(СВЦЭМ!$L$34:$L$777,СВЦЭМ!$A$34:$A$777,$A431,СВЦЭМ!$B$34:$B$777,W$401)+'СЕТ СН'!$F$13</f>
        <v>451.69944373999999</v>
      </c>
      <c r="X431" s="37">
        <f>SUMIFS(СВЦЭМ!$L$34:$L$777,СВЦЭМ!$A$34:$A$777,$A431,СВЦЭМ!$B$34:$B$777,X$401)+'СЕТ СН'!$F$13</f>
        <v>434.83349704</v>
      </c>
      <c r="Y431" s="37">
        <f>SUMIFS(СВЦЭМ!$L$34:$L$777,СВЦЭМ!$A$34:$A$777,$A431,СВЦЭМ!$B$34:$B$777,Y$401)+'СЕТ СН'!$F$13</f>
        <v>477.77576997</v>
      </c>
    </row>
    <row r="432" spans="1:25" ht="15.75" x14ac:dyDescent="0.2">
      <c r="A432" s="36">
        <f t="shared" si="11"/>
        <v>42674</v>
      </c>
      <c r="B432" s="37">
        <f>SUMIFS(СВЦЭМ!$L$34:$L$777,СВЦЭМ!$A$34:$A$777,$A432,СВЦЭМ!$B$34:$B$777,B$401)+'СЕТ СН'!$F$13</f>
        <v>559.43544434</v>
      </c>
      <c r="C432" s="37">
        <f>SUMIFS(СВЦЭМ!$L$34:$L$777,СВЦЭМ!$A$34:$A$777,$A432,СВЦЭМ!$B$34:$B$777,C$401)+'СЕТ СН'!$F$13</f>
        <v>644.43293798000002</v>
      </c>
      <c r="D432" s="37">
        <f>SUMIFS(СВЦЭМ!$L$34:$L$777,СВЦЭМ!$A$34:$A$777,$A432,СВЦЭМ!$B$34:$B$777,D$401)+'СЕТ СН'!$F$13</f>
        <v>705.80187445000001</v>
      </c>
      <c r="E432" s="37">
        <f>SUMIFS(СВЦЭМ!$L$34:$L$777,СВЦЭМ!$A$34:$A$777,$A432,СВЦЭМ!$B$34:$B$777,E$401)+'СЕТ СН'!$F$13</f>
        <v>707.08222108999996</v>
      </c>
      <c r="F432" s="37">
        <f>SUMIFS(СВЦЭМ!$L$34:$L$777,СВЦЭМ!$A$34:$A$777,$A432,СВЦЭМ!$B$34:$B$777,F$401)+'СЕТ СН'!$F$13</f>
        <v>708.33500102000005</v>
      </c>
      <c r="G432" s="37">
        <f>SUMIFS(СВЦЭМ!$L$34:$L$777,СВЦЭМ!$A$34:$A$777,$A432,СВЦЭМ!$B$34:$B$777,G$401)+'СЕТ СН'!$F$13</f>
        <v>706.83517909</v>
      </c>
      <c r="H432" s="37">
        <f>SUMIFS(СВЦЭМ!$L$34:$L$777,СВЦЭМ!$A$34:$A$777,$A432,СВЦЭМ!$B$34:$B$777,H$401)+'СЕТ СН'!$F$13</f>
        <v>690.64578207</v>
      </c>
      <c r="I432" s="37">
        <f>SUMIFS(СВЦЭМ!$L$34:$L$777,СВЦЭМ!$A$34:$A$777,$A432,СВЦЭМ!$B$34:$B$777,I$401)+'СЕТ СН'!$F$13</f>
        <v>647.28898154000001</v>
      </c>
      <c r="J432" s="37">
        <f>SUMIFS(СВЦЭМ!$L$34:$L$777,СВЦЭМ!$A$34:$A$777,$A432,СВЦЭМ!$B$34:$B$777,J$401)+'СЕТ СН'!$F$13</f>
        <v>600.62810431000003</v>
      </c>
      <c r="K432" s="37">
        <f>SUMIFS(СВЦЭМ!$L$34:$L$777,СВЦЭМ!$A$34:$A$777,$A432,СВЦЭМ!$B$34:$B$777,K$401)+'СЕТ СН'!$F$13</f>
        <v>549.46507609000003</v>
      </c>
      <c r="L432" s="37">
        <f>SUMIFS(СВЦЭМ!$L$34:$L$777,СВЦЭМ!$A$34:$A$777,$A432,СВЦЭМ!$B$34:$B$777,L$401)+'СЕТ СН'!$F$13</f>
        <v>500.36888684000002</v>
      </c>
      <c r="M432" s="37">
        <f>SUMIFS(СВЦЭМ!$L$34:$L$777,СВЦЭМ!$A$34:$A$777,$A432,СВЦЭМ!$B$34:$B$777,M$401)+'СЕТ СН'!$F$13</f>
        <v>488.00196613999998</v>
      </c>
      <c r="N432" s="37">
        <f>SUMIFS(СВЦЭМ!$L$34:$L$777,СВЦЭМ!$A$34:$A$777,$A432,СВЦЭМ!$B$34:$B$777,N$401)+'СЕТ СН'!$F$13</f>
        <v>488.13849324</v>
      </c>
      <c r="O432" s="37">
        <f>SUMIFS(СВЦЭМ!$L$34:$L$777,СВЦЭМ!$A$34:$A$777,$A432,СВЦЭМ!$B$34:$B$777,O$401)+'СЕТ СН'!$F$13</f>
        <v>490.90876116999999</v>
      </c>
      <c r="P432" s="37">
        <f>SUMIFS(СВЦЭМ!$L$34:$L$777,СВЦЭМ!$A$34:$A$777,$A432,СВЦЭМ!$B$34:$B$777,P$401)+'СЕТ СН'!$F$13</f>
        <v>495.12500979999999</v>
      </c>
      <c r="Q432" s="37">
        <f>SUMIFS(СВЦЭМ!$L$34:$L$777,СВЦЭМ!$A$34:$A$777,$A432,СВЦЭМ!$B$34:$B$777,Q$401)+'СЕТ СН'!$F$13</f>
        <v>498.24411816999998</v>
      </c>
      <c r="R432" s="37">
        <f>SUMIFS(СВЦЭМ!$L$34:$L$777,СВЦЭМ!$A$34:$A$777,$A432,СВЦЭМ!$B$34:$B$777,R$401)+'СЕТ СН'!$F$13</f>
        <v>497.45154917000002</v>
      </c>
      <c r="S432" s="37">
        <f>SUMIFS(СВЦЭМ!$L$34:$L$777,СВЦЭМ!$A$34:$A$777,$A432,СВЦЭМ!$B$34:$B$777,S$401)+'СЕТ СН'!$F$13</f>
        <v>491.83199413</v>
      </c>
      <c r="T432" s="37">
        <f>SUMIFS(СВЦЭМ!$L$34:$L$777,СВЦЭМ!$A$34:$A$777,$A432,СВЦЭМ!$B$34:$B$777,T$401)+'СЕТ СН'!$F$13</f>
        <v>490.61005934000002</v>
      </c>
      <c r="U432" s="37">
        <f>SUMIFS(СВЦЭМ!$L$34:$L$777,СВЦЭМ!$A$34:$A$777,$A432,СВЦЭМ!$B$34:$B$777,U$401)+'СЕТ СН'!$F$13</f>
        <v>499.39732600999997</v>
      </c>
      <c r="V432" s="37">
        <f>SUMIFS(СВЦЭМ!$L$34:$L$777,СВЦЭМ!$A$34:$A$777,$A432,СВЦЭМ!$B$34:$B$777,V$401)+'СЕТ СН'!$F$13</f>
        <v>497.07016363000002</v>
      </c>
      <c r="W432" s="37">
        <f>SUMIFS(СВЦЭМ!$L$34:$L$777,СВЦЭМ!$A$34:$A$777,$A432,СВЦЭМ!$B$34:$B$777,W$401)+'СЕТ СН'!$F$13</f>
        <v>493.03877184999999</v>
      </c>
      <c r="X432" s="37">
        <f>SUMIFS(СВЦЭМ!$L$34:$L$777,СВЦЭМ!$A$34:$A$777,$A432,СВЦЭМ!$B$34:$B$777,X$401)+'СЕТ СН'!$F$13</f>
        <v>485.21266364000002</v>
      </c>
      <c r="Y432" s="37">
        <f>SUMIFS(СВЦЭМ!$L$34:$L$777,СВЦЭМ!$A$34:$A$777,$A432,СВЦЭМ!$B$34:$B$777,Y$401)+'СЕТ СН'!$F$13</f>
        <v>540.01930680999999</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4" t="s">
        <v>136</v>
      </c>
      <c r="B435" s="144"/>
      <c r="C435" s="144"/>
      <c r="D435" s="144"/>
      <c r="E435" s="144"/>
      <c r="F435" s="144"/>
      <c r="G435" s="144"/>
      <c r="H435" s="144"/>
      <c r="I435" s="144"/>
      <c r="J435" s="144"/>
      <c r="K435" s="144"/>
      <c r="L435" s="145">
        <f>СВЦЭМ!$D$18+'СЕТ СН'!$F$14</f>
        <v>0</v>
      </c>
      <c r="M435" s="146"/>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30" customHeight="1" x14ac:dyDescent="0.2">
      <c r="A437" s="122" t="s">
        <v>77</v>
      </c>
      <c r="B437" s="123"/>
      <c r="C437" s="123"/>
      <c r="D437" s="123"/>
      <c r="E437" s="123"/>
      <c r="F437" s="123"/>
      <c r="G437" s="123"/>
      <c r="H437" s="123"/>
      <c r="I437" s="123"/>
      <c r="J437" s="123"/>
      <c r="K437" s="123"/>
      <c r="L437" s="123"/>
      <c r="M437" s="124"/>
      <c r="N437" s="111">
        <f>СВЦЭМ!$D$12+'СЕТ СН'!$F$10</f>
        <v>408211.13088119478</v>
      </c>
      <c r="O437" s="112"/>
      <c r="P437" s="48"/>
      <c r="Q437" s="48"/>
      <c r="R437" s="48"/>
      <c r="S437" s="48"/>
      <c r="T437" s="48"/>
      <c r="U437" s="48"/>
      <c r="V437" s="48"/>
      <c r="W437" s="48"/>
      <c r="X437" s="48"/>
      <c r="Y437" s="48"/>
    </row>
    <row r="438" spans="1:26" ht="30" customHeight="1" x14ac:dyDescent="0.25"/>
    <row r="439" spans="1:26" ht="30" customHeight="1" x14ac:dyDescent="0.25"/>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6PTG9fc52gmd5l0fvXsmcVaWX2Ru0VlHhnbJhH/ii70yXUmnxfym/AFtXyQwnmIZF9P+CmrfbU2fzlqgSU1w0g==" saltValue="wKn4ucnJRKlQXY4ZIV3+XA==" spinCount="100000" sheet="1" objects="1" scenarios="1" formatCells="0" formatColumns="0" formatRows="0" insertColumns="0" insertRows="0" insertHyperlinks="0" deleteColumns="0" deleteRows="0" sort="0" autoFilter="0" pivotTables="0"/>
  <mergeCells count="31">
    <mergeCell ref="N437:O437"/>
    <mergeCell ref="B117:Y118"/>
    <mergeCell ref="A81:A83"/>
    <mergeCell ref="A117:A119"/>
    <mergeCell ref="A329:A331"/>
    <mergeCell ref="B329:Y330"/>
    <mergeCell ref="A223:A225"/>
    <mergeCell ref="B223:Y224"/>
    <mergeCell ref="A258:A260"/>
    <mergeCell ref="B258:Y259"/>
    <mergeCell ref="B45:Y46"/>
    <mergeCell ref="A437:M437"/>
    <mergeCell ref="A364:A366"/>
    <mergeCell ref="B364:Y365"/>
    <mergeCell ref="A399:A401"/>
    <mergeCell ref="B399:Y400"/>
    <mergeCell ref="A45:A47"/>
    <mergeCell ref="B81:Y82"/>
    <mergeCell ref="A153:A155"/>
    <mergeCell ref="B153:Y154"/>
    <mergeCell ref="A294:A296"/>
    <mergeCell ref="B294:Y295"/>
    <mergeCell ref="A435:K435"/>
    <mergeCell ref="L435:M435"/>
    <mergeCell ref="A188:A190"/>
    <mergeCell ref="B188:Y189"/>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sqref="A1:Y1"/>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октябре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30" t="s">
        <v>42</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32.25" customHeight="1" x14ac:dyDescent="0.2">
      <c r="A4" s="130" t="s">
        <v>84</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customHeight="1"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01.10.2016</v>
      </c>
      <c r="B12" s="37">
        <f>SUMIFS(СВЦЭМ!$D$34:$D$777,СВЦЭМ!$A$34:$A$777,$A12,СВЦЭМ!$B$34:$B$777,B$11)+'СЕТ СН'!$F$11+СВЦЭМ!$D$10+'СЕТ СН'!$F$6</f>
        <v>1143.2488686300001</v>
      </c>
      <c r="C12" s="37">
        <f>SUMIFS(СВЦЭМ!$D$34:$D$777,СВЦЭМ!$A$34:$A$777,$A12,СВЦЭМ!$B$34:$B$777,C$11)+'СЕТ СН'!$F$11+СВЦЭМ!$D$10+'СЕТ СН'!$F$6</f>
        <v>1254.6369357100002</v>
      </c>
      <c r="D12" s="37">
        <f>SUMIFS(СВЦЭМ!$D$34:$D$777,СВЦЭМ!$A$34:$A$777,$A12,СВЦЭМ!$B$34:$B$777,D$11)+'СЕТ СН'!$F$11+СВЦЭМ!$D$10+'СЕТ СН'!$F$6</f>
        <v>1330.7285483000001</v>
      </c>
      <c r="E12" s="37">
        <f>SUMIFS(СВЦЭМ!$D$34:$D$777,СВЦЭМ!$A$34:$A$777,$A12,СВЦЭМ!$B$34:$B$777,E$11)+'СЕТ СН'!$F$11+СВЦЭМ!$D$10+'СЕТ СН'!$F$6</f>
        <v>1347.6832200499998</v>
      </c>
      <c r="F12" s="37">
        <f>SUMIFS(СВЦЭМ!$D$34:$D$777,СВЦЭМ!$A$34:$A$777,$A12,СВЦЭМ!$B$34:$B$777,F$11)+'СЕТ СН'!$F$11+СВЦЭМ!$D$10+'СЕТ СН'!$F$6</f>
        <v>1349.3541865899997</v>
      </c>
      <c r="G12" s="37">
        <f>SUMIFS(СВЦЭМ!$D$34:$D$777,СВЦЭМ!$A$34:$A$777,$A12,СВЦЭМ!$B$34:$B$777,G$11)+'СЕТ СН'!$F$11+СВЦЭМ!$D$10+'СЕТ СН'!$F$6</f>
        <v>1341.8397451799997</v>
      </c>
      <c r="H12" s="37">
        <f>SUMIFS(СВЦЭМ!$D$34:$D$777,СВЦЭМ!$A$34:$A$777,$A12,СВЦЭМ!$B$34:$B$777,H$11)+'СЕТ СН'!$F$11+СВЦЭМ!$D$10+'СЕТ СН'!$F$6</f>
        <v>1324.5405046400001</v>
      </c>
      <c r="I12" s="37">
        <f>SUMIFS(СВЦЭМ!$D$34:$D$777,СВЦЭМ!$A$34:$A$777,$A12,СВЦЭМ!$B$34:$B$777,I$11)+'СЕТ СН'!$F$11+СВЦЭМ!$D$10+'СЕТ СН'!$F$6</f>
        <v>1270.0157452000001</v>
      </c>
      <c r="J12" s="37">
        <f>SUMIFS(СВЦЭМ!$D$34:$D$777,СВЦЭМ!$A$34:$A$777,$A12,СВЦЭМ!$B$34:$B$777,J$11)+'СЕТ СН'!$F$11+СВЦЭМ!$D$10+'СЕТ СН'!$F$6</f>
        <v>1197.52052542</v>
      </c>
      <c r="K12" s="37">
        <f>SUMIFS(СВЦЭМ!$D$34:$D$777,СВЦЭМ!$A$34:$A$777,$A12,СВЦЭМ!$B$34:$B$777,K$11)+'СЕТ СН'!$F$11+СВЦЭМ!$D$10+'СЕТ СН'!$F$6</f>
        <v>1445.0947349999997</v>
      </c>
      <c r="L12" s="37">
        <f>SUMIFS(СВЦЭМ!$D$34:$D$777,СВЦЭМ!$A$34:$A$777,$A12,СВЦЭМ!$B$34:$B$777,L$11)+'СЕТ СН'!$F$11+СВЦЭМ!$D$10+'СЕТ СН'!$F$6</f>
        <v>1412.5767395799999</v>
      </c>
      <c r="M12" s="37">
        <f>SUMIFS(СВЦЭМ!$D$34:$D$777,СВЦЭМ!$A$34:$A$777,$A12,СВЦЭМ!$B$34:$B$777,M$11)+'СЕТ СН'!$F$11+СВЦЭМ!$D$10+'СЕТ СН'!$F$6</f>
        <v>1357.7510067499998</v>
      </c>
      <c r="N12" s="37">
        <f>SUMIFS(СВЦЭМ!$D$34:$D$777,СВЦЭМ!$A$34:$A$777,$A12,СВЦЭМ!$B$34:$B$777,N$11)+'СЕТ СН'!$F$11+СВЦЭМ!$D$10+'СЕТ СН'!$F$6</f>
        <v>1051.62440333</v>
      </c>
      <c r="O12" s="37">
        <f>SUMIFS(СВЦЭМ!$D$34:$D$777,СВЦЭМ!$A$34:$A$777,$A12,СВЦЭМ!$B$34:$B$777,O$11)+'СЕТ СН'!$F$11+СВЦЭМ!$D$10+'СЕТ СН'!$F$6</f>
        <v>965.77728371000012</v>
      </c>
      <c r="P12" s="37">
        <f>SUMIFS(СВЦЭМ!$D$34:$D$777,СВЦЭМ!$A$34:$A$777,$A12,СВЦЭМ!$B$34:$B$777,P$11)+'СЕТ СН'!$F$11+СВЦЭМ!$D$10+'СЕТ СН'!$F$6</f>
        <v>970.82194440000012</v>
      </c>
      <c r="Q12" s="37">
        <f>SUMIFS(СВЦЭМ!$D$34:$D$777,СВЦЭМ!$A$34:$A$777,$A12,СВЦЭМ!$B$34:$B$777,Q$11)+'СЕТ СН'!$F$11+СВЦЭМ!$D$10+'СЕТ СН'!$F$6</f>
        <v>1004.8661848500001</v>
      </c>
      <c r="R12" s="37">
        <f>SUMIFS(СВЦЭМ!$D$34:$D$777,СВЦЭМ!$A$34:$A$777,$A12,СВЦЭМ!$B$34:$B$777,R$11)+'СЕТ СН'!$F$11+СВЦЭМ!$D$10+'СЕТ СН'!$F$6</f>
        <v>1023.4230907800001</v>
      </c>
      <c r="S12" s="37">
        <f>SUMIFS(СВЦЭМ!$D$34:$D$777,СВЦЭМ!$A$34:$A$777,$A12,СВЦЭМ!$B$34:$B$777,S$11)+'СЕТ СН'!$F$11+СВЦЭМ!$D$10+'СЕТ СН'!$F$6</f>
        <v>1026.6214048500001</v>
      </c>
      <c r="T12" s="37">
        <f>SUMIFS(СВЦЭМ!$D$34:$D$777,СВЦЭМ!$A$34:$A$777,$A12,СВЦЭМ!$B$34:$B$777,T$11)+'СЕТ СН'!$F$11+СВЦЭМ!$D$10+'СЕТ СН'!$F$6</f>
        <v>1000.43650202</v>
      </c>
      <c r="U12" s="37">
        <f>SUMIFS(СВЦЭМ!$D$34:$D$777,СВЦЭМ!$A$34:$A$777,$A12,СВЦЭМ!$B$34:$B$777,U$11)+'СЕТ СН'!$F$11+СВЦЭМ!$D$10+'СЕТ СН'!$F$6</f>
        <v>970.55273912000007</v>
      </c>
      <c r="V12" s="37">
        <f>SUMIFS(СВЦЭМ!$D$34:$D$777,СВЦЭМ!$A$34:$A$777,$A12,СВЦЭМ!$B$34:$B$777,V$11)+'СЕТ СН'!$F$11+СВЦЭМ!$D$10+'СЕТ СН'!$F$6</f>
        <v>993.04055911</v>
      </c>
      <c r="W12" s="37">
        <f>SUMIFS(СВЦЭМ!$D$34:$D$777,СВЦЭМ!$A$34:$A$777,$A12,СВЦЭМ!$B$34:$B$777,W$11)+'СЕТ СН'!$F$11+СВЦЭМ!$D$10+'СЕТ СН'!$F$6</f>
        <v>1036.2123594300001</v>
      </c>
      <c r="X12" s="37">
        <f>SUMIFS(СВЦЭМ!$D$34:$D$777,СВЦЭМ!$A$34:$A$777,$A12,СВЦЭМ!$B$34:$B$777,X$11)+'СЕТ СН'!$F$11+СВЦЭМ!$D$10+'СЕТ СН'!$F$6</f>
        <v>1019.30994876</v>
      </c>
      <c r="Y12" s="37">
        <f>SUMIFS(СВЦЭМ!$D$34:$D$777,СВЦЭМ!$A$34:$A$777,$A12,СВЦЭМ!$B$34:$B$777,Y$11)+'СЕТ СН'!$F$11+СВЦЭМ!$D$10+'СЕТ СН'!$F$6</f>
        <v>1091.2885614300001</v>
      </c>
      <c r="AA12" s="46"/>
    </row>
    <row r="13" spans="1:27" ht="15.75" x14ac:dyDescent="0.2">
      <c r="A13" s="36">
        <f>A12+1</f>
        <v>42645</v>
      </c>
      <c r="B13" s="37">
        <f>SUMIFS(СВЦЭМ!$D$34:$D$777,СВЦЭМ!$A$34:$A$777,$A13,СВЦЭМ!$B$34:$B$777,B$11)+'СЕТ СН'!$F$11+СВЦЭМ!$D$10+'СЕТ СН'!$F$6</f>
        <v>1123.34603307</v>
      </c>
      <c r="C13" s="37">
        <f>SUMIFS(СВЦЭМ!$D$34:$D$777,СВЦЭМ!$A$34:$A$777,$A13,СВЦЭМ!$B$34:$B$777,C$11)+'СЕТ СН'!$F$11+СВЦЭМ!$D$10+'СЕТ СН'!$F$6</f>
        <v>1238.31834901</v>
      </c>
      <c r="D13" s="37">
        <f>SUMIFS(СВЦЭМ!$D$34:$D$777,СВЦЭМ!$A$34:$A$777,$A13,СВЦЭМ!$B$34:$B$777,D$11)+'СЕТ СН'!$F$11+СВЦЭМ!$D$10+'СЕТ СН'!$F$6</f>
        <v>1304.6174538</v>
      </c>
      <c r="E13" s="37">
        <f>SUMIFS(СВЦЭМ!$D$34:$D$777,СВЦЭМ!$A$34:$A$777,$A13,СВЦЭМ!$B$34:$B$777,E$11)+'СЕТ СН'!$F$11+СВЦЭМ!$D$10+'СЕТ СН'!$F$6</f>
        <v>1300.2188682699998</v>
      </c>
      <c r="F13" s="37">
        <f>SUMIFS(СВЦЭМ!$D$34:$D$777,СВЦЭМ!$A$34:$A$777,$A13,СВЦЭМ!$B$34:$B$777,F$11)+'СЕТ СН'!$F$11+СВЦЭМ!$D$10+'СЕТ СН'!$F$6</f>
        <v>1281.6742984800001</v>
      </c>
      <c r="G13" s="37">
        <f>SUMIFS(СВЦЭМ!$D$34:$D$777,СВЦЭМ!$A$34:$A$777,$A13,СВЦЭМ!$B$34:$B$777,G$11)+'СЕТ СН'!$F$11+СВЦЭМ!$D$10+'СЕТ СН'!$F$6</f>
        <v>1285.4575598700001</v>
      </c>
      <c r="H13" s="37">
        <f>SUMIFS(СВЦЭМ!$D$34:$D$777,СВЦЭМ!$A$34:$A$777,$A13,СВЦЭМ!$B$34:$B$777,H$11)+'СЕТ СН'!$F$11+СВЦЭМ!$D$10+'СЕТ СН'!$F$6</f>
        <v>1251.53007149</v>
      </c>
      <c r="I13" s="37">
        <f>SUMIFS(СВЦЭМ!$D$34:$D$777,СВЦЭМ!$A$34:$A$777,$A13,СВЦЭМ!$B$34:$B$777,I$11)+'СЕТ СН'!$F$11+СВЦЭМ!$D$10+'СЕТ СН'!$F$6</f>
        <v>1242.21517064</v>
      </c>
      <c r="J13" s="37">
        <f>SUMIFS(СВЦЭМ!$D$34:$D$777,СВЦЭМ!$A$34:$A$777,$A13,СВЦЭМ!$B$34:$B$777,J$11)+'СЕТ СН'!$F$11+СВЦЭМ!$D$10+'СЕТ СН'!$F$6</f>
        <v>1160.9025958900002</v>
      </c>
      <c r="K13" s="37">
        <f>SUMIFS(СВЦЭМ!$D$34:$D$777,СВЦЭМ!$A$34:$A$777,$A13,СВЦЭМ!$B$34:$B$777,K$11)+'СЕТ СН'!$F$11+СВЦЭМ!$D$10+'СЕТ СН'!$F$6</f>
        <v>1108.6598604600001</v>
      </c>
      <c r="L13" s="37">
        <f>SUMIFS(СВЦЭМ!$D$34:$D$777,СВЦЭМ!$A$34:$A$777,$A13,СВЦЭМ!$B$34:$B$777,L$11)+'СЕТ СН'!$F$11+СВЦЭМ!$D$10+'СЕТ СН'!$F$6</f>
        <v>997.18238755000004</v>
      </c>
      <c r="M13" s="37">
        <f>SUMIFS(СВЦЭМ!$D$34:$D$777,СВЦЭМ!$A$34:$A$777,$A13,СВЦЭМ!$B$34:$B$777,M$11)+'СЕТ СН'!$F$11+СВЦЭМ!$D$10+'СЕТ СН'!$F$6</f>
        <v>982.7832047500001</v>
      </c>
      <c r="N13" s="37">
        <f>SUMIFS(СВЦЭМ!$D$34:$D$777,СВЦЭМ!$A$34:$A$777,$A13,СВЦЭМ!$B$34:$B$777,N$11)+'СЕТ СН'!$F$11+СВЦЭМ!$D$10+'СЕТ СН'!$F$6</f>
        <v>976.93113039000013</v>
      </c>
      <c r="O13" s="37">
        <f>SUMIFS(СВЦЭМ!$D$34:$D$777,СВЦЭМ!$A$34:$A$777,$A13,СВЦЭМ!$B$34:$B$777,O$11)+'СЕТ СН'!$F$11+СВЦЭМ!$D$10+'СЕТ СН'!$F$6</f>
        <v>968.18424950000008</v>
      </c>
      <c r="P13" s="37">
        <f>SUMIFS(СВЦЭМ!$D$34:$D$777,СВЦЭМ!$A$34:$A$777,$A13,СВЦЭМ!$B$34:$B$777,P$11)+'СЕТ СН'!$F$11+СВЦЭМ!$D$10+'СЕТ СН'!$F$6</f>
        <v>972.52592162000008</v>
      </c>
      <c r="Q13" s="37">
        <f>SUMIFS(СВЦЭМ!$D$34:$D$777,СВЦЭМ!$A$34:$A$777,$A13,СВЦЭМ!$B$34:$B$777,Q$11)+'СЕТ СН'!$F$11+СВЦЭМ!$D$10+'СЕТ СН'!$F$6</f>
        <v>981.38053227</v>
      </c>
      <c r="R13" s="37">
        <f>SUMIFS(СВЦЭМ!$D$34:$D$777,СВЦЭМ!$A$34:$A$777,$A13,СВЦЭМ!$B$34:$B$777,R$11)+'СЕТ СН'!$F$11+СВЦЭМ!$D$10+'СЕТ СН'!$F$6</f>
        <v>1003.80709329</v>
      </c>
      <c r="S13" s="37">
        <f>SUMIFS(СВЦЭМ!$D$34:$D$777,СВЦЭМ!$A$34:$A$777,$A13,СВЦЭМ!$B$34:$B$777,S$11)+'СЕТ СН'!$F$11+СВЦЭМ!$D$10+'СЕТ СН'!$F$6</f>
        <v>992.78237184</v>
      </c>
      <c r="T13" s="37">
        <f>SUMIFS(СВЦЭМ!$D$34:$D$777,СВЦЭМ!$A$34:$A$777,$A13,СВЦЭМ!$B$34:$B$777,T$11)+'СЕТ СН'!$F$11+СВЦЭМ!$D$10+'СЕТ СН'!$F$6</f>
        <v>1001.5792436600001</v>
      </c>
      <c r="U13" s="37">
        <f>SUMIFS(СВЦЭМ!$D$34:$D$777,СВЦЭМ!$A$34:$A$777,$A13,СВЦЭМ!$B$34:$B$777,U$11)+'СЕТ СН'!$F$11+СВЦЭМ!$D$10+'СЕТ СН'!$F$6</f>
        <v>935.42203321000011</v>
      </c>
      <c r="V13" s="37">
        <f>SUMIFS(СВЦЭМ!$D$34:$D$777,СВЦЭМ!$A$34:$A$777,$A13,СВЦЭМ!$B$34:$B$777,V$11)+'СЕТ СН'!$F$11+СВЦЭМ!$D$10+'СЕТ СН'!$F$6</f>
        <v>961.51281245000007</v>
      </c>
      <c r="W13" s="37">
        <f>SUMIFS(СВЦЭМ!$D$34:$D$777,СВЦЭМ!$A$34:$A$777,$A13,СВЦЭМ!$B$34:$B$777,W$11)+'СЕТ СН'!$F$11+СВЦЭМ!$D$10+'СЕТ СН'!$F$6</f>
        <v>958.61889552000002</v>
      </c>
      <c r="X13" s="37">
        <f>SUMIFS(СВЦЭМ!$D$34:$D$777,СВЦЭМ!$A$34:$A$777,$A13,СВЦЭМ!$B$34:$B$777,X$11)+'СЕТ СН'!$F$11+СВЦЭМ!$D$10+'СЕТ СН'!$F$6</f>
        <v>997.44136853999998</v>
      </c>
      <c r="Y13" s="37">
        <f>SUMIFS(СВЦЭМ!$D$34:$D$777,СВЦЭМ!$A$34:$A$777,$A13,СВЦЭМ!$B$34:$B$777,Y$11)+'СЕТ СН'!$F$11+СВЦЭМ!$D$10+'СЕТ СН'!$F$6</f>
        <v>1053.3501121300001</v>
      </c>
    </row>
    <row r="14" spans="1:27" ht="15.75" x14ac:dyDescent="0.2">
      <c r="A14" s="36">
        <f t="shared" ref="A14:A42" si="0">A13+1</f>
        <v>42646</v>
      </c>
      <c r="B14" s="37">
        <f>SUMIFS(СВЦЭМ!$D$34:$D$777,СВЦЭМ!$A$34:$A$777,$A14,СВЦЭМ!$B$34:$B$777,B$11)+'СЕТ СН'!$F$11+СВЦЭМ!$D$10+'СЕТ СН'!$F$6</f>
        <v>1142.4599743399999</v>
      </c>
      <c r="C14" s="37">
        <f>SUMIFS(СВЦЭМ!$D$34:$D$777,СВЦЭМ!$A$34:$A$777,$A14,СВЦЭМ!$B$34:$B$777,C$11)+'СЕТ СН'!$F$11+СВЦЭМ!$D$10+'СЕТ СН'!$F$6</f>
        <v>1257.3921079500001</v>
      </c>
      <c r="D14" s="37">
        <f>SUMIFS(СВЦЭМ!$D$34:$D$777,СВЦЭМ!$A$34:$A$777,$A14,СВЦЭМ!$B$34:$B$777,D$11)+'СЕТ СН'!$F$11+СВЦЭМ!$D$10+'СЕТ СН'!$F$6</f>
        <v>1312.0066225299997</v>
      </c>
      <c r="E14" s="37">
        <f>SUMIFS(СВЦЭМ!$D$34:$D$777,СВЦЭМ!$A$34:$A$777,$A14,СВЦЭМ!$B$34:$B$777,E$11)+'СЕТ СН'!$F$11+СВЦЭМ!$D$10+'СЕТ СН'!$F$6</f>
        <v>1351.68597168</v>
      </c>
      <c r="F14" s="37">
        <f>SUMIFS(СВЦЭМ!$D$34:$D$777,СВЦЭМ!$A$34:$A$777,$A14,СВЦЭМ!$B$34:$B$777,F$11)+'СЕТ СН'!$F$11+СВЦЭМ!$D$10+'СЕТ СН'!$F$6</f>
        <v>1313.9793516199998</v>
      </c>
      <c r="G14" s="37">
        <f>SUMIFS(СВЦЭМ!$D$34:$D$777,СВЦЭМ!$A$34:$A$777,$A14,СВЦЭМ!$B$34:$B$777,G$11)+'СЕТ СН'!$F$11+СВЦЭМ!$D$10+'СЕТ СН'!$F$6</f>
        <v>1337.41096793</v>
      </c>
      <c r="H14" s="37">
        <f>SUMIFS(СВЦЭМ!$D$34:$D$777,СВЦЭМ!$A$34:$A$777,$A14,СВЦЭМ!$B$34:$B$777,H$11)+'СЕТ СН'!$F$11+СВЦЭМ!$D$10+'СЕТ СН'!$F$6</f>
        <v>1264.8164921600001</v>
      </c>
      <c r="I14" s="37">
        <f>SUMIFS(СВЦЭМ!$D$34:$D$777,СВЦЭМ!$A$34:$A$777,$A14,СВЦЭМ!$B$34:$B$777,I$11)+'СЕТ СН'!$F$11+СВЦЭМ!$D$10+'СЕТ СН'!$F$6</f>
        <v>1263.90304337</v>
      </c>
      <c r="J14" s="37">
        <f>SUMIFS(СВЦЭМ!$D$34:$D$777,СВЦЭМ!$A$34:$A$777,$A14,СВЦЭМ!$B$34:$B$777,J$11)+'СЕТ СН'!$F$11+СВЦЭМ!$D$10+'СЕТ СН'!$F$6</f>
        <v>1232.21782955</v>
      </c>
      <c r="K14" s="37">
        <f>SUMIFS(СВЦЭМ!$D$34:$D$777,СВЦЭМ!$A$34:$A$777,$A14,СВЦЭМ!$B$34:$B$777,K$11)+'СЕТ СН'!$F$11+СВЦЭМ!$D$10+'СЕТ СН'!$F$6</f>
        <v>1120.4852329</v>
      </c>
      <c r="L14" s="37">
        <f>SUMIFS(СВЦЭМ!$D$34:$D$777,СВЦЭМ!$A$34:$A$777,$A14,СВЦЭМ!$B$34:$B$777,L$11)+'СЕТ СН'!$F$11+СВЦЭМ!$D$10+'СЕТ СН'!$F$6</f>
        <v>1090.1181911600002</v>
      </c>
      <c r="M14" s="37">
        <f>SUMIFS(СВЦЭМ!$D$34:$D$777,СВЦЭМ!$A$34:$A$777,$A14,СВЦЭМ!$B$34:$B$777,M$11)+'СЕТ СН'!$F$11+СВЦЭМ!$D$10+'СЕТ СН'!$F$6</f>
        <v>1019.0196093200001</v>
      </c>
      <c r="N14" s="37">
        <f>SUMIFS(СВЦЭМ!$D$34:$D$777,СВЦЭМ!$A$34:$A$777,$A14,СВЦЭМ!$B$34:$B$777,N$11)+'СЕТ СН'!$F$11+СВЦЭМ!$D$10+'СЕТ СН'!$F$6</f>
        <v>999.32366014000013</v>
      </c>
      <c r="O14" s="37">
        <f>SUMIFS(СВЦЭМ!$D$34:$D$777,СВЦЭМ!$A$34:$A$777,$A14,СВЦЭМ!$B$34:$B$777,O$11)+'СЕТ СН'!$F$11+СВЦЭМ!$D$10+'СЕТ СН'!$F$6</f>
        <v>992.18885590000014</v>
      </c>
      <c r="P14" s="37">
        <f>SUMIFS(СВЦЭМ!$D$34:$D$777,СВЦЭМ!$A$34:$A$777,$A14,СВЦЭМ!$B$34:$B$777,P$11)+'СЕТ СН'!$F$11+СВЦЭМ!$D$10+'СЕТ СН'!$F$6</f>
        <v>987.27314364000006</v>
      </c>
      <c r="Q14" s="37">
        <f>SUMIFS(СВЦЭМ!$D$34:$D$777,СВЦЭМ!$A$34:$A$777,$A14,СВЦЭМ!$B$34:$B$777,Q$11)+'СЕТ СН'!$F$11+СВЦЭМ!$D$10+'СЕТ СН'!$F$6</f>
        <v>971.07759763000013</v>
      </c>
      <c r="R14" s="37">
        <f>SUMIFS(СВЦЭМ!$D$34:$D$777,СВЦЭМ!$A$34:$A$777,$A14,СВЦЭМ!$B$34:$B$777,R$11)+'СЕТ СН'!$F$11+СВЦЭМ!$D$10+'СЕТ СН'!$F$6</f>
        <v>986.06856213000015</v>
      </c>
      <c r="S14" s="37">
        <f>SUMIFS(СВЦЭМ!$D$34:$D$777,СВЦЭМ!$A$34:$A$777,$A14,СВЦЭМ!$B$34:$B$777,S$11)+'СЕТ СН'!$F$11+СВЦЭМ!$D$10+'СЕТ СН'!$F$6</f>
        <v>1041.09081352</v>
      </c>
      <c r="T14" s="37">
        <f>SUMIFS(СВЦЭМ!$D$34:$D$777,СВЦЭМ!$A$34:$A$777,$A14,СВЦЭМ!$B$34:$B$777,T$11)+'СЕТ СН'!$F$11+СВЦЭМ!$D$10+'СЕТ СН'!$F$6</f>
        <v>1039.31654211</v>
      </c>
      <c r="U14" s="37">
        <f>SUMIFS(СВЦЭМ!$D$34:$D$777,СВЦЭМ!$A$34:$A$777,$A14,СВЦЭМ!$B$34:$B$777,U$11)+'СЕТ СН'!$F$11+СВЦЭМ!$D$10+'СЕТ СН'!$F$6</f>
        <v>1029.88578302</v>
      </c>
      <c r="V14" s="37">
        <f>SUMIFS(СВЦЭМ!$D$34:$D$777,СВЦЭМ!$A$34:$A$777,$A14,СВЦЭМ!$B$34:$B$777,V$11)+'СЕТ СН'!$F$11+СВЦЭМ!$D$10+'СЕТ СН'!$F$6</f>
        <v>1035.6931571700002</v>
      </c>
      <c r="W14" s="37">
        <f>SUMIFS(СВЦЭМ!$D$34:$D$777,СВЦЭМ!$A$34:$A$777,$A14,СВЦЭМ!$B$34:$B$777,W$11)+'СЕТ СН'!$F$11+СВЦЭМ!$D$10+'СЕТ СН'!$F$6</f>
        <v>1049.1306251000001</v>
      </c>
      <c r="X14" s="37">
        <f>SUMIFS(СВЦЭМ!$D$34:$D$777,СВЦЭМ!$A$34:$A$777,$A14,СВЦЭМ!$B$34:$B$777,X$11)+'СЕТ СН'!$F$11+СВЦЭМ!$D$10+'СЕТ СН'!$F$6</f>
        <v>1127.4233907600001</v>
      </c>
      <c r="Y14" s="37">
        <f>SUMIFS(СВЦЭМ!$D$34:$D$777,СВЦЭМ!$A$34:$A$777,$A14,СВЦЭМ!$B$34:$B$777,Y$11)+'СЕТ СН'!$F$11+СВЦЭМ!$D$10+'СЕТ СН'!$F$6</f>
        <v>1236.72540751</v>
      </c>
    </row>
    <row r="15" spans="1:27" ht="15.75" x14ac:dyDescent="0.2">
      <c r="A15" s="36">
        <f t="shared" si="0"/>
        <v>42647</v>
      </c>
      <c r="B15" s="37">
        <f>SUMIFS(СВЦЭМ!$D$34:$D$777,СВЦЭМ!$A$34:$A$777,$A15,СВЦЭМ!$B$34:$B$777,B$11)+'СЕТ СН'!$F$11+СВЦЭМ!$D$10+'СЕТ СН'!$F$6</f>
        <v>1316.73037067</v>
      </c>
      <c r="C15" s="37">
        <f>SUMIFS(СВЦЭМ!$D$34:$D$777,СВЦЭМ!$A$34:$A$777,$A15,СВЦЭМ!$B$34:$B$777,C$11)+'СЕТ СН'!$F$11+СВЦЭМ!$D$10+'СЕТ СН'!$F$6</f>
        <v>1319.52944523</v>
      </c>
      <c r="D15" s="37">
        <f>SUMIFS(СВЦЭМ!$D$34:$D$777,СВЦЭМ!$A$34:$A$777,$A15,СВЦЭМ!$B$34:$B$777,D$11)+'СЕТ СН'!$F$11+СВЦЭМ!$D$10+'СЕТ СН'!$F$6</f>
        <v>1294.6998897899998</v>
      </c>
      <c r="E15" s="37">
        <f>SUMIFS(СВЦЭМ!$D$34:$D$777,СВЦЭМ!$A$34:$A$777,$A15,СВЦЭМ!$B$34:$B$777,E$11)+'СЕТ СН'!$F$11+СВЦЭМ!$D$10+'СЕТ СН'!$F$6</f>
        <v>1295.4991268200001</v>
      </c>
      <c r="F15" s="37">
        <f>SUMIFS(СВЦЭМ!$D$34:$D$777,СВЦЭМ!$A$34:$A$777,$A15,СВЦЭМ!$B$34:$B$777,F$11)+'СЕТ СН'!$F$11+СВЦЭМ!$D$10+'СЕТ СН'!$F$6</f>
        <v>1287.0015322500001</v>
      </c>
      <c r="G15" s="37">
        <f>SUMIFS(СВЦЭМ!$D$34:$D$777,СВЦЭМ!$A$34:$A$777,$A15,СВЦЭМ!$B$34:$B$777,G$11)+'СЕТ СН'!$F$11+СВЦЭМ!$D$10+'СЕТ СН'!$F$6</f>
        <v>1316.6919266699997</v>
      </c>
      <c r="H15" s="37">
        <f>SUMIFS(СВЦЭМ!$D$34:$D$777,СВЦЭМ!$A$34:$A$777,$A15,СВЦЭМ!$B$34:$B$777,H$11)+'СЕТ СН'!$F$11+СВЦЭМ!$D$10+'СЕТ СН'!$F$6</f>
        <v>1362.3757106399999</v>
      </c>
      <c r="I15" s="37">
        <f>SUMIFS(СВЦЭМ!$D$34:$D$777,СВЦЭМ!$A$34:$A$777,$A15,СВЦЭМ!$B$34:$B$777,I$11)+'СЕТ СН'!$F$11+СВЦЭМ!$D$10+'СЕТ СН'!$F$6</f>
        <v>1299.0687973899999</v>
      </c>
      <c r="J15" s="37">
        <f>SUMIFS(СВЦЭМ!$D$34:$D$777,СВЦЭМ!$A$34:$A$777,$A15,СВЦЭМ!$B$34:$B$777,J$11)+'СЕТ СН'!$F$11+СВЦЭМ!$D$10+'СЕТ СН'!$F$6</f>
        <v>1277.1746753299999</v>
      </c>
      <c r="K15" s="37">
        <f>SUMIFS(СВЦЭМ!$D$34:$D$777,СВЦЭМ!$A$34:$A$777,$A15,СВЦЭМ!$B$34:$B$777,K$11)+'СЕТ СН'!$F$11+СВЦЭМ!$D$10+'СЕТ СН'!$F$6</f>
        <v>1320.9331437299998</v>
      </c>
      <c r="L15" s="37">
        <f>SUMIFS(СВЦЭМ!$D$34:$D$777,СВЦЭМ!$A$34:$A$777,$A15,СВЦЭМ!$B$34:$B$777,L$11)+'СЕТ СН'!$F$11+СВЦЭМ!$D$10+'СЕТ СН'!$F$6</f>
        <v>1060.8123972600001</v>
      </c>
      <c r="M15" s="37">
        <f>SUMIFS(СВЦЭМ!$D$34:$D$777,СВЦЭМ!$A$34:$A$777,$A15,СВЦЭМ!$B$34:$B$777,M$11)+'СЕТ СН'!$F$11+СВЦЭМ!$D$10+'СЕТ СН'!$F$6</f>
        <v>1008.71397215</v>
      </c>
      <c r="N15" s="37">
        <f>SUMIFS(СВЦЭМ!$D$34:$D$777,СВЦЭМ!$A$34:$A$777,$A15,СВЦЭМ!$B$34:$B$777,N$11)+'СЕТ СН'!$F$11+СВЦЭМ!$D$10+'СЕТ СН'!$F$6</f>
        <v>1023.4180223800001</v>
      </c>
      <c r="O15" s="37">
        <f>SUMIFS(СВЦЭМ!$D$34:$D$777,СВЦЭМ!$A$34:$A$777,$A15,СВЦЭМ!$B$34:$B$777,O$11)+'СЕТ СН'!$F$11+СВЦЭМ!$D$10+'СЕТ СН'!$F$6</f>
        <v>1032.66163893</v>
      </c>
      <c r="P15" s="37">
        <f>SUMIFS(СВЦЭМ!$D$34:$D$777,СВЦЭМ!$A$34:$A$777,$A15,СВЦЭМ!$B$34:$B$777,P$11)+'СЕТ СН'!$F$11+СВЦЭМ!$D$10+'СЕТ СН'!$F$6</f>
        <v>1063.8610099500002</v>
      </c>
      <c r="Q15" s="37">
        <f>SUMIFS(СВЦЭМ!$D$34:$D$777,СВЦЭМ!$A$34:$A$777,$A15,СВЦЭМ!$B$34:$B$777,Q$11)+'СЕТ СН'!$F$11+СВЦЭМ!$D$10+'СЕТ СН'!$F$6</f>
        <v>1042.7784416900001</v>
      </c>
      <c r="R15" s="37">
        <f>SUMIFS(СВЦЭМ!$D$34:$D$777,СВЦЭМ!$A$34:$A$777,$A15,СВЦЭМ!$B$34:$B$777,R$11)+'СЕТ СН'!$F$11+СВЦЭМ!$D$10+'СЕТ СН'!$F$6</f>
        <v>1044.3828957200001</v>
      </c>
      <c r="S15" s="37">
        <f>SUMIFS(СВЦЭМ!$D$34:$D$777,СВЦЭМ!$A$34:$A$777,$A15,СВЦЭМ!$B$34:$B$777,S$11)+'СЕТ СН'!$F$11+СВЦЭМ!$D$10+'СЕТ СН'!$F$6</f>
        <v>1039.87144631</v>
      </c>
      <c r="T15" s="37">
        <f>SUMIFS(СВЦЭМ!$D$34:$D$777,СВЦЭМ!$A$34:$A$777,$A15,СВЦЭМ!$B$34:$B$777,T$11)+'СЕТ СН'!$F$11+СВЦЭМ!$D$10+'СЕТ СН'!$F$6</f>
        <v>1042.87889255</v>
      </c>
      <c r="U15" s="37">
        <f>SUMIFS(СВЦЭМ!$D$34:$D$777,СВЦЭМ!$A$34:$A$777,$A15,СВЦЭМ!$B$34:$B$777,U$11)+'СЕТ СН'!$F$11+СВЦЭМ!$D$10+'СЕТ СН'!$F$6</f>
        <v>989.14155620000008</v>
      </c>
      <c r="V15" s="37">
        <f>SUMIFS(СВЦЭМ!$D$34:$D$777,СВЦЭМ!$A$34:$A$777,$A15,СВЦЭМ!$B$34:$B$777,V$11)+'СЕТ СН'!$F$11+СВЦЭМ!$D$10+'СЕТ СН'!$F$6</f>
        <v>998.46998725000003</v>
      </c>
      <c r="W15" s="37">
        <f>SUMIFS(СВЦЭМ!$D$34:$D$777,СВЦЭМ!$A$34:$A$777,$A15,СВЦЭМ!$B$34:$B$777,W$11)+'СЕТ СН'!$F$11+СВЦЭМ!$D$10+'СЕТ СН'!$F$6</f>
        <v>998.81545140000003</v>
      </c>
      <c r="X15" s="37">
        <f>SUMIFS(СВЦЭМ!$D$34:$D$777,СВЦЭМ!$A$34:$A$777,$A15,СВЦЭМ!$B$34:$B$777,X$11)+'СЕТ СН'!$F$11+СВЦЭМ!$D$10+'СЕТ СН'!$F$6</f>
        <v>1048.6590848800001</v>
      </c>
      <c r="Y15" s="37">
        <f>SUMIFS(СВЦЭМ!$D$34:$D$777,СВЦЭМ!$A$34:$A$777,$A15,СВЦЭМ!$B$34:$B$777,Y$11)+'СЕТ СН'!$F$11+СВЦЭМ!$D$10+'СЕТ СН'!$F$6</f>
        <v>1148.00730752</v>
      </c>
    </row>
    <row r="16" spans="1:27" ht="15.75" x14ac:dyDescent="0.2">
      <c r="A16" s="36">
        <f t="shared" si="0"/>
        <v>42648</v>
      </c>
      <c r="B16" s="37">
        <f>SUMIFS(СВЦЭМ!$D$34:$D$777,СВЦЭМ!$A$34:$A$777,$A16,СВЦЭМ!$B$34:$B$777,B$11)+'СЕТ СН'!$F$11+СВЦЭМ!$D$10+'СЕТ СН'!$F$6</f>
        <v>1206.32088987</v>
      </c>
      <c r="C16" s="37">
        <f>SUMIFS(СВЦЭМ!$D$34:$D$777,СВЦЭМ!$A$34:$A$777,$A16,СВЦЭМ!$B$34:$B$777,C$11)+'СЕТ СН'!$F$11+СВЦЭМ!$D$10+'СЕТ СН'!$F$6</f>
        <v>1284.97165989</v>
      </c>
      <c r="D16" s="37">
        <f>SUMIFS(СВЦЭМ!$D$34:$D$777,СВЦЭМ!$A$34:$A$777,$A16,СВЦЭМ!$B$34:$B$777,D$11)+'СЕТ СН'!$F$11+СВЦЭМ!$D$10+'СЕТ СН'!$F$6</f>
        <v>1326.1605372999998</v>
      </c>
      <c r="E16" s="37">
        <f>SUMIFS(СВЦЭМ!$D$34:$D$777,СВЦЭМ!$A$34:$A$777,$A16,СВЦЭМ!$B$34:$B$777,E$11)+'СЕТ СН'!$F$11+СВЦЭМ!$D$10+'СЕТ СН'!$F$6</f>
        <v>1294.0421399900001</v>
      </c>
      <c r="F16" s="37">
        <f>SUMIFS(СВЦЭМ!$D$34:$D$777,СВЦЭМ!$A$34:$A$777,$A16,СВЦЭМ!$B$34:$B$777,F$11)+'СЕТ СН'!$F$11+СВЦЭМ!$D$10+'СЕТ СН'!$F$6</f>
        <v>1303.4804347899999</v>
      </c>
      <c r="G16" s="37">
        <f>SUMIFS(СВЦЭМ!$D$34:$D$777,СВЦЭМ!$A$34:$A$777,$A16,СВЦЭМ!$B$34:$B$777,G$11)+'СЕТ СН'!$F$11+СВЦЭМ!$D$10+'СЕТ СН'!$F$6</f>
        <v>1308.2003953499998</v>
      </c>
      <c r="H16" s="37">
        <f>SUMIFS(СВЦЭМ!$D$34:$D$777,СВЦЭМ!$A$34:$A$777,$A16,СВЦЭМ!$B$34:$B$777,H$11)+'СЕТ СН'!$F$11+СВЦЭМ!$D$10+'СЕТ СН'!$F$6</f>
        <v>1238.01087796</v>
      </c>
      <c r="I16" s="37">
        <f>SUMIFS(СВЦЭМ!$D$34:$D$777,СВЦЭМ!$A$34:$A$777,$A16,СВЦЭМ!$B$34:$B$777,I$11)+'СЕТ СН'!$F$11+СВЦЭМ!$D$10+'СЕТ СН'!$F$6</f>
        <v>1155.3059801500001</v>
      </c>
      <c r="J16" s="37">
        <f>SUMIFS(СВЦЭМ!$D$34:$D$777,СВЦЭМ!$A$34:$A$777,$A16,СВЦЭМ!$B$34:$B$777,J$11)+'СЕТ СН'!$F$11+СВЦЭМ!$D$10+'СЕТ СН'!$F$6</f>
        <v>1168.6280340100002</v>
      </c>
      <c r="K16" s="37">
        <f>SUMIFS(СВЦЭМ!$D$34:$D$777,СВЦЭМ!$A$34:$A$777,$A16,СВЦЭМ!$B$34:$B$777,K$11)+'СЕТ СН'!$F$11+СВЦЭМ!$D$10+'СЕТ СН'!$F$6</f>
        <v>1143.6169716300001</v>
      </c>
      <c r="L16" s="37">
        <f>SUMIFS(СВЦЭМ!$D$34:$D$777,СВЦЭМ!$A$34:$A$777,$A16,СВЦЭМ!$B$34:$B$777,L$11)+'СЕТ СН'!$F$11+СВЦЭМ!$D$10+'СЕТ СН'!$F$6</f>
        <v>1064.5211145600001</v>
      </c>
      <c r="M16" s="37">
        <f>SUMIFS(СВЦЭМ!$D$34:$D$777,СВЦЭМ!$A$34:$A$777,$A16,СВЦЭМ!$B$34:$B$777,M$11)+'СЕТ СН'!$F$11+СВЦЭМ!$D$10+'СЕТ СН'!$F$6</f>
        <v>1078.8965705099999</v>
      </c>
      <c r="N16" s="37">
        <f>SUMIFS(СВЦЭМ!$D$34:$D$777,СВЦЭМ!$A$34:$A$777,$A16,СВЦЭМ!$B$34:$B$777,N$11)+'СЕТ СН'!$F$11+СВЦЭМ!$D$10+'СЕТ СН'!$F$6</f>
        <v>1072.69271342</v>
      </c>
      <c r="O16" s="37">
        <f>SUMIFS(СВЦЭМ!$D$34:$D$777,СВЦЭМ!$A$34:$A$777,$A16,СВЦЭМ!$B$34:$B$777,O$11)+'СЕТ СН'!$F$11+СВЦЭМ!$D$10+'СЕТ СН'!$F$6</f>
        <v>1073.9299526500001</v>
      </c>
      <c r="P16" s="37">
        <f>SUMIFS(СВЦЭМ!$D$34:$D$777,СВЦЭМ!$A$34:$A$777,$A16,СВЦЭМ!$B$34:$B$777,P$11)+'СЕТ СН'!$F$11+СВЦЭМ!$D$10+'СЕТ СН'!$F$6</f>
        <v>1096.8278907700001</v>
      </c>
      <c r="Q16" s="37">
        <f>SUMIFS(СВЦЭМ!$D$34:$D$777,СВЦЭМ!$A$34:$A$777,$A16,СВЦЭМ!$B$34:$B$777,Q$11)+'СЕТ СН'!$F$11+СВЦЭМ!$D$10+'СЕТ СН'!$F$6</f>
        <v>1597.4209898700001</v>
      </c>
      <c r="R16" s="37">
        <f>SUMIFS(СВЦЭМ!$D$34:$D$777,СВЦЭМ!$A$34:$A$777,$A16,СВЦЭМ!$B$34:$B$777,R$11)+'СЕТ СН'!$F$11+СВЦЭМ!$D$10+'СЕТ СН'!$F$6</f>
        <v>1587.8284152900001</v>
      </c>
      <c r="S16" s="37">
        <f>SUMIFS(СВЦЭМ!$D$34:$D$777,СВЦЭМ!$A$34:$A$777,$A16,СВЦЭМ!$B$34:$B$777,S$11)+'СЕТ СН'!$F$11+СВЦЭМ!$D$10+'СЕТ СН'!$F$6</f>
        <v>1560.2347228200001</v>
      </c>
      <c r="T16" s="37">
        <f>SUMIFS(СВЦЭМ!$D$34:$D$777,СВЦЭМ!$A$34:$A$777,$A16,СВЦЭМ!$B$34:$B$777,T$11)+'СЕТ СН'!$F$11+СВЦЭМ!$D$10+'СЕТ СН'!$F$6</f>
        <v>1510.74575534</v>
      </c>
      <c r="U16" s="37">
        <f>SUMIFS(СВЦЭМ!$D$34:$D$777,СВЦЭМ!$A$34:$A$777,$A16,СВЦЭМ!$B$34:$B$777,U$11)+'СЕТ СН'!$F$11+СВЦЭМ!$D$10+'СЕТ СН'!$F$6</f>
        <v>1390.5066462</v>
      </c>
      <c r="V16" s="37">
        <f>SUMIFS(СВЦЭМ!$D$34:$D$777,СВЦЭМ!$A$34:$A$777,$A16,СВЦЭМ!$B$34:$B$777,V$11)+'СЕТ СН'!$F$11+СВЦЭМ!$D$10+'СЕТ СН'!$F$6</f>
        <v>1479.2613706899997</v>
      </c>
      <c r="W16" s="37">
        <f>SUMIFS(СВЦЭМ!$D$34:$D$777,СВЦЭМ!$A$34:$A$777,$A16,СВЦЭМ!$B$34:$B$777,W$11)+'СЕТ СН'!$F$11+СВЦЭМ!$D$10+'СЕТ СН'!$F$6</f>
        <v>1490.1369815200001</v>
      </c>
      <c r="X16" s="37">
        <f>SUMIFS(СВЦЭМ!$D$34:$D$777,СВЦЭМ!$A$34:$A$777,$A16,СВЦЭМ!$B$34:$B$777,X$11)+'СЕТ СН'!$F$11+СВЦЭМ!$D$10+'СЕТ СН'!$F$6</f>
        <v>1400.67145863</v>
      </c>
      <c r="Y16" s="37">
        <f>SUMIFS(СВЦЭМ!$D$34:$D$777,СВЦЭМ!$A$34:$A$777,$A16,СВЦЭМ!$B$34:$B$777,Y$11)+'СЕТ СН'!$F$11+СВЦЭМ!$D$10+'СЕТ СН'!$F$6</f>
        <v>1442.0484244099998</v>
      </c>
    </row>
    <row r="17" spans="1:25" ht="15.75" x14ac:dyDescent="0.2">
      <c r="A17" s="36">
        <f t="shared" si="0"/>
        <v>42649</v>
      </c>
      <c r="B17" s="37">
        <f>SUMIFS(СВЦЭМ!$D$34:$D$777,СВЦЭМ!$A$34:$A$777,$A17,СВЦЭМ!$B$34:$B$777,B$11)+'СЕТ СН'!$F$11+СВЦЭМ!$D$10+'СЕТ СН'!$F$6</f>
        <v>1503.7901494299999</v>
      </c>
      <c r="C17" s="37">
        <f>SUMIFS(СВЦЭМ!$D$34:$D$777,СВЦЭМ!$A$34:$A$777,$A17,СВЦЭМ!$B$34:$B$777,C$11)+'СЕТ СН'!$F$11+СВЦЭМ!$D$10+'СЕТ СН'!$F$6</f>
        <v>1578.6966743200001</v>
      </c>
      <c r="D17" s="37">
        <f>SUMIFS(СВЦЭМ!$D$34:$D$777,СВЦЭМ!$A$34:$A$777,$A17,СВЦЭМ!$B$34:$B$777,D$11)+'СЕТ СН'!$F$11+СВЦЭМ!$D$10+'СЕТ СН'!$F$6</f>
        <v>1671.6200495499997</v>
      </c>
      <c r="E17" s="37">
        <f>SUMIFS(СВЦЭМ!$D$34:$D$777,СВЦЭМ!$A$34:$A$777,$A17,СВЦЭМ!$B$34:$B$777,E$11)+'СЕТ СН'!$F$11+СВЦЭМ!$D$10+'СЕТ СН'!$F$6</f>
        <v>1647.2927950999997</v>
      </c>
      <c r="F17" s="37">
        <f>SUMIFS(СВЦЭМ!$D$34:$D$777,СВЦЭМ!$A$34:$A$777,$A17,СВЦЭМ!$B$34:$B$777,F$11)+'СЕТ СН'!$F$11+СВЦЭМ!$D$10+'СЕТ СН'!$F$6</f>
        <v>1642.5073141899998</v>
      </c>
      <c r="G17" s="37">
        <f>SUMIFS(СВЦЭМ!$D$34:$D$777,СВЦЭМ!$A$34:$A$777,$A17,СВЦЭМ!$B$34:$B$777,G$11)+'СЕТ СН'!$F$11+СВЦЭМ!$D$10+'СЕТ СН'!$F$6</f>
        <v>1626.39069169</v>
      </c>
      <c r="H17" s="37">
        <f>SUMIFS(СВЦЭМ!$D$34:$D$777,СВЦЭМ!$A$34:$A$777,$A17,СВЦЭМ!$B$34:$B$777,H$11)+'СЕТ СН'!$F$11+СВЦЭМ!$D$10+'СЕТ СН'!$F$6</f>
        <v>1490.0720788399999</v>
      </c>
      <c r="I17" s="37">
        <f>SUMIFS(СВЦЭМ!$D$34:$D$777,СВЦЭМ!$A$34:$A$777,$A17,СВЦЭМ!$B$34:$B$777,I$11)+'СЕТ СН'!$F$11+СВЦЭМ!$D$10+'СЕТ СН'!$F$6</f>
        <v>1393.0236393199998</v>
      </c>
      <c r="J17" s="37">
        <f>SUMIFS(СВЦЭМ!$D$34:$D$777,СВЦЭМ!$A$34:$A$777,$A17,СВЦЭМ!$B$34:$B$777,J$11)+'СЕТ СН'!$F$11+СВЦЭМ!$D$10+'СЕТ СН'!$F$6</f>
        <v>1368.1290140999999</v>
      </c>
      <c r="K17" s="37">
        <f>SUMIFS(СВЦЭМ!$D$34:$D$777,СВЦЭМ!$A$34:$A$777,$A17,СВЦЭМ!$B$34:$B$777,K$11)+'СЕТ СН'!$F$11+СВЦЭМ!$D$10+'СЕТ СН'!$F$6</f>
        <v>1228.1420331899999</v>
      </c>
      <c r="L17" s="37">
        <f>SUMIFS(СВЦЭМ!$D$34:$D$777,СВЦЭМ!$A$34:$A$777,$A17,СВЦЭМ!$B$34:$B$777,L$11)+'СЕТ СН'!$F$11+СВЦЭМ!$D$10+'СЕТ СН'!$F$6</f>
        <v>1168.1449004800002</v>
      </c>
      <c r="M17" s="37">
        <f>SUMIFS(СВЦЭМ!$D$34:$D$777,СВЦЭМ!$A$34:$A$777,$A17,СВЦЭМ!$B$34:$B$777,M$11)+'СЕТ СН'!$F$11+СВЦЭМ!$D$10+'СЕТ СН'!$F$6</f>
        <v>1129.5136289500001</v>
      </c>
      <c r="N17" s="37">
        <f>SUMIFS(СВЦЭМ!$D$34:$D$777,СВЦЭМ!$A$34:$A$777,$A17,СВЦЭМ!$B$34:$B$777,N$11)+'СЕТ СН'!$F$11+СВЦЭМ!$D$10+'СЕТ СН'!$F$6</f>
        <v>1051.2763781600001</v>
      </c>
      <c r="O17" s="37">
        <f>SUMIFS(СВЦЭМ!$D$34:$D$777,СВЦЭМ!$A$34:$A$777,$A17,СВЦЭМ!$B$34:$B$777,O$11)+'СЕТ СН'!$F$11+СВЦЭМ!$D$10+'СЕТ СН'!$F$6</f>
        <v>1039.51674686</v>
      </c>
      <c r="P17" s="37">
        <f>SUMIFS(СВЦЭМ!$D$34:$D$777,СВЦЭМ!$A$34:$A$777,$A17,СВЦЭМ!$B$34:$B$777,P$11)+'СЕТ СН'!$F$11+СВЦЭМ!$D$10+'СЕТ СН'!$F$6</f>
        <v>1045.31630939</v>
      </c>
      <c r="Q17" s="37">
        <f>SUMIFS(СВЦЭМ!$D$34:$D$777,СВЦЭМ!$A$34:$A$777,$A17,СВЦЭМ!$B$34:$B$777,Q$11)+'СЕТ СН'!$F$11+СВЦЭМ!$D$10+'СЕТ СН'!$F$6</f>
        <v>1049.6055287700001</v>
      </c>
      <c r="R17" s="37">
        <f>SUMIFS(СВЦЭМ!$D$34:$D$777,СВЦЭМ!$A$34:$A$777,$A17,СВЦЭМ!$B$34:$B$777,R$11)+'СЕТ СН'!$F$11+СВЦЭМ!$D$10+'СЕТ СН'!$F$6</f>
        <v>1046.81244986</v>
      </c>
      <c r="S17" s="37">
        <f>SUMIFS(СВЦЭМ!$D$34:$D$777,СВЦЭМ!$A$34:$A$777,$A17,СВЦЭМ!$B$34:$B$777,S$11)+'СЕТ СН'!$F$11+СВЦЭМ!$D$10+'СЕТ СН'!$F$6</f>
        <v>1121.6782160800001</v>
      </c>
      <c r="T17" s="37">
        <f>SUMIFS(СВЦЭМ!$D$34:$D$777,СВЦЭМ!$A$34:$A$777,$A17,СВЦЭМ!$B$34:$B$777,T$11)+'СЕТ СН'!$F$11+СВЦЭМ!$D$10+'СЕТ СН'!$F$6</f>
        <v>1116.5344902800002</v>
      </c>
      <c r="U17" s="37">
        <f>SUMIFS(СВЦЭМ!$D$34:$D$777,СВЦЭМ!$A$34:$A$777,$A17,СВЦЭМ!$B$34:$B$777,U$11)+'СЕТ СН'!$F$11+СВЦЭМ!$D$10+'СЕТ СН'!$F$6</f>
        <v>1089.4074212800001</v>
      </c>
      <c r="V17" s="37">
        <f>SUMIFS(СВЦЭМ!$D$34:$D$777,СВЦЭМ!$A$34:$A$777,$A17,СВЦЭМ!$B$34:$B$777,V$11)+'СЕТ СН'!$F$11+СВЦЭМ!$D$10+'СЕТ СН'!$F$6</f>
        <v>1180.1412541300001</v>
      </c>
      <c r="W17" s="37">
        <f>SUMIFS(СВЦЭМ!$D$34:$D$777,СВЦЭМ!$A$34:$A$777,$A17,СВЦЭМ!$B$34:$B$777,W$11)+'СЕТ СН'!$F$11+СВЦЭМ!$D$10+'СЕТ СН'!$F$6</f>
        <v>1227.5482715100002</v>
      </c>
      <c r="X17" s="37">
        <f>SUMIFS(СВЦЭМ!$D$34:$D$777,СВЦЭМ!$A$34:$A$777,$A17,СВЦЭМ!$B$34:$B$777,X$11)+'СЕТ СН'!$F$11+СВЦЭМ!$D$10+'СЕТ СН'!$F$6</f>
        <v>1224.9646288500001</v>
      </c>
      <c r="Y17" s="37">
        <f>SUMIFS(СВЦЭМ!$D$34:$D$777,СВЦЭМ!$A$34:$A$777,$A17,СВЦЭМ!$B$34:$B$777,Y$11)+'СЕТ СН'!$F$11+СВЦЭМ!$D$10+'СЕТ СН'!$F$6</f>
        <v>1313.4564843600001</v>
      </c>
    </row>
    <row r="18" spans="1:25" ht="15.75" x14ac:dyDescent="0.2">
      <c r="A18" s="36">
        <f t="shared" si="0"/>
        <v>42650</v>
      </c>
      <c r="B18" s="37">
        <f>SUMIFS(СВЦЭМ!$D$34:$D$777,СВЦЭМ!$A$34:$A$777,$A18,СВЦЭМ!$B$34:$B$777,B$11)+'СЕТ СН'!$F$11+СВЦЭМ!$D$10+'СЕТ СН'!$F$6</f>
        <v>1403.9960719199998</v>
      </c>
      <c r="C18" s="37">
        <f>SUMIFS(СВЦЭМ!$D$34:$D$777,СВЦЭМ!$A$34:$A$777,$A18,СВЦЭМ!$B$34:$B$777,C$11)+'СЕТ СН'!$F$11+СВЦЭМ!$D$10+'СЕТ СН'!$F$6</f>
        <v>1477.2303812499999</v>
      </c>
      <c r="D18" s="37">
        <f>SUMIFS(СВЦЭМ!$D$34:$D$777,СВЦЭМ!$A$34:$A$777,$A18,СВЦЭМ!$B$34:$B$777,D$11)+'СЕТ СН'!$F$11+СВЦЭМ!$D$10+'СЕТ СН'!$F$6</f>
        <v>1511.6523114500001</v>
      </c>
      <c r="E18" s="37">
        <f>SUMIFS(СВЦЭМ!$D$34:$D$777,СВЦЭМ!$A$34:$A$777,$A18,СВЦЭМ!$B$34:$B$777,E$11)+'СЕТ СН'!$F$11+СВЦЭМ!$D$10+'СЕТ СН'!$F$6</f>
        <v>1550.8215675399997</v>
      </c>
      <c r="F18" s="37">
        <f>SUMIFS(СВЦЭМ!$D$34:$D$777,СВЦЭМ!$A$34:$A$777,$A18,СВЦЭМ!$B$34:$B$777,F$11)+'СЕТ СН'!$F$11+СВЦЭМ!$D$10+'СЕТ СН'!$F$6</f>
        <v>1570.3827395600001</v>
      </c>
      <c r="G18" s="37">
        <f>SUMIFS(СВЦЭМ!$D$34:$D$777,СВЦЭМ!$A$34:$A$777,$A18,СВЦЭМ!$B$34:$B$777,G$11)+'СЕТ СН'!$F$11+СВЦЭМ!$D$10+'СЕТ СН'!$F$6</f>
        <v>1715.9883207299999</v>
      </c>
      <c r="H18" s="37">
        <f>SUMIFS(СВЦЭМ!$D$34:$D$777,СВЦЭМ!$A$34:$A$777,$A18,СВЦЭМ!$B$34:$B$777,H$11)+'СЕТ СН'!$F$11+СВЦЭМ!$D$10+'СЕТ СН'!$F$6</f>
        <v>1483.3609162299999</v>
      </c>
      <c r="I18" s="37">
        <f>SUMIFS(СВЦЭМ!$D$34:$D$777,СВЦЭМ!$A$34:$A$777,$A18,СВЦЭМ!$B$34:$B$777,I$11)+'СЕТ СН'!$F$11+СВЦЭМ!$D$10+'СЕТ СН'!$F$6</f>
        <v>1416.0255575599999</v>
      </c>
      <c r="J18" s="37">
        <f>SUMIFS(СВЦЭМ!$D$34:$D$777,СВЦЭМ!$A$34:$A$777,$A18,СВЦЭМ!$B$34:$B$777,J$11)+'СЕТ СН'!$F$11+СВЦЭМ!$D$10+'СЕТ СН'!$F$6</f>
        <v>1399.9610489199999</v>
      </c>
      <c r="K18" s="37">
        <f>SUMIFS(СВЦЭМ!$D$34:$D$777,СВЦЭМ!$A$34:$A$777,$A18,СВЦЭМ!$B$34:$B$777,K$11)+'СЕТ СН'!$F$11+СВЦЭМ!$D$10+'СЕТ СН'!$F$6</f>
        <v>1249.7614863399999</v>
      </c>
      <c r="L18" s="37">
        <f>SUMIFS(СВЦЭМ!$D$34:$D$777,СВЦЭМ!$A$34:$A$777,$A18,СВЦЭМ!$B$34:$B$777,L$11)+'СЕТ СН'!$F$11+СВЦЭМ!$D$10+'СЕТ СН'!$F$6</f>
        <v>1169.8649638100001</v>
      </c>
      <c r="M18" s="37">
        <f>SUMIFS(СВЦЭМ!$D$34:$D$777,СВЦЭМ!$A$34:$A$777,$A18,СВЦЭМ!$B$34:$B$777,M$11)+'СЕТ СН'!$F$11+СВЦЭМ!$D$10+'СЕТ СН'!$F$6</f>
        <v>1128.9925922000002</v>
      </c>
      <c r="N18" s="37">
        <f>SUMIFS(СВЦЭМ!$D$34:$D$777,СВЦЭМ!$A$34:$A$777,$A18,СВЦЭМ!$B$34:$B$777,N$11)+'СЕТ СН'!$F$11+СВЦЭМ!$D$10+'СЕТ СН'!$F$6</f>
        <v>1147.9685291300002</v>
      </c>
      <c r="O18" s="37">
        <f>SUMIFS(СВЦЭМ!$D$34:$D$777,СВЦЭМ!$A$34:$A$777,$A18,СВЦЭМ!$B$34:$B$777,O$11)+'СЕТ СН'!$F$11+СВЦЭМ!$D$10+'СЕТ СН'!$F$6</f>
        <v>1394.6210104299998</v>
      </c>
      <c r="P18" s="37">
        <f>SUMIFS(СВЦЭМ!$D$34:$D$777,СВЦЭМ!$A$34:$A$777,$A18,СВЦЭМ!$B$34:$B$777,P$11)+'СЕТ СН'!$F$11+СВЦЭМ!$D$10+'СЕТ СН'!$F$6</f>
        <v>1591.0631549699997</v>
      </c>
      <c r="Q18" s="37">
        <f>SUMIFS(СВЦЭМ!$D$34:$D$777,СВЦЭМ!$A$34:$A$777,$A18,СВЦЭМ!$B$34:$B$777,Q$11)+'СЕТ СН'!$F$11+СВЦЭМ!$D$10+'СЕТ СН'!$F$6</f>
        <v>1368.7735093199999</v>
      </c>
      <c r="R18" s="37">
        <f>SUMIFS(СВЦЭМ!$D$34:$D$777,СВЦЭМ!$A$34:$A$777,$A18,СВЦЭМ!$B$34:$B$777,R$11)+'СЕТ СН'!$F$11+СВЦЭМ!$D$10+'СЕТ СН'!$F$6</f>
        <v>1143.61081147</v>
      </c>
      <c r="S18" s="37">
        <f>SUMIFS(СВЦЭМ!$D$34:$D$777,СВЦЭМ!$A$34:$A$777,$A18,СВЦЭМ!$B$34:$B$777,S$11)+'СЕТ СН'!$F$11+СВЦЭМ!$D$10+'СЕТ СН'!$F$6</f>
        <v>1157.3938660600002</v>
      </c>
      <c r="T18" s="37">
        <f>SUMIFS(СВЦЭМ!$D$34:$D$777,СВЦЭМ!$A$34:$A$777,$A18,СВЦЭМ!$B$34:$B$777,T$11)+'СЕТ СН'!$F$11+СВЦЭМ!$D$10+'СЕТ СН'!$F$6</f>
        <v>1100.3445858</v>
      </c>
      <c r="U18" s="37">
        <f>SUMIFS(СВЦЭМ!$D$34:$D$777,СВЦЭМ!$A$34:$A$777,$A18,СВЦЭМ!$B$34:$B$777,U$11)+'СЕТ СН'!$F$11+СВЦЭМ!$D$10+'СЕТ СН'!$F$6</f>
        <v>1054.6346898500001</v>
      </c>
      <c r="V18" s="37">
        <f>SUMIFS(СВЦЭМ!$D$34:$D$777,СВЦЭМ!$A$34:$A$777,$A18,СВЦЭМ!$B$34:$B$777,V$11)+'СЕТ СН'!$F$11+СВЦЭМ!$D$10+'СЕТ СН'!$F$6</f>
        <v>1097.91621351</v>
      </c>
      <c r="W18" s="37">
        <f>SUMIFS(СВЦЭМ!$D$34:$D$777,СВЦЭМ!$A$34:$A$777,$A18,СВЦЭМ!$B$34:$B$777,W$11)+'СЕТ СН'!$F$11+СВЦЭМ!$D$10+'СЕТ СН'!$F$6</f>
        <v>1121.7374284500002</v>
      </c>
      <c r="X18" s="37">
        <f>SUMIFS(СВЦЭМ!$D$34:$D$777,СВЦЭМ!$A$34:$A$777,$A18,СВЦЭМ!$B$34:$B$777,X$11)+'СЕТ СН'!$F$11+СВЦЭМ!$D$10+'СЕТ СН'!$F$6</f>
        <v>1141.9509123600001</v>
      </c>
      <c r="Y18" s="37">
        <f>SUMIFS(СВЦЭМ!$D$34:$D$777,СВЦЭМ!$A$34:$A$777,$A18,СВЦЭМ!$B$34:$B$777,Y$11)+'СЕТ СН'!$F$11+СВЦЭМ!$D$10+'СЕТ СН'!$F$6</f>
        <v>1234.09026563</v>
      </c>
    </row>
    <row r="19" spans="1:25" ht="15.75" x14ac:dyDescent="0.2">
      <c r="A19" s="36">
        <f t="shared" si="0"/>
        <v>42651</v>
      </c>
      <c r="B19" s="37">
        <f>SUMIFS(СВЦЭМ!$D$34:$D$777,СВЦЭМ!$A$34:$A$777,$A19,СВЦЭМ!$B$34:$B$777,B$11)+'СЕТ СН'!$F$11+СВЦЭМ!$D$10+'СЕТ СН'!$F$6</f>
        <v>1370.27539682</v>
      </c>
      <c r="C19" s="37">
        <f>SUMIFS(СВЦЭМ!$D$34:$D$777,СВЦЭМ!$A$34:$A$777,$A19,СВЦЭМ!$B$34:$B$777,C$11)+'СЕТ СН'!$F$11+СВЦЭМ!$D$10+'СЕТ СН'!$F$6</f>
        <v>1426.2153918700001</v>
      </c>
      <c r="D19" s="37">
        <f>SUMIFS(СВЦЭМ!$D$34:$D$777,СВЦЭМ!$A$34:$A$777,$A19,СВЦЭМ!$B$34:$B$777,D$11)+'СЕТ СН'!$F$11+СВЦЭМ!$D$10+'СЕТ СН'!$F$6</f>
        <v>1451.4542964799998</v>
      </c>
      <c r="E19" s="37">
        <f>SUMIFS(СВЦЭМ!$D$34:$D$777,СВЦЭМ!$A$34:$A$777,$A19,СВЦЭМ!$B$34:$B$777,E$11)+'СЕТ СН'!$F$11+СВЦЭМ!$D$10+'СЕТ СН'!$F$6</f>
        <v>1370.7325731199999</v>
      </c>
      <c r="F19" s="37">
        <f>SUMIFS(СВЦЭМ!$D$34:$D$777,СВЦЭМ!$A$34:$A$777,$A19,СВЦЭМ!$B$34:$B$777,F$11)+'СЕТ СН'!$F$11+СВЦЭМ!$D$10+'СЕТ СН'!$F$6</f>
        <v>1319.4201988199998</v>
      </c>
      <c r="G19" s="37">
        <f>SUMIFS(СВЦЭМ!$D$34:$D$777,СВЦЭМ!$A$34:$A$777,$A19,СВЦЭМ!$B$34:$B$777,G$11)+'СЕТ СН'!$F$11+СВЦЭМ!$D$10+'СЕТ СН'!$F$6</f>
        <v>1327.8406783800001</v>
      </c>
      <c r="H19" s="37">
        <f>SUMIFS(СВЦЭМ!$D$34:$D$777,СВЦЭМ!$A$34:$A$777,$A19,СВЦЭМ!$B$34:$B$777,H$11)+'СЕТ СН'!$F$11+СВЦЭМ!$D$10+'СЕТ СН'!$F$6</f>
        <v>1350.87224973</v>
      </c>
      <c r="I19" s="37">
        <f>SUMIFS(СВЦЭМ!$D$34:$D$777,СВЦЭМ!$A$34:$A$777,$A19,СВЦЭМ!$B$34:$B$777,I$11)+'СЕТ СН'!$F$11+СВЦЭМ!$D$10+'СЕТ СН'!$F$6</f>
        <v>1380.7542920400001</v>
      </c>
      <c r="J19" s="37">
        <f>SUMIFS(СВЦЭМ!$D$34:$D$777,СВЦЭМ!$A$34:$A$777,$A19,СВЦЭМ!$B$34:$B$777,J$11)+'СЕТ СН'!$F$11+СВЦЭМ!$D$10+'СЕТ СН'!$F$6</f>
        <v>1359.0922565400001</v>
      </c>
      <c r="K19" s="37">
        <f>SUMIFS(СВЦЭМ!$D$34:$D$777,СВЦЭМ!$A$34:$A$777,$A19,СВЦЭМ!$B$34:$B$777,K$11)+'СЕТ СН'!$F$11+СВЦЭМ!$D$10+'СЕТ СН'!$F$6</f>
        <v>1276.2806959</v>
      </c>
      <c r="L19" s="37">
        <f>SUMIFS(СВЦЭМ!$D$34:$D$777,СВЦЭМ!$A$34:$A$777,$A19,СВЦЭМ!$B$34:$B$777,L$11)+'СЕТ СН'!$F$11+СВЦЭМ!$D$10+'СЕТ СН'!$F$6</f>
        <v>1141.8144457500002</v>
      </c>
      <c r="M19" s="37">
        <f>SUMIFS(СВЦЭМ!$D$34:$D$777,СВЦЭМ!$A$34:$A$777,$A19,СВЦЭМ!$B$34:$B$777,M$11)+'СЕТ СН'!$F$11+СВЦЭМ!$D$10+'СЕТ СН'!$F$6</f>
        <v>1097.5564373900002</v>
      </c>
      <c r="N19" s="37">
        <f>SUMIFS(СВЦЭМ!$D$34:$D$777,СВЦЭМ!$A$34:$A$777,$A19,СВЦЭМ!$B$34:$B$777,N$11)+'СЕТ СН'!$F$11+СВЦЭМ!$D$10+'СЕТ СН'!$F$6</f>
        <v>1134.2189019800001</v>
      </c>
      <c r="O19" s="37">
        <f>SUMIFS(СВЦЭМ!$D$34:$D$777,СВЦЭМ!$A$34:$A$777,$A19,СВЦЭМ!$B$34:$B$777,O$11)+'СЕТ СН'!$F$11+СВЦЭМ!$D$10+'СЕТ СН'!$F$6</f>
        <v>1134.46705621</v>
      </c>
      <c r="P19" s="37">
        <f>SUMIFS(СВЦЭМ!$D$34:$D$777,СВЦЭМ!$A$34:$A$777,$A19,СВЦЭМ!$B$34:$B$777,P$11)+'СЕТ СН'!$F$11+СВЦЭМ!$D$10+'СЕТ СН'!$F$6</f>
        <v>1143.80751543</v>
      </c>
      <c r="Q19" s="37">
        <f>SUMIFS(СВЦЭМ!$D$34:$D$777,СВЦЭМ!$A$34:$A$777,$A19,СВЦЭМ!$B$34:$B$777,Q$11)+'СЕТ СН'!$F$11+СВЦЭМ!$D$10+'СЕТ СН'!$F$6</f>
        <v>1144.9051917199999</v>
      </c>
      <c r="R19" s="37">
        <f>SUMIFS(СВЦЭМ!$D$34:$D$777,СВЦЭМ!$A$34:$A$777,$A19,СВЦЭМ!$B$34:$B$777,R$11)+'СЕТ СН'!$F$11+СВЦЭМ!$D$10+'СЕТ СН'!$F$6</f>
        <v>1304.10028521</v>
      </c>
      <c r="S19" s="37">
        <f>SUMIFS(СВЦЭМ!$D$34:$D$777,СВЦЭМ!$A$34:$A$777,$A19,СВЦЭМ!$B$34:$B$777,S$11)+'СЕТ СН'!$F$11+СВЦЭМ!$D$10+'СЕТ СН'!$F$6</f>
        <v>1256.79757604</v>
      </c>
      <c r="T19" s="37">
        <f>SUMIFS(СВЦЭМ!$D$34:$D$777,СВЦЭМ!$A$34:$A$777,$A19,СВЦЭМ!$B$34:$B$777,T$11)+'СЕТ СН'!$F$11+СВЦЭМ!$D$10+'СЕТ СН'!$F$6</f>
        <v>1122.4176973600001</v>
      </c>
      <c r="U19" s="37">
        <f>SUMIFS(СВЦЭМ!$D$34:$D$777,СВЦЭМ!$A$34:$A$777,$A19,СВЦЭМ!$B$34:$B$777,U$11)+'СЕТ СН'!$F$11+СВЦЭМ!$D$10+'СЕТ СН'!$F$6</f>
        <v>1098.8462491800001</v>
      </c>
      <c r="V19" s="37">
        <f>SUMIFS(СВЦЭМ!$D$34:$D$777,СВЦЭМ!$A$34:$A$777,$A19,СВЦЭМ!$B$34:$B$777,V$11)+'СЕТ СН'!$F$11+СВЦЭМ!$D$10+'СЕТ СН'!$F$6</f>
        <v>1128.7638983400002</v>
      </c>
      <c r="W19" s="37">
        <f>SUMIFS(СВЦЭМ!$D$34:$D$777,СВЦЭМ!$A$34:$A$777,$A19,СВЦЭМ!$B$34:$B$777,W$11)+'СЕТ СН'!$F$11+СВЦЭМ!$D$10+'СЕТ СН'!$F$6</f>
        <v>1140.03581704</v>
      </c>
      <c r="X19" s="37">
        <f>SUMIFS(СВЦЭМ!$D$34:$D$777,СВЦЭМ!$A$34:$A$777,$A19,СВЦЭМ!$B$34:$B$777,X$11)+'СЕТ СН'!$F$11+СВЦЭМ!$D$10+'СЕТ СН'!$F$6</f>
        <v>1203.0029395000001</v>
      </c>
      <c r="Y19" s="37">
        <f>SUMIFS(СВЦЭМ!$D$34:$D$777,СВЦЭМ!$A$34:$A$777,$A19,СВЦЭМ!$B$34:$B$777,Y$11)+'СЕТ СН'!$F$11+СВЦЭМ!$D$10+'СЕТ СН'!$F$6</f>
        <v>1335.6209621099997</v>
      </c>
    </row>
    <row r="20" spans="1:25" ht="15.75" x14ac:dyDescent="0.2">
      <c r="A20" s="36">
        <f t="shared" si="0"/>
        <v>42652</v>
      </c>
      <c r="B20" s="37">
        <f>SUMIFS(СВЦЭМ!$D$34:$D$777,СВЦЭМ!$A$34:$A$777,$A20,СВЦЭМ!$B$34:$B$777,B$11)+'СЕТ СН'!$F$11+СВЦЭМ!$D$10+'СЕТ СН'!$F$6</f>
        <v>1349.27778102</v>
      </c>
      <c r="C20" s="37">
        <f>SUMIFS(СВЦЭМ!$D$34:$D$777,СВЦЭМ!$A$34:$A$777,$A20,СВЦЭМ!$B$34:$B$777,C$11)+'СЕТ СН'!$F$11+СВЦЭМ!$D$10+'СЕТ СН'!$F$6</f>
        <v>1414.7144912199997</v>
      </c>
      <c r="D20" s="37">
        <f>SUMIFS(СВЦЭМ!$D$34:$D$777,СВЦЭМ!$A$34:$A$777,$A20,СВЦЭМ!$B$34:$B$777,D$11)+'СЕТ СН'!$F$11+СВЦЭМ!$D$10+'СЕТ СН'!$F$6</f>
        <v>1427.01596608</v>
      </c>
      <c r="E20" s="37">
        <f>SUMIFS(СВЦЭМ!$D$34:$D$777,СВЦЭМ!$A$34:$A$777,$A20,СВЦЭМ!$B$34:$B$777,E$11)+'СЕТ СН'!$F$11+СВЦЭМ!$D$10+'СЕТ СН'!$F$6</f>
        <v>1450.5593225699999</v>
      </c>
      <c r="F20" s="37">
        <f>SUMIFS(СВЦЭМ!$D$34:$D$777,СВЦЭМ!$A$34:$A$777,$A20,СВЦЭМ!$B$34:$B$777,F$11)+'СЕТ СН'!$F$11+СВЦЭМ!$D$10+'СЕТ СН'!$F$6</f>
        <v>1448.0014106099998</v>
      </c>
      <c r="G20" s="37">
        <f>SUMIFS(СВЦЭМ!$D$34:$D$777,СВЦЭМ!$A$34:$A$777,$A20,СВЦЭМ!$B$34:$B$777,G$11)+'СЕТ СН'!$F$11+СВЦЭМ!$D$10+'СЕТ СН'!$F$6</f>
        <v>1433.9011580799997</v>
      </c>
      <c r="H20" s="37">
        <f>SUMIFS(СВЦЭМ!$D$34:$D$777,СВЦЭМ!$A$34:$A$777,$A20,СВЦЭМ!$B$34:$B$777,H$11)+'СЕТ СН'!$F$11+СВЦЭМ!$D$10+'СЕТ СН'!$F$6</f>
        <v>1415.49867021</v>
      </c>
      <c r="I20" s="37">
        <f>SUMIFS(СВЦЭМ!$D$34:$D$777,СВЦЭМ!$A$34:$A$777,$A20,СВЦЭМ!$B$34:$B$777,I$11)+'СЕТ СН'!$F$11+СВЦЭМ!$D$10+'СЕТ СН'!$F$6</f>
        <v>1409.4280844299997</v>
      </c>
      <c r="J20" s="37">
        <f>SUMIFS(СВЦЭМ!$D$34:$D$777,СВЦЭМ!$A$34:$A$777,$A20,СВЦЭМ!$B$34:$B$777,J$11)+'СЕТ СН'!$F$11+СВЦЭМ!$D$10+'СЕТ СН'!$F$6</f>
        <v>1395.7079259100001</v>
      </c>
      <c r="K20" s="37">
        <f>SUMIFS(СВЦЭМ!$D$34:$D$777,СВЦЭМ!$A$34:$A$777,$A20,СВЦЭМ!$B$34:$B$777,K$11)+'СЕТ СН'!$F$11+СВЦЭМ!$D$10+'СЕТ СН'!$F$6</f>
        <v>1321.1799193899997</v>
      </c>
      <c r="L20" s="37">
        <f>SUMIFS(СВЦЭМ!$D$34:$D$777,СВЦЭМ!$A$34:$A$777,$A20,СВЦЭМ!$B$34:$B$777,L$11)+'СЕТ СН'!$F$11+СВЦЭМ!$D$10+'СЕТ СН'!$F$6</f>
        <v>1174.7855928700001</v>
      </c>
      <c r="M20" s="37">
        <f>SUMIFS(СВЦЭМ!$D$34:$D$777,СВЦЭМ!$A$34:$A$777,$A20,СВЦЭМ!$B$34:$B$777,M$11)+'СЕТ СН'!$F$11+СВЦЭМ!$D$10+'СЕТ СН'!$F$6</f>
        <v>1131.84155573</v>
      </c>
      <c r="N20" s="37">
        <f>SUMIFS(СВЦЭМ!$D$34:$D$777,СВЦЭМ!$A$34:$A$777,$A20,СВЦЭМ!$B$34:$B$777,N$11)+'СЕТ СН'!$F$11+СВЦЭМ!$D$10+'СЕТ СН'!$F$6</f>
        <v>1136.98340239</v>
      </c>
      <c r="O20" s="37">
        <f>SUMIFS(СВЦЭМ!$D$34:$D$777,СВЦЭМ!$A$34:$A$777,$A20,СВЦЭМ!$B$34:$B$777,O$11)+'СЕТ СН'!$F$11+СВЦЭМ!$D$10+'СЕТ СН'!$F$6</f>
        <v>1135.31000554</v>
      </c>
      <c r="P20" s="37">
        <f>SUMIFS(СВЦЭМ!$D$34:$D$777,СВЦЭМ!$A$34:$A$777,$A20,СВЦЭМ!$B$34:$B$777,P$11)+'СЕТ СН'!$F$11+СВЦЭМ!$D$10+'СЕТ СН'!$F$6</f>
        <v>1127.3851796900001</v>
      </c>
      <c r="Q20" s="37">
        <f>SUMIFS(СВЦЭМ!$D$34:$D$777,СВЦЭМ!$A$34:$A$777,$A20,СВЦЭМ!$B$34:$B$777,Q$11)+'СЕТ СН'!$F$11+СВЦЭМ!$D$10+'СЕТ СН'!$F$6</f>
        <v>1129.29508498</v>
      </c>
      <c r="R20" s="37">
        <f>SUMIFS(СВЦЭМ!$D$34:$D$777,СВЦЭМ!$A$34:$A$777,$A20,СВЦЭМ!$B$34:$B$777,R$11)+'СЕТ СН'!$F$11+СВЦЭМ!$D$10+'СЕТ СН'!$F$6</f>
        <v>1135.5777438700002</v>
      </c>
      <c r="S20" s="37">
        <f>SUMIFS(СВЦЭМ!$D$34:$D$777,СВЦЭМ!$A$34:$A$777,$A20,СВЦЭМ!$B$34:$B$777,S$11)+'СЕТ СН'!$F$11+СВЦЭМ!$D$10+'СЕТ СН'!$F$6</f>
        <v>1134.5292595400001</v>
      </c>
      <c r="T20" s="37">
        <f>SUMIFS(СВЦЭМ!$D$34:$D$777,СВЦЭМ!$A$34:$A$777,$A20,СВЦЭМ!$B$34:$B$777,T$11)+'СЕТ СН'!$F$11+СВЦЭМ!$D$10+'СЕТ СН'!$F$6</f>
        <v>1114.8435281400002</v>
      </c>
      <c r="U20" s="37">
        <f>SUMIFS(СВЦЭМ!$D$34:$D$777,СВЦЭМ!$A$34:$A$777,$A20,СВЦЭМ!$B$34:$B$777,U$11)+'СЕТ СН'!$F$11+СВЦЭМ!$D$10+'СЕТ СН'!$F$6</f>
        <v>1108.7849645000001</v>
      </c>
      <c r="V20" s="37">
        <f>SUMIFS(СВЦЭМ!$D$34:$D$777,СВЦЭМ!$A$34:$A$777,$A20,СВЦЭМ!$B$34:$B$777,V$11)+'СЕТ СН'!$F$11+СВЦЭМ!$D$10+'СЕТ СН'!$F$6</f>
        <v>1098.2956173800001</v>
      </c>
      <c r="W20" s="37">
        <f>SUMIFS(СВЦЭМ!$D$34:$D$777,СВЦЭМ!$A$34:$A$777,$A20,СВЦЭМ!$B$34:$B$777,W$11)+'СЕТ СН'!$F$11+СВЦЭМ!$D$10+'СЕТ СН'!$F$6</f>
        <v>1134.35343324</v>
      </c>
      <c r="X20" s="37">
        <f>SUMIFS(СВЦЭМ!$D$34:$D$777,СВЦЭМ!$A$34:$A$777,$A20,СВЦЭМ!$B$34:$B$777,X$11)+'СЕТ СН'!$F$11+СВЦЭМ!$D$10+'СЕТ СН'!$F$6</f>
        <v>1189.23954753</v>
      </c>
      <c r="Y20" s="37">
        <f>SUMIFS(СВЦЭМ!$D$34:$D$777,СВЦЭМ!$A$34:$A$777,$A20,СВЦЭМ!$B$34:$B$777,Y$11)+'СЕТ СН'!$F$11+СВЦЭМ!$D$10+'СЕТ СН'!$F$6</f>
        <v>1240.2848247300001</v>
      </c>
    </row>
    <row r="21" spans="1:25" ht="15.75" x14ac:dyDescent="0.2">
      <c r="A21" s="36">
        <f t="shared" si="0"/>
        <v>42653</v>
      </c>
      <c r="B21" s="37">
        <f>SUMIFS(СВЦЭМ!$D$34:$D$777,СВЦЭМ!$A$34:$A$777,$A21,СВЦЭМ!$B$34:$B$777,B$11)+'СЕТ СН'!$F$11+СВЦЭМ!$D$10+'СЕТ СН'!$F$6</f>
        <v>1302.4906782999997</v>
      </c>
      <c r="C21" s="37">
        <f>SUMIFS(СВЦЭМ!$D$34:$D$777,СВЦЭМ!$A$34:$A$777,$A21,СВЦЭМ!$B$34:$B$777,C$11)+'СЕТ СН'!$F$11+СВЦЭМ!$D$10+'СЕТ СН'!$F$6</f>
        <v>1376.6905893499998</v>
      </c>
      <c r="D21" s="37">
        <f>SUMIFS(СВЦЭМ!$D$34:$D$777,СВЦЭМ!$A$34:$A$777,$A21,СВЦЭМ!$B$34:$B$777,D$11)+'СЕТ СН'!$F$11+СВЦЭМ!$D$10+'СЕТ СН'!$F$6</f>
        <v>1368.1271225199998</v>
      </c>
      <c r="E21" s="37">
        <f>SUMIFS(СВЦЭМ!$D$34:$D$777,СВЦЭМ!$A$34:$A$777,$A21,СВЦЭМ!$B$34:$B$777,E$11)+'СЕТ СН'!$F$11+СВЦЭМ!$D$10+'СЕТ СН'!$F$6</f>
        <v>1357.4793348099997</v>
      </c>
      <c r="F21" s="37">
        <f>SUMIFS(СВЦЭМ!$D$34:$D$777,СВЦЭМ!$A$34:$A$777,$A21,СВЦЭМ!$B$34:$B$777,F$11)+'СЕТ СН'!$F$11+СВЦЭМ!$D$10+'СЕТ СН'!$F$6</f>
        <v>1343.58184428</v>
      </c>
      <c r="G21" s="37">
        <f>SUMIFS(СВЦЭМ!$D$34:$D$777,СВЦЭМ!$A$34:$A$777,$A21,СВЦЭМ!$B$34:$B$777,G$11)+'СЕТ СН'!$F$11+СВЦЭМ!$D$10+'СЕТ СН'!$F$6</f>
        <v>1360.2571076700001</v>
      </c>
      <c r="H21" s="37">
        <f>SUMIFS(СВЦЭМ!$D$34:$D$777,СВЦЭМ!$A$34:$A$777,$A21,СВЦЭМ!$B$34:$B$777,H$11)+'СЕТ СН'!$F$11+СВЦЭМ!$D$10+'СЕТ СН'!$F$6</f>
        <v>1411.4744534599999</v>
      </c>
      <c r="I21" s="37">
        <f>SUMIFS(СВЦЭМ!$D$34:$D$777,СВЦЭМ!$A$34:$A$777,$A21,СВЦЭМ!$B$34:$B$777,I$11)+'СЕТ СН'!$F$11+СВЦЭМ!$D$10+'СЕТ СН'!$F$6</f>
        <v>1408.6385834499997</v>
      </c>
      <c r="J21" s="37">
        <f>SUMIFS(СВЦЭМ!$D$34:$D$777,СВЦЭМ!$A$34:$A$777,$A21,СВЦЭМ!$B$34:$B$777,J$11)+'СЕТ СН'!$F$11+СВЦЭМ!$D$10+'СЕТ СН'!$F$6</f>
        <v>1323.8556700399999</v>
      </c>
      <c r="K21" s="37">
        <f>SUMIFS(СВЦЭМ!$D$34:$D$777,СВЦЭМ!$A$34:$A$777,$A21,СВЦЭМ!$B$34:$B$777,K$11)+'СЕТ СН'!$F$11+СВЦЭМ!$D$10+'СЕТ СН'!$F$6</f>
        <v>1145.3864415900002</v>
      </c>
      <c r="L21" s="37">
        <f>SUMIFS(СВЦЭМ!$D$34:$D$777,СВЦЭМ!$A$34:$A$777,$A21,СВЦЭМ!$B$34:$B$777,L$11)+'СЕТ СН'!$F$11+СВЦЭМ!$D$10+'СЕТ СН'!$F$6</f>
        <v>1086.9150372600002</v>
      </c>
      <c r="M21" s="37">
        <f>SUMIFS(СВЦЭМ!$D$34:$D$777,СВЦЭМ!$A$34:$A$777,$A21,СВЦЭМ!$B$34:$B$777,M$11)+'СЕТ СН'!$F$11+СВЦЭМ!$D$10+'СЕТ СН'!$F$6</f>
        <v>1071.2249822000001</v>
      </c>
      <c r="N21" s="37">
        <f>SUMIFS(СВЦЭМ!$D$34:$D$777,СВЦЭМ!$A$34:$A$777,$A21,СВЦЭМ!$B$34:$B$777,N$11)+'СЕТ СН'!$F$11+СВЦЭМ!$D$10+'СЕТ СН'!$F$6</f>
        <v>1093.4006181899999</v>
      </c>
      <c r="O21" s="37">
        <f>SUMIFS(СВЦЭМ!$D$34:$D$777,СВЦЭМ!$A$34:$A$777,$A21,СВЦЭМ!$B$34:$B$777,O$11)+'СЕТ СН'!$F$11+СВЦЭМ!$D$10+'СЕТ СН'!$F$6</f>
        <v>1132.3745493400002</v>
      </c>
      <c r="P21" s="37">
        <f>SUMIFS(СВЦЭМ!$D$34:$D$777,СВЦЭМ!$A$34:$A$777,$A21,СВЦЭМ!$B$34:$B$777,P$11)+'СЕТ СН'!$F$11+СВЦЭМ!$D$10+'СЕТ СН'!$F$6</f>
        <v>1097.0095444900001</v>
      </c>
      <c r="Q21" s="37">
        <f>SUMIFS(СВЦЭМ!$D$34:$D$777,СВЦЭМ!$A$34:$A$777,$A21,СВЦЭМ!$B$34:$B$777,Q$11)+'СЕТ СН'!$F$11+СВЦЭМ!$D$10+'СЕТ СН'!$F$6</f>
        <v>1126.22584173</v>
      </c>
      <c r="R21" s="37">
        <f>SUMIFS(СВЦЭМ!$D$34:$D$777,СВЦЭМ!$A$34:$A$777,$A21,СВЦЭМ!$B$34:$B$777,R$11)+'СЕТ СН'!$F$11+СВЦЭМ!$D$10+'СЕТ СН'!$F$6</f>
        <v>1123.2535505800001</v>
      </c>
      <c r="S21" s="37">
        <f>SUMIFS(СВЦЭМ!$D$34:$D$777,СВЦЭМ!$A$34:$A$777,$A21,СВЦЭМ!$B$34:$B$777,S$11)+'СЕТ СН'!$F$11+СВЦЭМ!$D$10+'СЕТ СН'!$F$6</f>
        <v>1216.56155545</v>
      </c>
      <c r="T21" s="37">
        <f>SUMIFS(СВЦЭМ!$D$34:$D$777,СВЦЭМ!$A$34:$A$777,$A21,СВЦЭМ!$B$34:$B$777,T$11)+'СЕТ СН'!$F$11+СВЦЭМ!$D$10+'СЕТ СН'!$F$6</f>
        <v>1210.1799751200001</v>
      </c>
      <c r="U21" s="37">
        <f>SUMIFS(СВЦЭМ!$D$34:$D$777,СВЦЭМ!$A$34:$A$777,$A21,СВЦЭМ!$B$34:$B$777,U$11)+'СЕТ СН'!$F$11+СВЦЭМ!$D$10+'СЕТ СН'!$F$6</f>
        <v>1227.7615429699999</v>
      </c>
      <c r="V21" s="37">
        <f>SUMIFS(СВЦЭМ!$D$34:$D$777,СВЦЭМ!$A$34:$A$777,$A21,СВЦЭМ!$B$34:$B$777,V$11)+'СЕТ СН'!$F$11+СВЦЭМ!$D$10+'СЕТ СН'!$F$6</f>
        <v>1275.28322656</v>
      </c>
      <c r="W21" s="37">
        <f>SUMIFS(СВЦЭМ!$D$34:$D$777,СВЦЭМ!$A$34:$A$777,$A21,СВЦЭМ!$B$34:$B$777,W$11)+'СЕТ СН'!$F$11+СВЦЭМ!$D$10+'СЕТ СН'!$F$6</f>
        <v>1198.6973926000001</v>
      </c>
      <c r="X21" s="37">
        <f>SUMIFS(СВЦЭМ!$D$34:$D$777,СВЦЭМ!$A$34:$A$777,$A21,СВЦЭМ!$B$34:$B$777,X$11)+'СЕТ СН'!$F$11+СВЦЭМ!$D$10+'СЕТ СН'!$F$6</f>
        <v>1176.1656084400001</v>
      </c>
      <c r="Y21" s="37">
        <f>SUMIFS(СВЦЭМ!$D$34:$D$777,СВЦЭМ!$A$34:$A$777,$A21,СВЦЭМ!$B$34:$B$777,Y$11)+'СЕТ СН'!$F$11+СВЦЭМ!$D$10+'СЕТ СН'!$F$6</f>
        <v>1287.3193597300001</v>
      </c>
    </row>
    <row r="22" spans="1:25" ht="15.75" x14ac:dyDescent="0.2">
      <c r="A22" s="36">
        <f t="shared" si="0"/>
        <v>42654</v>
      </c>
      <c r="B22" s="37">
        <f>SUMIFS(СВЦЭМ!$D$34:$D$777,СВЦЭМ!$A$34:$A$777,$A22,СВЦЭМ!$B$34:$B$777,B$11)+'СЕТ СН'!$F$11+СВЦЭМ!$D$10+'СЕТ СН'!$F$6</f>
        <v>1390.4036172299998</v>
      </c>
      <c r="C22" s="37">
        <f>SUMIFS(СВЦЭМ!$D$34:$D$777,СВЦЭМ!$A$34:$A$777,$A22,СВЦЭМ!$B$34:$B$777,C$11)+'СЕТ СН'!$F$11+СВЦЭМ!$D$10+'СЕТ СН'!$F$6</f>
        <v>1479.9902620099997</v>
      </c>
      <c r="D22" s="37">
        <f>SUMIFS(СВЦЭМ!$D$34:$D$777,СВЦЭМ!$A$34:$A$777,$A22,СВЦЭМ!$B$34:$B$777,D$11)+'СЕТ СН'!$F$11+СВЦЭМ!$D$10+'СЕТ СН'!$F$6</f>
        <v>1531.3683962199998</v>
      </c>
      <c r="E22" s="37">
        <f>SUMIFS(СВЦЭМ!$D$34:$D$777,СВЦЭМ!$A$34:$A$777,$A22,СВЦЭМ!$B$34:$B$777,E$11)+'СЕТ СН'!$F$11+СВЦЭМ!$D$10+'СЕТ СН'!$F$6</f>
        <v>1523.4239512700001</v>
      </c>
      <c r="F22" s="37">
        <f>SUMIFS(СВЦЭМ!$D$34:$D$777,СВЦЭМ!$A$34:$A$777,$A22,СВЦЭМ!$B$34:$B$777,F$11)+'СЕТ СН'!$F$11+СВЦЭМ!$D$10+'СЕТ СН'!$F$6</f>
        <v>1517.5089027099998</v>
      </c>
      <c r="G22" s="37">
        <f>SUMIFS(СВЦЭМ!$D$34:$D$777,СВЦЭМ!$A$34:$A$777,$A22,СВЦЭМ!$B$34:$B$777,G$11)+'СЕТ СН'!$F$11+СВЦЭМ!$D$10+'СЕТ СН'!$F$6</f>
        <v>1527.21991725</v>
      </c>
      <c r="H22" s="37">
        <f>SUMIFS(СВЦЭМ!$D$34:$D$777,СВЦЭМ!$A$34:$A$777,$A22,СВЦЭМ!$B$34:$B$777,H$11)+'СЕТ СН'!$F$11+СВЦЭМ!$D$10+'СЕТ СН'!$F$6</f>
        <v>1527.1905110799999</v>
      </c>
      <c r="I22" s="37">
        <f>SUMIFS(СВЦЭМ!$D$34:$D$777,СВЦЭМ!$A$34:$A$777,$A22,СВЦЭМ!$B$34:$B$777,I$11)+'СЕТ СН'!$F$11+СВЦЭМ!$D$10+'СЕТ СН'!$F$6</f>
        <v>1406.3479314599999</v>
      </c>
      <c r="J22" s="37">
        <f>SUMIFS(СВЦЭМ!$D$34:$D$777,СВЦЭМ!$A$34:$A$777,$A22,СВЦЭМ!$B$34:$B$777,J$11)+'СЕТ СН'!$F$11+СВЦЭМ!$D$10+'СЕТ СН'!$F$6</f>
        <v>1335.1653447099998</v>
      </c>
      <c r="K22" s="37">
        <f>SUMIFS(СВЦЭМ!$D$34:$D$777,СВЦЭМ!$A$34:$A$777,$A22,СВЦЭМ!$B$34:$B$777,K$11)+'СЕТ СН'!$F$11+СВЦЭМ!$D$10+'СЕТ СН'!$F$6</f>
        <v>1146.5793413800002</v>
      </c>
      <c r="L22" s="37">
        <f>SUMIFS(СВЦЭМ!$D$34:$D$777,СВЦЭМ!$A$34:$A$777,$A22,СВЦЭМ!$B$34:$B$777,L$11)+'СЕТ СН'!$F$11+СВЦЭМ!$D$10+'СЕТ СН'!$F$6</f>
        <v>1125.04629742</v>
      </c>
      <c r="M22" s="37">
        <f>SUMIFS(СВЦЭМ!$D$34:$D$777,СВЦЭМ!$A$34:$A$777,$A22,СВЦЭМ!$B$34:$B$777,M$11)+'СЕТ СН'!$F$11+СВЦЭМ!$D$10+'СЕТ СН'!$F$6</f>
        <v>1155.20659015</v>
      </c>
      <c r="N22" s="37">
        <f>SUMIFS(СВЦЭМ!$D$34:$D$777,СВЦЭМ!$A$34:$A$777,$A22,СВЦЭМ!$B$34:$B$777,N$11)+'СЕТ СН'!$F$11+СВЦЭМ!$D$10+'СЕТ СН'!$F$6</f>
        <v>1151.6220631800002</v>
      </c>
      <c r="O22" s="37">
        <f>SUMIFS(СВЦЭМ!$D$34:$D$777,СВЦЭМ!$A$34:$A$777,$A22,СВЦЭМ!$B$34:$B$777,O$11)+'СЕТ СН'!$F$11+СВЦЭМ!$D$10+'СЕТ СН'!$F$6</f>
        <v>1194.34278189</v>
      </c>
      <c r="P22" s="37">
        <f>SUMIFS(СВЦЭМ!$D$34:$D$777,СВЦЭМ!$A$34:$A$777,$A22,СВЦЭМ!$B$34:$B$777,P$11)+'СЕТ СН'!$F$11+СВЦЭМ!$D$10+'СЕТ СН'!$F$6</f>
        <v>1188.1609488700001</v>
      </c>
      <c r="Q22" s="37">
        <f>SUMIFS(СВЦЭМ!$D$34:$D$777,СВЦЭМ!$A$34:$A$777,$A22,СВЦЭМ!$B$34:$B$777,Q$11)+'СЕТ СН'!$F$11+СВЦЭМ!$D$10+'СЕТ СН'!$F$6</f>
        <v>1127.63832998</v>
      </c>
      <c r="R22" s="37">
        <f>SUMIFS(СВЦЭМ!$D$34:$D$777,СВЦЭМ!$A$34:$A$777,$A22,СВЦЭМ!$B$34:$B$777,R$11)+'СЕТ СН'!$F$11+СВЦЭМ!$D$10+'СЕТ СН'!$F$6</f>
        <v>1113.63502027</v>
      </c>
      <c r="S22" s="37">
        <f>SUMIFS(СВЦЭМ!$D$34:$D$777,СВЦЭМ!$A$34:$A$777,$A22,СВЦЭМ!$B$34:$B$777,S$11)+'СЕТ СН'!$F$11+СВЦЭМ!$D$10+'СЕТ СН'!$F$6</f>
        <v>1176.2447443000001</v>
      </c>
      <c r="T22" s="37">
        <f>SUMIFS(СВЦЭМ!$D$34:$D$777,СВЦЭМ!$A$34:$A$777,$A22,СВЦЭМ!$B$34:$B$777,T$11)+'СЕТ СН'!$F$11+СВЦЭМ!$D$10+'СЕТ СН'!$F$6</f>
        <v>1205.6568240500001</v>
      </c>
      <c r="U22" s="37">
        <f>SUMIFS(СВЦЭМ!$D$34:$D$777,СВЦЭМ!$A$34:$A$777,$A22,СВЦЭМ!$B$34:$B$777,U$11)+'СЕТ СН'!$F$11+СВЦЭМ!$D$10+'СЕТ СН'!$F$6</f>
        <v>1244.7665391600001</v>
      </c>
      <c r="V22" s="37">
        <f>SUMIFS(СВЦЭМ!$D$34:$D$777,СВЦЭМ!$A$34:$A$777,$A22,СВЦЭМ!$B$34:$B$777,V$11)+'СЕТ СН'!$F$11+СВЦЭМ!$D$10+'СЕТ СН'!$F$6</f>
        <v>1260.1143674</v>
      </c>
      <c r="W22" s="37">
        <f>SUMIFS(СВЦЭМ!$D$34:$D$777,СВЦЭМ!$A$34:$A$777,$A22,СВЦЭМ!$B$34:$B$777,W$11)+'СЕТ СН'!$F$11+СВЦЭМ!$D$10+'СЕТ СН'!$F$6</f>
        <v>1230.6522369700001</v>
      </c>
      <c r="X22" s="37">
        <f>SUMIFS(СВЦЭМ!$D$34:$D$777,СВЦЭМ!$A$34:$A$777,$A22,СВЦЭМ!$B$34:$B$777,X$11)+'СЕТ СН'!$F$11+СВЦЭМ!$D$10+'СЕТ СН'!$F$6</f>
        <v>1185.85030388</v>
      </c>
      <c r="Y22" s="37">
        <f>SUMIFS(СВЦЭМ!$D$34:$D$777,СВЦЭМ!$A$34:$A$777,$A22,СВЦЭМ!$B$34:$B$777,Y$11)+'СЕТ СН'!$F$11+СВЦЭМ!$D$10+'СЕТ СН'!$F$6</f>
        <v>1349.58928311</v>
      </c>
    </row>
    <row r="23" spans="1:25" ht="15.75" x14ac:dyDescent="0.2">
      <c r="A23" s="36">
        <f t="shared" si="0"/>
        <v>42655</v>
      </c>
      <c r="B23" s="37">
        <f>SUMIFS(СВЦЭМ!$D$34:$D$777,СВЦЭМ!$A$34:$A$777,$A23,СВЦЭМ!$B$34:$B$777,B$11)+'СЕТ СН'!$F$11+СВЦЭМ!$D$10+'СЕТ СН'!$F$6</f>
        <v>1442.77188523</v>
      </c>
      <c r="C23" s="37">
        <f>SUMIFS(СВЦЭМ!$D$34:$D$777,СВЦЭМ!$A$34:$A$777,$A23,СВЦЭМ!$B$34:$B$777,C$11)+'СЕТ СН'!$F$11+СВЦЭМ!$D$10+'СЕТ СН'!$F$6</f>
        <v>1639.1573972699998</v>
      </c>
      <c r="D23" s="37">
        <f>SUMIFS(СВЦЭМ!$D$34:$D$777,СВЦЭМ!$A$34:$A$777,$A23,СВЦЭМ!$B$34:$B$777,D$11)+'СЕТ СН'!$F$11+СВЦЭМ!$D$10+'СЕТ СН'!$F$6</f>
        <v>1694.8432407099999</v>
      </c>
      <c r="E23" s="37">
        <f>SUMIFS(СВЦЭМ!$D$34:$D$777,СВЦЭМ!$A$34:$A$777,$A23,СВЦЭМ!$B$34:$B$777,E$11)+'СЕТ СН'!$F$11+СВЦЭМ!$D$10+'СЕТ СН'!$F$6</f>
        <v>1646.5792543499997</v>
      </c>
      <c r="F23" s="37">
        <f>SUMIFS(СВЦЭМ!$D$34:$D$777,СВЦЭМ!$A$34:$A$777,$A23,СВЦЭМ!$B$34:$B$777,F$11)+'СЕТ СН'!$F$11+СВЦЭМ!$D$10+'СЕТ СН'!$F$6</f>
        <v>1526.5185970099997</v>
      </c>
      <c r="G23" s="37">
        <f>SUMIFS(СВЦЭМ!$D$34:$D$777,СВЦЭМ!$A$34:$A$777,$A23,СВЦЭМ!$B$34:$B$777,G$11)+'СЕТ СН'!$F$11+СВЦЭМ!$D$10+'СЕТ СН'!$F$6</f>
        <v>1500.1583544999999</v>
      </c>
      <c r="H23" s="37">
        <f>SUMIFS(СВЦЭМ!$D$34:$D$777,СВЦЭМ!$A$34:$A$777,$A23,СВЦЭМ!$B$34:$B$777,H$11)+'СЕТ СН'!$F$11+СВЦЭМ!$D$10+'СЕТ СН'!$F$6</f>
        <v>1422.8349562499998</v>
      </c>
      <c r="I23" s="37">
        <f>SUMIFS(СВЦЭМ!$D$34:$D$777,СВЦЭМ!$A$34:$A$777,$A23,СВЦЭМ!$B$34:$B$777,I$11)+'СЕТ СН'!$F$11+СВЦЭМ!$D$10+'СЕТ СН'!$F$6</f>
        <v>1328.0370973700001</v>
      </c>
      <c r="J23" s="37">
        <f>SUMIFS(СВЦЭМ!$D$34:$D$777,СВЦЭМ!$A$34:$A$777,$A23,СВЦЭМ!$B$34:$B$777,J$11)+'СЕТ СН'!$F$11+СВЦЭМ!$D$10+'СЕТ СН'!$F$6</f>
        <v>1260.058935</v>
      </c>
      <c r="K23" s="37">
        <f>SUMIFS(СВЦЭМ!$D$34:$D$777,СВЦЭМ!$A$34:$A$777,$A23,СВЦЭМ!$B$34:$B$777,K$11)+'СЕТ СН'!$F$11+СВЦЭМ!$D$10+'СЕТ СН'!$F$6</f>
        <v>1090.8160904800002</v>
      </c>
      <c r="L23" s="37">
        <f>SUMIFS(СВЦЭМ!$D$34:$D$777,СВЦЭМ!$A$34:$A$777,$A23,СВЦЭМ!$B$34:$B$777,L$11)+'СЕТ СН'!$F$11+СВЦЭМ!$D$10+'СЕТ СН'!$F$6</f>
        <v>1523.4319458999998</v>
      </c>
      <c r="M23" s="37">
        <f>SUMIFS(СВЦЭМ!$D$34:$D$777,СВЦЭМ!$A$34:$A$777,$A23,СВЦЭМ!$B$34:$B$777,M$11)+'СЕТ СН'!$F$11+СВЦЭМ!$D$10+'СЕТ СН'!$F$6</f>
        <v>1517.4303620199998</v>
      </c>
      <c r="N23" s="37">
        <f>SUMIFS(СВЦЭМ!$D$34:$D$777,СВЦЭМ!$A$34:$A$777,$A23,СВЦЭМ!$B$34:$B$777,N$11)+'СЕТ СН'!$F$11+СВЦЭМ!$D$10+'СЕТ СН'!$F$6</f>
        <v>1501.08001904</v>
      </c>
      <c r="O23" s="37">
        <f>SUMIFS(СВЦЭМ!$D$34:$D$777,СВЦЭМ!$A$34:$A$777,$A23,СВЦЭМ!$B$34:$B$777,O$11)+'СЕТ СН'!$F$11+СВЦЭМ!$D$10+'СЕТ СН'!$F$6</f>
        <v>1179.2190853400002</v>
      </c>
      <c r="P23" s="37">
        <f>SUMIFS(СВЦЭМ!$D$34:$D$777,СВЦЭМ!$A$34:$A$777,$A23,СВЦЭМ!$B$34:$B$777,P$11)+'СЕТ СН'!$F$11+СВЦЭМ!$D$10+'СЕТ СН'!$F$6</f>
        <v>1027.3336248400001</v>
      </c>
      <c r="Q23" s="37">
        <f>SUMIFS(СВЦЭМ!$D$34:$D$777,СВЦЭМ!$A$34:$A$777,$A23,СВЦЭМ!$B$34:$B$777,Q$11)+'СЕТ СН'!$F$11+СВЦЭМ!$D$10+'СЕТ СН'!$F$6</f>
        <v>1008.2376906100001</v>
      </c>
      <c r="R23" s="37">
        <f>SUMIFS(СВЦЭМ!$D$34:$D$777,СВЦЭМ!$A$34:$A$777,$A23,СВЦЭМ!$B$34:$B$777,R$11)+'СЕТ СН'!$F$11+СВЦЭМ!$D$10+'СЕТ СН'!$F$6</f>
        <v>1003.26236529</v>
      </c>
      <c r="S23" s="37">
        <f>SUMIFS(СВЦЭМ!$D$34:$D$777,СВЦЭМ!$A$34:$A$777,$A23,СВЦЭМ!$B$34:$B$777,S$11)+'СЕТ СН'!$F$11+СВЦЭМ!$D$10+'СЕТ СН'!$F$6</f>
        <v>1082.45985092</v>
      </c>
      <c r="T23" s="37">
        <f>SUMIFS(СВЦЭМ!$D$34:$D$777,СВЦЭМ!$A$34:$A$777,$A23,СВЦЭМ!$B$34:$B$777,T$11)+'СЕТ СН'!$F$11+СВЦЭМ!$D$10+'СЕТ СН'!$F$6</f>
        <v>1104.6130987000001</v>
      </c>
      <c r="U23" s="37">
        <f>SUMIFS(СВЦЭМ!$D$34:$D$777,СВЦЭМ!$A$34:$A$777,$A23,СВЦЭМ!$B$34:$B$777,U$11)+'СЕТ СН'!$F$11+СВЦЭМ!$D$10+'СЕТ СН'!$F$6</f>
        <v>1154.0753070999999</v>
      </c>
      <c r="V23" s="37">
        <f>SUMIFS(СВЦЭМ!$D$34:$D$777,СВЦЭМ!$A$34:$A$777,$A23,СВЦЭМ!$B$34:$B$777,V$11)+'СЕТ СН'!$F$11+СВЦЭМ!$D$10+'СЕТ СН'!$F$6</f>
        <v>1159.2117087800002</v>
      </c>
      <c r="W23" s="37">
        <f>SUMIFS(СВЦЭМ!$D$34:$D$777,СВЦЭМ!$A$34:$A$777,$A23,СВЦЭМ!$B$34:$B$777,W$11)+'СЕТ СН'!$F$11+СВЦЭМ!$D$10+'СЕТ СН'!$F$6</f>
        <v>1137.7698859000002</v>
      </c>
      <c r="X23" s="37">
        <f>SUMIFS(СВЦЭМ!$D$34:$D$777,СВЦЭМ!$A$34:$A$777,$A23,СВЦЭМ!$B$34:$B$777,X$11)+'СЕТ СН'!$F$11+СВЦЭМ!$D$10+'СЕТ СН'!$F$6</f>
        <v>1105.1041567300001</v>
      </c>
      <c r="Y23" s="37">
        <f>SUMIFS(СВЦЭМ!$D$34:$D$777,СВЦЭМ!$A$34:$A$777,$A23,СВЦЭМ!$B$34:$B$777,Y$11)+'СЕТ СН'!$F$11+СВЦЭМ!$D$10+'СЕТ СН'!$F$6</f>
        <v>1197.19756379</v>
      </c>
    </row>
    <row r="24" spans="1:25" ht="15.75" x14ac:dyDescent="0.2">
      <c r="A24" s="36">
        <f t="shared" si="0"/>
        <v>42656</v>
      </c>
      <c r="B24" s="37">
        <f>SUMIFS(СВЦЭМ!$D$34:$D$777,СВЦЭМ!$A$34:$A$777,$A24,СВЦЭМ!$B$34:$B$777,B$11)+'СЕТ СН'!$F$11+СВЦЭМ!$D$10+'СЕТ СН'!$F$6</f>
        <v>1252.8587965300001</v>
      </c>
      <c r="C24" s="37">
        <f>SUMIFS(СВЦЭМ!$D$34:$D$777,СВЦЭМ!$A$34:$A$777,$A24,СВЦЭМ!$B$34:$B$777,C$11)+'СЕТ СН'!$F$11+СВЦЭМ!$D$10+'СЕТ СН'!$F$6</f>
        <v>1360.7318147400001</v>
      </c>
      <c r="D24" s="37">
        <f>SUMIFS(СВЦЭМ!$D$34:$D$777,СВЦЭМ!$A$34:$A$777,$A24,СВЦЭМ!$B$34:$B$777,D$11)+'СЕТ СН'!$F$11+СВЦЭМ!$D$10+'СЕТ СН'!$F$6</f>
        <v>1380.8905261299997</v>
      </c>
      <c r="E24" s="37">
        <f>SUMIFS(СВЦЭМ!$D$34:$D$777,СВЦЭМ!$A$34:$A$777,$A24,СВЦЭМ!$B$34:$B$777,E$11)+'СЕТ СН'!$F$11+СВЦЭМ!$D$10+'СЕТ СН'!$F$6</f>
        <v>1383.1611263199998</v>
      </c>
      <c r="F24" s="37">
        <f>SUMIFS(СВЦЭМ!$D$34:$D$777,СВЦЭМ!$A$34:$A$777,$A24,СВЦЭМ!$B$34:$B$777,F$11)+'СЕТ СН'!$F$11+СВЦЭМ!$D$10+'СЕТ СН'!$F$6</f>
        <v>1397.9819777299999</v>
      </c>
      <c r="G24" s="37">
        <f>SUMIFS(СВЦЭМ!$D$34:$D$777,СВЦЭМ!$A$34:$A$777,$A24,СВЦЭМ!$B$34:$B$777,G$11)+'СЕТ СН'!$F$11+СВЦЭМ!$D$10+'СЕТ СН'!$F$6</f>
        <v>1413.2539130800001</v>
      </c>
      <c r="H24" s="37">
        <f>SUMIFS(СВЦЭМ!$D$34:$D$777,СВЦЭМ!$A$34:$A$777,$A24,СВЦЭМ!$B$34:$B$777,H$11)+'СЕТ СН'!$F$11+СВЦЭМ!$D$10+'СЕТ СН'!$F$6</f>
        <v>1394.7734057299999</v>
      </c>
      <c r="I24" s="37">
        <f>SUMIFS(СВЦЭМ!$D$34:$D$777,СВЦЭМ!$A$34:$A$777,$A24,СВЦЭМ!$B$34:$B$777,I$11)+'СЕТ СН'!$F$11+СВЦЭМ!$D$10+'СЕТ СН'!$F$6</f>
        <v>1323.7571456699998</v>
      </c>
      <c r="J24" s="37">
        <f>SUMIFS(СВЦЭМ!$D$34:$D$777,СВЦЭМ!$A$34:$A$777,$A24,СВЦЭМ!$B$34:$B$777,J$11)+'СЕТ СН'!$F$11+СВЦЭМ!$D$10+'СЕТ СН'!$F$6</f>
        <v>1274.33246381</v>
      </c>
      <c r="K24" s="37">
        <f>SUMIFS(СВЦЭМ!$D$34:$D$777,СВЦЭМ!$A$34:$A$777,$A24,СВЦЭМ!$B$34:$B$777,K$11)+'СЕТ СН'!$F$11+СВЦЭМ!$D$10+'СЕТ СН'!$F$6</f>
        <v>1169.4820189000002</v>
      </c>
      <c r="L24" s="37">
        <f>SUMIFS(СВЦЭМ!$D$34:$D$777,СВЦЭМ!$A$34:$A$777,$A24,СВЦЭМ!$B$34:$B$777,L$11)+'СЕТ СН'!$F$11+СВЦЭМ!$D$10+'СЕТ СН'!$F$6</f>
        <v>1169.9898123500002</v>
      </c>
      <c r="M24" s="37">
        <f>SUMIFS(СВЦЭМ!$D$34:$D$777,СВЦЭМ!$A$34:$A$777,$A24,СВЦЭМ!$B$34:$B$777,M$11)+'СЕТ СН'!$F$11+СВЦЭМ!$D$10+'СЕТ СН'!$F$6</f>
        <v>1135.4660017400001</v>
      </c>
      <c r="N24" s="37">
        <f>SUMIFS(СВЦЭМ!$D$34:$D$777,СВЦЭМ!$A$34:$A$777,$A24,СВЦЭМ!$B$34:$B$777,N$11)+'СЕТ СН'!$F$11+СВЦЭМ!$D$10+'СЕТ СН'!$F$6</f>
        <v>1143.0872650900001</v>
      </c>
      <c r="O24" s="37">
        <f>SUMIFS(СВЦЭМ!$D$34:$D$777,СВЦЭМ!$A$34:$A$777,$A24,СВЦЭМ!$B$34:$B$777,O$11)+'СЕТ СН'!$F$11+СВЦЭМ!$D$10+'СЕТ СН'!$F$6</f>
        <v>1099.90086763</v>
      </c>
      <c r="P24" s="37">
        <f>SUMIFS(СВЦЭМ!$D$34:$D$777,СВЦЭМ!$A$34:$A$777,$A24,СВЦЭМ!$B$34:$B$777,P$11)+'СЕТ СН'!$F$11+СВЦЭМ!$D$10+'СЕТ СН'!$F$6</f>
        <v>1097.07252148</v>
      </c>
      <c r="Q24" s="37">
        <f>SUMIFS(СВЦЭМ!$D$34:$D$777,СВЦЭМ!$A$34:$A$777,$A24,СВЦЭМ!$B$34:$B$777,Q$11)+'СЕТ СН'!$F$11+СВЦЭМ!$D$10+'СЕТ СН'!$F$6</f>
        <v>1090.4198041700001</v>
      </c>
      <c r="R24" s="37">
        <f>SUMIFS(СВЦЭМ!$D$34:$D$777,СВЦЭМ!$A$34:$A$777,$A24,СВЦЭМ!$B$34:$B$777,R$11)+'СЕТ СН'!$F$11+СВЦЭМ!$D$10+'СЕТ СН'!$F$6</f>
        <v>1040.4125081300001</v>
      </c>
      <c r="S24" s="37">
        <f>SUMIFS(СВЦЭМ!$D$34:$D$777,СВЦЭМ!$A$34:$A$777,$A24,СВЦЭМ!$B$34:$B$777,S$11)+'СЕТ СН'!$F$11+СВЦЭМ!$D$10+'СЕТ СН'!$F$6</f>
        <v>1081.0010984600001</v>
      </c>
      <c r="T24" s="37">
        <f>SUMIFS(СВЦЭМ!$D$34:$D$777,СВЦЭМ!$A$34:$A$777,$A24,СВЦЭМ!$B$34:$B$777,T$11)+'СЕТ СН'!$F$11+СВЦЭМ!$D$10+'СЕТ СН'!$F$6</f>
        <v>1105.1519180600001</v>
      </c>
      <c r="U24" s="37">
        <f>SUMIFS(СВЦЭМ!$D$34:$D$777,СВЦЭМ!$A$34:$A$777,$A24,СВЦЭМ!$B$34:$B$777,U$11)+'СЕТ СН'!$F$11+СВЦЭМ!$D$10+'СЕТ СН'!$F$6</f>
        <v>1150.0261624700001</v>
      </c>
      <c r="V24" s="37">
        <f>SUMIFS(СВЦЭМ!$D$34:$D$777,СВЦЭМ!$A$34:$A$777,$A24,СВЦЭМ!$B$34:$B$777,V$11)+'СЕТ СН'!$F$11+СВЦЭМ!$D$10+'СЕТ СН'!$F$6</f>
        <v>1143.6186012100002</v>
      </c>
      <c r="W24" s="37">
        <f>SUMIFS(СВЦЭМ!$D$34:$D$777,СВЦЭМ!$A$34:$A$777,$A24,СВЦЭМ!$B$34:$B$777,W$11)+'СЕТ СН'!$F$11+СВЦЭМ!$D$10+'СЕТ СН'!$F$6</f>
        <v>1140.17987926</v>
      </c>
      <c r="X24" s="37">
        <f>SUMIFS(СВЦЭМ!$D$34:$D$777,СВЦЭМ!$A$34:$A$777,$A24,СВЦЭМ!$B$34:$B$777,X$11)+'СЕТ СН'!$F$11+СВЦЭМ!$D$10+'СЕТ СН'!$F$6</f>
        <v>1125.59669816</v>
      </c>
      <c r="Y24" s="37">
        <f>SUMIFS(СВЦЭМ!$D$34:$D$777,СВЦЭМ!$A$34:$A$777,$A24,СВЦЭМ!$B$34:$B$777,Y$11)+'СЕТ СН'!$F$11+СВЦЭМ!$D$10+'СЕТ СН'!$F$6</f>
        <v>1219.0068692200002</v>
      </c>
    </row>
    <row r="25" spans="1:25" ht="15.75" x14ac:dyDescent="0.2">
      <c r="A25" s="36">
        <f t="shared" si="0"/>
        <v>42657</v>
      </c>
      <c r="B25" s="37">
        <f>SUMIFS(СВЦЭМ!$D$34:$D$777,СВЦЭМ!$A$34:$A$777,$A25,СВЦЭМ!$B$34:$B$777,B$11)+'СЕТ СН'!$F$11+СВЦЭМ!$D$10+'СЕТ СН'!$F$6</f>
        <v>1246.82216866</v>
      </c>
      <c r="C25" s="37">
        <f>SUMIFS(СВЦЭМ!$D$34:$D$777,СВЦЭМ!$A$34:$A$777,$A25,СВЦЭМ!$B$34:$B$777,C$11)+'СЕТ СН'!$F$11+СВЦЭМ!$D$10+'СЕТ СН'!$F$6</f>
        <v>1358.4350193400001</v>
      </c>
      <c r="D25" s="37">
        <f>SUMIFS(СВЦЭМ!$D$34:$D$777,СВЦЭМ!$A$34:$A$777,$A25,СВЦЭМ!$B$34:$B$777,D$11)+'СЕТ СН'!$F$11+СВЦЭМ!$D$10+'СЕТ СН'!$F$6</f>
        <v>1395.1694786799999</v>
      </c>
      <c r="E25" s="37">
        <f>SUMIFS(СВЦЭМ!$D$34:$D$777,СВЦЭМ!$A$34:$A$777,$A25,СВЦЭМ!$B$34:$B$777,E$11)+'СЕТ СН'!$F$11+СВЦЭМ!$D$10+'СЕТ СН'!$F$6</f>
        <v>1388.1647258899998</v>
      </c>
      <c r="F25" s="37">
        <f>SUMIFS(СВЦЭМ!$D$34:$D$777,СВЦЭМ!$A$34:$A$777,$A25,СВЦЭМ!$B$34:$B$777,F$11)+'СЕТ СН'!$F$11+СВЦЭМ!$D$10+'СЕТ СН'!$F$6</f>
        <v>1384.48227314</v>
      </c>
      <c r="G25" s="37">
        <f>SUMIFS(СВЦЭМ!$D$34:$D$777,СВЦЭМ!$A$34:$A$777,$A25,СВЦЭМ!$B$34:$B$777,G$11)+'СЕТ СН'!$F$11+СВЦЭМ!$D$10+'СЕТ СН'!$F$6</f>
        <v>1472.01843637</v>
      </c>
      <c r="H25" s="37">
        <f>SUMIFS(СВЦЭМ!$D$34:$D$777,СВЦЭМ!$A$34:$A$777,$A25,СВЦЭМ!$B$34:$B$777,H$11)+'СЕТ СН'!$F$11+СВЦЭМ!$D$10+'СЕТ СН'!$F$6</f>
        <v>1456.5404212899998</v>
      </c>
      <c r="I25" s="37">
        <f>SUMIFS(СВЦЭМ!$D$34:$D$777,СВЦЭМ!$A$34:$A$777,$A25,СВЦЭМ!$B$34:$B$777,I$11)+'СЕТ СН'!$F$11+СВЦЭМ!$D$10+'СЕТ СН'!$F$6</f>
        <v>1333.9642867399998</v>
      </c>
      <c r="J25" s="37">
        <f>SUMIFS(СВЦЭМ!$D$34:$D$777,СВЦЭМ!$A$34:$A$777,$A25,СВЦЭМ!$B$34:$B$777,J$11)+'СЕТ СН'!$F$11+СВЦЭМ!$D$10+'СЕТ СН'!$F$6</f>
        <v>1247.6594546800002</v>
      </c>
      <c r="K25" s="37">
        <f>SUMIFS(СВЦЭМ!$D$34:$D$777,СВЦЭМ!$A$34:$A$777,$A25,СВЦЭМ!$B$34:$B$777,K$11)+'СЕТ СН'!$F$11+СВЦЭМ!$D$10+'СЕТ СН'!$F$6</f>
        <v>1088.28719213</v>
      </c>
      <c r="L25" s="37">
        <f>SUMIFS(СВЦЭМ!$D$34:$D$777,СВЦЭМ!$A$34:$A$777,$A25,СВЦЭМ!$B$34:$B$777,L$11)+'СЕТ СН'!$F$11+СВЦЭМ!$D$10+'СЕТ СН'!$F$6</f>
        <v>1058.23461088</v>
      </c>
      <c r="M25" s="37">
        <f>SUMIFS(СВЦЭМ!$D$34:$D$777,СВЦЭМ!$A$34:$A$777,$A25,СВЦЭМ!$B$34:$B$777,M$11)+'СЕТ СН'!$F$11+СВЦЭМ!$D$10+'СЕТ СН'!$F$6</f>
        <v>1052.9322847400001</v>
      </c>
      <c r="N25" s="37">
        <f>SUMIFS(СВЦЭМ!$D$34:$D$777,СВЦЭМ!$A$34:$A$777,$A25,СВЦЭМ!$B$34:$B$777,N$11)+'СЕТ СН'!$F$11+СВЦЭМ!$D$10+'СЕТ СН'!$F$6</f>
        <v>1055.2554243900001</v>
      </c>
      <c r="O25" s="37">
        <f>SUMIFS(СВЦЭМ!$D$34:$D$777,СВЦЭМ!$A$34:$A$777,$A25,СВЦЭМ!$B$34:$B$777,O$11)+'СЕТ СН'!$F$11+СВЦЭМ!$D$10+'СЕТ СН'!$F$6</f>
        <v>1042.3591632100001</v>
      </c>
      <c r="P25" s="37">
        <f>SUMIFS(СВЦЭМ!$D$34:$D$777,СВЦЭМ!$A$34:$A$777,$A25,СВЦЭМ!$B$34:$B$777,P$11)+'СЕТ СН'!$F$11+СВЦЭМ!$D$10+'СЕТ СН'!$F$6</f>
        <v>1027.9106304000002</v>
      </c>
      <c r="Q25" s="37">
        <f>SUMIFS(СВЦЭМ!$D$34:$D$777,СВЦЭМ!$A$34:$A$777,$A25,СВЦЭМ!$B$34:$B$777,Q$11)+'СЕТ СН'!$F$11+СВЦЭМ!$D$10+'СЕТ СН'!$F$6</f>
        <v>1037.34816735</v>
      </c>
      <c r="R25" s="37">
        <f>SUMIFS(СВЦЭМ!$D$34:$D$777,СВЦЭМ!$A$34:$A$777,$A25,СВЦЭМ!$B$34:$B$777,R$11)+'СЕТ СН'!$F$11+СВЦЭМ!$D$10+'СЕТ СН'!$F$6</f>
        <v>1037.8240017800001</v>
      </c>
      <c r="S25" s="37">
        <f>SUMIFS(СВЦЭМ!$D$34:$D$777,СВЦЭМ!$A$34:$A$777,$A25,СВЦЭМ!$B$34:$B$777,S$11)+'СЕТ СН'!$F$11+СВЦЭМ!$D$10+'СЕТ СН'!$F$6</f>
        <v>1096.3976811</v>
      </c>
      <c r="T25" s="37">
        <f>SUMIFS(СВЦЭМ!$D$34:$D$777,СВЦЭМ!$A$34:$A$777,$A25,СВЦЭМ!$B$34:$B$777,T$11)+'СЕТ СН'!$F$11+СВЦЭМ!$D$10+'СЕТ СН'!$F$6</f>
        <v>1067.51019077</v>
      </c>
      <c r="U25" s="37">
        <f>SUMIFS(СВЦЭМ!$D$34:$D$777,СВЦЭМ!$A$34:$A$777,$A25,СВЦЭМ!$B$34:$B$777,U$11)+'СЕТ СН'!$F$11+СВЦЭМ!$D$10+'СЕТ СН'!$F$6</f>
        <v>1099.4727098600001</v>
      </c>
      <c r="V25" s="37">
        <f>SUMIFS(СВЦЭМ!$D$34:$D$777,СВЦЭМ!$A$34:$A$777,$A25,СВЦЭМ!$B$34:$B$777,V$11)+'СЕТ СН'!$F$11+СВЦЭМ!$D$10+'СЕТ СН'!$F$6</f>
        <v>1122.1909361400001</v>
      </c>
      <c r="W25" s="37">
        <f>SUMIFS(СВЦЭМ!$D$34:$D$777,СВЦЭМ!$A$34:$A$777,$A25,СВЦЭМ!$B$34:$B$777,W$11)+'СЕТ СН'!$F$11+СВЦЭМ!$D$10+'СЕТ СН'!$F$6</f>
        <v>1119.0514268700001</v>
      </c>
      <c r="X25" s="37">
        <f>SUMIFS(СВЦЭМ!$D$34:$D$777,СВЦЭМ!$A$34:$A$777,$A25,СВЦЭМ!$B$34:$B$777,X$11)+'СЕТ СН'!$F$11+СВЦЭМ!$D$10+'СЕТ СН'!$F$6</f>
        <v>1109.56639509</v>
      </c>
      <c r="Y25" s="37">
        <f>SUMIFS(СВЦЭМ!$D$34:$D$777,СВЦЭМ!$A$34:$A$777,$A25,СВЦЭМ!$B$34:$B$777,Y$11)+'СЕТ СН'!$F$11+СВЦЭМ!$D$10+'СЕТ СН'!$F$6</f>
        <v>1140.2574627900001</v>
      </c>
    </row>
    <row r="26" spans="1:25" ht="15.75" x14ac:dyDescent="0.2">
      <c r="A26" s="36">
        <f t="shared" si="0"/>
        <v>42658</v>
      </c>
      <c r="B26" s="37">
        <f>SUMIFS(СВЦЭМ!$D$34:$D$777,СВЦЭМ!$A$34:$A$777,$A26,СВЦЭМ!$B$34:$B$777,B$11)+'СЕТ СН'!$F$11+СВЦЭМ!$D$10+'СЕТ СН'!$F$6</f>
        <v>1272.2512343200001</v>
      </c>
      <c r="C26" s="37">
        <f>SUMIFS(СВЦЭМ!$D$34:$D$777,СВЦЭМ!$A$34:$A$777,$A26,СВЦЭМ!$B$34:$B$777,C$11)+'СЕТ СН'!$F$11+СВЦЭМ!$D$10+'СЕТ СН'!$F$6</f>
        <v>1363.5611079400001</v>
      </c>
      <c r="D26" s="37">
        <f>SUMIFS(СВЦЭМ!$D$34:$D$777,СВЦЭМ!$A$34:$A$777,$A26,СВЦЭМ!$B$34:$B$777,D$11)+'СЕТ СН'!$F$11+СВЦЭМ!$D$10+'СЕТ СН'!$F$6</f>
        <v>1438.73621146</v>
      </c>
      <c r="E26" s="37">
        <f>SUMIFS(СВЦЭМ!$D$34:$D$777,СВЦЭМ!$A$34:$A$777,$A26,СВЦЭМ!$B$34:$B$777,E$11)+'СЕТ СН'!$F$11+СВЦЭМ!$D$10+'СЕТ СН'!$F$6</f>
        <v>1450.14189536</v>
      </c>
      <c r="F26" s="37">
        <f>SUMIFS(СВЦЭМ!$D$34:$D$777,СВЦЭМ!$A$34:$A$777,$A26,СВЦЭМ!$B$34:$B$777,F$11)+'СЕТ СН'!$F$11+СВЦЭМ!$D$10+'СЕТ СН'!$F$6</f>
        <v>1454.91438535</v>
      </c>
      <c r="G26" s="37">
        <f>SUMIFS(СВЦЭМ!$D$34:$D$777,СВЦЭМ!$A$34:$A$777,$A26,СВЦЭМ!$B$34:$B$777,G$11)+'СЕТ СН'!$F$11+СВЦЭМ!$D$10+'СЕТ СН'!$F$6</f>
        <v>1470.6330805399998</v>
      </c>
      <c r="H26" s="37">
        <f>SUMIFS(СВЦЭМ!$D$34:$D$777,СВЦЭМ!$A$34:$A$777,$A26,СВЦЭМ!$B$34:$B$777,H$11)+'СЕТ СН'!$F$11+СВЦЭМ!$D$10+'СЕТ СН'!$F$6</f>
        <v>1462.5208788800001</v>
      </c>
      <c r="I26" s="37">
        <f>SUMIFS(СВЦЭМ!$D$34:$D$777,СВЦЭМ!$A$34:$A$777,$A26,СВЦЭМ!$B$34:$B$777,I$11)+'СЕТ СН'!$F$11+СВЦЭМ!$D$10+'СЕТ СН'!$F$6</f>
        <v>1427.2293539299999</v>
      </c>
      <c r="J26" s="37">
        <f>SUMIFS(СВЦЭМ!$D$34:$D$777,СВЦЭМ!$A$34:$A$777,$A26,СВЦЭМ!$B$34:$B$777,J$11)+'СЕТ СН'!$F$11+СВЦЭМ!$D$10+'СЕТ СН'!$F$6</f>
        <v>1259.6997356100001</v>
      </c>
      <c r="K26" s="37">
        <f>SUMIFS(СВЦЭМ!$D$34:$D$777,СВЦЭМ!$A$34:$A$777,$A26,СВЦЭМ!$B$34:$B$777,K$11)+'СЕТ СН'!$F$11+СВЦЭМ!$D$10+'СЕТ СН'!$F$6</f>
        <v>1178.06636463</v>
      </c>
      <c r="L26" s="37">
        <f>SUMIFS(СВЦЭМ!$D$34:$D$777,СВЦЭМ!$A$34:$A$777,$A26,СВЦЭМ!$B$34:$B$777,L$11)+'СЕТ СН'!$F$11+СВЦЭМ!$D$10+'СЕТ СН'!$F$6</f>
        <v>1129.4167387500001</v>
      </c>
      <c r="M26" s="37">
        <f>SUMIFS(СВЦЭМ!$D$34:$D$777,СВЦЭМ!$A$34:$A$777,$A26,СВЦЭМ!$B$34:$B$777,M$11)+'СЕТ СН'!$F$11+СВЦЭМ!$D$10+'СЕТ СН'!$F$6</f>
        <v>1121.2932912000001</v>
      </c>
      <c r="N26" s="37">
        <f>SUMIFS(СВЦЭМ!$D$34:$D$777,СВЦЭМ!$A$34:$A$777,$A26,СВЦЭМ!$B$34:$B$777,N$11)+'СЕТ СН'!$F$11+СВЦЭМ!$D$10+'СЕТ СН'!$F$6</f>
        <v>1103.8383188100001</v>
      </c>
      <c r="O26" s="37">
        <f>SUMIFS(СВЦЭМ!$D$34:$D$777,СВЦЭМ!$A$34:$A$777,$A26,СВЦЭМ!$B$34:$B$777,O$11)+'СЕТ СН'!$F$11+СВЦЭМ!$D$10+'СЕТ СН'!$F$6</f>
        <v>1108.8069283499999</v>
      </c>
      <c r="P26" s="37">
        <f>SUMIFS(СВЦЭМ!$D$34:$D$777,СВЦЭМ!$A$34:$A$777,$A26,СВЦЭМ!$B$34:$B$777,P$11)+'СЕТ СН'!$F$11+СВЦЭМ!$D$10+'СЕТ СН'!$F$6</f>
        <v>1101.6114618300001</v>
      </c>
      <c r="Q26" s="37">
        <f>SUMIFS(СВЦЭМ!$D$34:$D$777,СВЦЭМ!$A$34:$A$777,$A26,СВЦЭМ!$B$34:$B$777,Q$11)+'СЕТ СН'!$F$11+СВЦЭМ!$D$10+'СЕТ СН'!$F$6</f>
        <v>1114.7805945300001</v>
      </c>
      <c r="R26" s="37">
        <f>SUMIFS(СВЦЭМ!$D$34:$D$777,СВЦЭМ!$A$34:$A$777,$A26,СВЦЭМ!$B$34:$B$777,R$11)+'СЕТ СН'!$F$11+СВЦЭМ!$D$10+'СЕТ СН'!$F$6</f>
        <v>1135.4473024500001</v>
      </c>
      <c r="S26" s="37">
        <f>SUMIFS(СВЦЭМ!$D$34:$D$777,СВЦЭМ!$A$34:$A$777,$A26,СВЦЭМ!$B$34:$B$777,S$11)+'СЕТ СН'!$F$11+СВЦЭМ!$D$10+'СЕТ СН'!$F$6</f>
        <v>1172.4623656900001</v>
      </c>
      <c r="T26" s="37">
        <f>SUMIFS(СВЦЭМ!$D$34:$D$777,СВЦЭМ!$A$34:$A$777,$A26,СВЦЭМ!$B$34:$B$777,T$11)+'СЕТ СН'!$F$11+СВЦЭМ!$D$10+'СЕТ СН'!$F$6</f>
        <v>1168.6337405600002</v>
      </c>
      <c r="U26" s="37">
        <f>SUMIFS(СВЦЭМ!$D$34:$D$777,СВЦЭМ!$A$34:$A$777,$A26,СВЦЭМ!$B$34:$B$777,U$11)+'СЕТ СН'!$F$11+СВЦЭМ!$D$10+'СЕТ СН'!$F$6</f>
        <v>1169.0824440700001</v>
      </c>
      <c r="V26" s="37">
        <f>SUMIFS(СВЦЭМ!$D$34:$D$777,СВЦЭМ!$A$34:$A$777,$A26,СВЦЭМ!$B$34:$B$777,V$11)+'СЕТ СН'!$F$11+СВЦЭМ!$D$10+'СЕТ СН'!$F$6</f>
        <v>1135.2265412800002</v>
      </c>
      <c r="W26" s="37">
        <f>SUMIFS(СВЦЭМ!$D$34:$D$777,СВЦЭМ!$A$34:$A$777,$A26,СВЦЭМ!$B$34:$B$777,W$11)+'СЕТ СН'!$F$11+СВЦЭМ!$D$10+'СЕТ СН'!$F$6</f>
        <v>1157.49262767</v>
      </c>
      <c r="X26" s="37">
        <f>SUMIFS(СВЦЭМ!$D$34:$D$777,СВЦЭМ!$A$34:$A$777,$A26,СВЦЭМ!$B$34:$B$777,X$11)+'СЕТ СН'!$F$11+СВЦЭМ!$D$10+'СЕТ СН'!$F$6</f>
        <v>1129.9802827200001</v>
      </c>
      <c r="Y26" s="37">
        <f>SUMIFS(СВЦЭМ!$D$34:$D$777,СВЦЭМ!$A$34:$A$777,$A26,СВЦЭМ!$B$34:$B$777,Y$11)+'СЕТ СН'!$F$11+СВЦЭМ!$D$10+'СЕТ СН'!$F$6</f>
        <v>1179.81093543</v>
      </c>
    </row>
    <row r="27" spans="1:25" ht="15.75" x14ac:dyDescent="0.2">
      <c r="A27" s="36">
        <f t="shared" si="0"/>
        <v>42659</v>
      </c>
      <c r="B27" s="37">
        <f>SUMIFS(СВЦЭМ!$D$34:$D$777,СВЦЭМ!$A$34:$A$777,$A27,СВЦЭМ!$B$34:$B$777,B$11)+'СЕТ СН'!$F$11+СВЦЭМ!$D$10+'СЕТ СН'!$F$6</f>
        <v>1330.01170443</v>
      </c>
      <c r="C27" s="37">
        <f>SUMIFS(СВЦЭМ!$D$34:$D$777,СВЦЭМ!$A$34:$A$777,$A27,СВЦЭМ!$B$34:$B$777,C$11)+'СЕТ СН'!$F$11+СВЦЭМ!$D$10+'СЕТ СН'!$F$6</f>
        <v>1572.2360694899999</v>
      </c>
      <c r="D27" s="37">
        <f>SUMIFS(СВЦЭМ!$D$34:$D$777,СВЦЭМ!$A$34:$A$777,$A27,СВЦЭМ!$B$34:$B$777,D$11)+'СЕТ СН'!$F$11+СВЦЭМ!$D$10+'СЕТ СН'!$F$6</f>
        <v>1666.3035739499996</v>
      </c>
      <c r="E27" s="37">
        <f>SUMIFS(СВЦЭМ!$D$34:$D$777,СВЦЭМ!$A$34:$A$777,$A27,СВЦЭМ!$B$34:$B$777,E$11)+'СЕТ СН'!$F$11+СВЦЭМ!$D$10+'СЕТ СН'!$F$6</f>
        <v>1600.90550876</v>
      </c>
      <c r="F27" s="37">
        <f>SUMIFS(СВЦЭМ!$D$34:$D$777,СВЦЭМ!$A$34:$A$777,$A27,СВЦЭМ!$B$34:$B$777,F$11)+'СЕТ СН'!$F$11+СВЦЭМ!$D$10+'СЕТ СН'!$F$6</f>
        <v>1470.4403916799997</v>
      </c>
      <c r="G27" s="37">
        <f>SUMIFS(СВЦЭМ!$D$34:$D$777,СВЦЭМ!$A$34:$A$777,$A27,СВЦЭМ!$B$34:$B$777,G$11)+'СЕТ СН'!$F$11+СВЦЭМ!$D$10+'СЕТ СН'!$F$6</f>
        <v>1436.8464079699997</v>
      </c>
      <c r="H27" s="37">
        <f>SUMIFS(СВЦЭМ!$D$34:$D$777,СВЦЭМ!$A$34:$A$777,$A27,СВЦЭМ!$B$34:$B$777,H$11)+'СЕТ СН'!$F$11+СВЦЭМ!$D$10+'СЕТ СН'!$F$6</f>
        <v>1595.5351815999998</v>
      </c>
      <c r="I27" s="37">
        <f>SUMIFS(СВЦЭМ!$D$34:$D$777,СВЦЭМ!$A$34:$A$777,$A27,СВЦЭМ!$B$34:$B$777,I$11)+'СЕТ СН'!$F$11+СВЦЭМ!$D$10+'СЕТ СН'!$F$6</f>
        <v>1462.8460578899999</v>
      </c>
      <c r="J27" s="37">
        <f>SUMIFS(СВЦЭМ!$D$34:$D$777,СВЦЭМ!$A$34:$A$777,$A27,СВЦЭМ!$B$34:$B$777,J$11)+'СЕТ СН'!$F$11+СВЦЭМ!$D$10+'СЕТ СН'!$F$6</f>
        <v>1394.3196636399998</v>
      </c>
      <c r="K27" s="37">
        <f>SUMIFS(СВЦЭМ!$D$34:$D$777,СВЦЭМ!$A$34:$A$777,$A27,СВЦЭМ!$B$34:$B$777,K$11)+'СЕТ СН'!$F$11+СВЦЭМ!$D$10+'СЕТ СН'!$F$6</f>
        <v>1331.43631809</v>
      </c>
      <c r="L27" s="37">
        <f>SUMIFS(СВЦЭМ!$D$34:$D$777,СВЦЭМ!$A$34:$A$777,$A27,СВЦЭМ!$B$34:$B$777,L$11)+'СЕТ СН'!$F$11+СВЦЭМ!$D$10+'СЕТ СН'!$F$6</f>
        <v>1225.6674355600001</v>
      </c>
      <c r="M27" s="37">
        <f>SUMIFS(СВЦЭМ!$D$34:$D$777,СВЦЭМ!$A$34:$A$777,$A27,СВЦЭМ!$B$34:$B$777,M$11)+'СЕТ СН'!$F$11+СВЦЭМ!$D$10+'СЕТ СН'!$F$6</f>
        <v>1287.6082084499999</v>
      </c>
      <c r="N27" s="37">
        <f>SUMIFS(СВЦЭМ!$D$34:$D$777,СВЦЭМ!$A$34:$A$777,$A27,СВЦЭМ!$B$34:$B$777,N$11)+'СЕТ СН'!$F$11+СВЦЭМ!$D$10+'СЕТ СН'!$F$6</f>
        <v>1578.2051641099997</v>
      </c>
      <c r="O27" s="37">
        <f>SUMIFS(СВЦЭМ!$D$34:$D$777,СВЦЭМ!$A$34:$A$777,$A27,СВЦЭМ!$B$34:$B$777,O$11)+'СЕТ СН'!$F$11+СВЦЭМ!$D$10+'СЕТ СН'!$F$6</f>
        <v>1364.28914313</v>
      </c>
      <c r="P27" s="37">
        <f>SUMIFS(СВЦЭМ!$D$34:$D$777,СВЦЭМ!$A$34:$A$777,$A27,СВЦЭМ!$B$34:$B$777,P$11)+'СЕТ СН'!$F$11+СВЦЭМ!$D$10+'СЕТ СН'!$F$6</f>
        <v>1165.9490157300002</v>
      </c>
      <c r="Q27" s="37">
        <f>SUMIFS(СВЦЭМ!$D$34:$D$777,СВЦЭМ!$A$34:$A$777,$A27,СВЦЭМ!$B$34:$B$777,Q$11)+'СЕТ СН'!$F$11+СВЦЭМ!$D$10+'СЕТ СН'!$F$6</f>
        <v>1166.1601499100002</v>
      </c>
      <c r="R27" s="37">
        <f>SUMIFS(СВЦЭМ!$D$34:$D$777,СВЦЭМ!$A$34:$A$777,$A27,СВЦЭМ!$B$34:$B$777,R$11)+'СЕТ СН'!$F$11+СВЦЭМ!$D$10+'СЕТ СН'!$F$6</f>
        <v>1171.0440130400002</v>
      </c>
      <c r="S27" s="37">
        <f>SUMIFS(СВЦЭМ!$D$34:$D$777,СВЦЭМ!$A$34:$A$777,$A27,СВЦЭМ!$B$34:$B$777,S$11)+'СЕТ СН'!$F$11+СВЦЭМ!$D$10+'СЕТ СН'!$F$6</f>
        <v>1130.1658109100001</v>
      </c>
      <c r="T27" s="37">
        <f>SUMIFS(СВЦЭМ!$D$34:$D$777,СВЦЭМ!$A$34:$A$777,$A27,СВЦЭМ!$B$34:$B$777,T$11)+'СЕТ СН'!$F$11+СВЦЭМ!$D$10+'СЕТ СН'!$F$6</f>
        <v>1157.0415146</v>
      </c>
      <c r="U27" s="37">
        <f>SUMIFS(СВЦЭМ!$D$34:$D$777,СВЦЭМ!$A$34:$A$777,$A27,СВЦЭМ!$B$34:$B$777,U$11)+'СЕТ СН'!$F$11+СВЦЭМ!$D$10+'СЕТ СН'!$F$6</f>
        <v>1206.5710608500001</v>
      </c>
      <c r="V27" s="37">
        <f>SUMIFS(СВЦЭМ!$D$34:$D$777,СВЦЭМ!$A$34:$A$777,$A27,СВЦЭМ!$B$34:$B$777,V$11)+'СЕТ СН'!$F$11+СВЦЭМ!$D$10+'СЕТ СН'!$F$6</f>
        <v>1175.6466477500001</v>
      </c>
      <c r="W27" s="37">
        <f>SUMIFS(СВЦЭМ!$D$34:$D$777,СВЦЭМ!$A$34:$A$777,$A27,СВЦЭМ!$B$34:$B$777,W$11)+'СЕТ СН'!$F$11+СВЦЭМ!$D$10+'СЕТ СН'!$F$6</f>
        <v>1132.5670637000001</v>
      </c>
      <c r="X27" s="37">
        <f>SUMIFS(СВЦЭМ!$D$34:$D$777,СВЦЭМ!$A$34:$A$777,$A27,СВЦЭМ!$B$34:$B$777,X$11)+'СЕТ СН'!$F$11+СВЦЭМ!$D$10+'СЕТ СН'!$F$6</f>
        <v>1137.2892053</v>
      </c>
      <c r="Y27" s="37">
        <f>SUMIFS(СВЦЭМ!$D$34:$D$777,СВЦЭМ!$A$34:$A$777,$A27,СВЦЭМ!$B$34:$B$777,Y$11)+'СЕТ СН'!$F$11+СВЦЭМ!$D$10+'СЕТ СН'!$F$6</f>
        <v>1216.3349182500001</v>
      </c>
    </row>
    <row r="28" spans="1:25" ht="15.75" x14ac:dyDescent="0.2">
      <c r="A28" s="36">
        <f t="shared" si="0"/>
        <v>42660</v>
      </c>
      <c r="B28" s="37">
        <f>SUMIFS(СВЦЭМ!$D$34:$D$777,СВЦЭМ!$A$34:$A$777,$A28,СВЦЭМ!$B$34:$B$777,B$11)+'СЕТ СН'!$F$11+СВЦЭМ!$D$10+'СЕТ СН'!$F$6</f>
        <v>1223.0191407900002</v>
      </c>
      <c r="C28" s="37">
        <f>SUMIFS(СВЦЭМ!$D$34:$D$777,СВЦЭМ!$A$34:$A$777,$A28,СВЦЭМ!$B$34:$B$777,C$11)+'СЕТ СН'!$F$11+СВЦЭМ!$D$10+'СЕТ СН'!$F$6</f>
        <v>1305.1025231799999</v>
      </c>
      <c r="D28" s="37">
        <f>SUMIFS(СВЦЭМ!$D$34:$D$777,СВЦЭМ!$A$34:$A$777,$A28,СВЦЭМ!$B$34:$B$777,D$11)+'СЕТ СН'!$F$11+СВЦЭМ!$D$10+'СЕТ СН'!$F$6</f>
        <v>1397.9787635099997</v>
      </c>
      <c r="E28" s="37">
        <f>SUMIFS(СВЦЭМ!$D$34:$D$777,СВЦЭМ!$A$34:$A$777,$A28,СВЦЭМ!$B$34:$B$777,E$11)+'СЕТ СН'!$F$11+СВЦЭМ!$D$10+'СЕТ СН'!$F$6</f>
        <v>1555.5566463699997</v>
      </c>
      <c r="F28" s="37">
        <f>SUMIFS(СВЦЭМ!$D$34:$D$777,СВЦЭМ!$A$34:$A$777,$A28,СВЦЭМ!$B$34:$B$777,F$11)+'СЕТ СН'!$F$11+СВЦЭМ!$D$10+'СЕТ СН'!$F$6</f>
        <v>1460.1575868599998</v>
      </c>
      <c r="G28" s="37">
        <f>SUMIFS(СВЦЭМ!$D$34:$D$777,СВЦЭМ!$A$34:$A$777,$A28,СВЦЭМ!$B$34:$B$777,G$11)+'СЕТ СН'!$F$11+СВЦЭМ!$D$10+'СЕТ СН'!$F$6</f>
        <v>1453.8925707399999</v>
      </c>
      <c r="H28" s="37">
        <f>SUMIFS(СВЦЭМ!$D$34:$D$777,СВЦЭМ!$A$34:$A$777,$A28,СВЦЭМ!$B$34:$B$777,H$11)+'СЕТ СН'!$F$11+СВЦЭМ!$D$10+'СЕТ СН'!$F$6</f>
        <v>1366.6837817000001</v>
      </c>
      <c r="I28" s="37">
        <f>SUMIFS(СВЦЭМ!$D$34:$D$777,СВЦЭМ!$A$34:$A$777,$A28,СВЦЭМ!$B$34:$B$777,I$11)+'СЕТ СН'!$F$11+СВЦЭМ!$D$10+'СЕТ СН'!$F$6</f>
        <v>1367.50647192</v>
      </c>
      <c r="J28" s="37">
        <f>SUMIFS(СВЦЭМ!$D$34:$D$777,СВЦЭМ!$A$34:$A$777,$A28,СВЦЭМ!$B$34:$B$777,J$11)+'СЕТ СН'!$F$11+СВЦЭМ!$D$10+'СЕТ СН'!$F$6</f>
        <v>1391.8065827999999</v>
      </c>
      <c r="K28" s="37">
        <f>SUMIFS(СВЦЭМ!$D$34:$D$777,СВЦЭМ!$A$34:$A$777,$A28,СВЦЭМ!$B$34:$B$777,K$11)+'СЕТ СН'!$F$11+СВЦЭМ!$D$10+'СЕТ СН'!$F$6</f>
        <v>1254.3359494199999</v>
      </c>
      <c r="L28" s="37">
        <f>SUMIFS(СВЦЭМ!$D$34:$D$777,СВЦЭМ!$A$34:$A$777,$A28,СВЦЭМ!$B$34:$B$777,L$11)+'СЕТ СН'!$F$11+СВЦЭМ!$D$10+'СЕТ СН'!$F$6</f>
        <v>1462.8756441400001</v>
      </c>
      <c r="M28" s="37">
        <f>SUMIFS(СВЦЭМ!$D$34:$D$777,СВЦЭМ!$A$34:$A$777,$A28,СВЦЭМ!$B$34:$B$777,M$11)+'СЕТ СН'!$F$11+СВЦЭМ!$D$10+'СЕТ СН'!$F$6</f>
        <v>1686.1001687099997</v>
      </c>
      <c r="N28" s="37">
        <f>SUMIFS(СВЦЭМ!$D$34:$D$777,СВЦЭМ!$A$34:$A$777,$A28,СВЦЭМ!$B$34:$B$777,N$11)+'СЕТ СН'!$F$11+СВЦЭМ!$D$10+'СЕТ СН'!$F$6</f>
        <v>1538.4839595599997</v>
      </c>
      <c r="O28" s="37">
        <f>SUMIFS(СВЦЭМ!$D$34:$D$777,СВЦЭМ!$A$34:$A$777,$A28,СВЦЭМ!$B$34:$B$777,O$11)+'СЕТ СН'!$F$11+СВЦЭМ!$D$10+'СЕТ СН'!$F$6</f>
        <v>1545.6220646299998</v>
      </c>
      <c r="P28" s="37">
        <f>SUMIFS(СВЦЭМ!$D$34:$D$777,СВЦЭМ!$A$34:$A$777,$A28,СВЦЭМ!$B$34:$B$777,P$11)+'СЕТ СН'!$F$11+СВЦЭМ!$D$10+'СЕТ СН'!$F$6</f>
        <v>1236.67515415</v>
      </c>
      <c r="Q28" s="37">
        <f>SUMIFS(СВЦЭМ!$D$34:$D$777,СВЦЭМ!$A$34:$A$777,$A28,СВЦЭМ!$B$34:$B$777,Q$11)+'СЕТ СН'!$F$11+СВЦЭМ!$D$10+'СЕТ СН'!$F$6</f>
        <v>1185.1863287900001</v>
      </c>
      <c r="R28" s="37">
        <f>SUMIFS(СВЦЭМ!$D$34:$D$777,СВЦЭМ!$A$34:$A$777,$A28,СВЦЭМ!$B$34:$B$777,R$11)+'СЕТ СН'!$F$11+СВЦЭМ!$D$10+'СЕТ СН'!$F$6</f>
        <v>1218.21262219</v>
      </c>
      <c r="S28" s="37">
        <f>SUMIFS(СВЦЭМ!$D$34:$D$777,СВЦЭМ!$A$34:$A$777,$A28,СВЦЭМ!$B$34:$B$777,S$11)+'СЕТ СН'!$F$11+СВЦЭМ!$D$10+'СЕТ СН'!$F$6</f>
        <v>1302.51410093</v>
      </c>
      <c r="T28" s="37">
        <f>SUMIFS(СВЦЭМ!$D$34:$D$777,СВЦЭМ!$A$34:$A$777,$A28,СВЦЭМ!$B$34:$B$777,T$11)+'СЕТ СН'!$F$11+СВЦЭМ!$D$10+'СЕТ СН'!$F$6</f>
        <v>1313.0111631300001</v>
      </c>
      <c r="U28" s="37">
        <f>SUMIFS(СВЦЭМ!$D$34:$D$777,СВЦЭМ!$A$34:$A$777,$A28,СВЦЭМ!$B$34:$B$777,U$11)+'СЕТ СН'!$F$11+СВЦЭМ!$D$10+'СЕТ СН'!$F$6</f>
        <v>1408.3999828000001</v>
      </c>
      <c r="V28" s="37">
        <f>SUMIFS(СВЦЭМ!$D$34:$D$777,СВЦЭМ!$A$34:$A$777,$A28,СВЦЭМ!$B$34:$B$777,V$11)+'СЕТ СН'!$F$11+СВЦЭМ!$D$10+'СЕТ СН'!$F$6</f>
        <v>1417.83645523</v>
      </c>
      <c r="W28" s="37">
        <f>SUMIFS(СВЦЭМ!$D$34:$D$777,СВЦЭМ!$A$34:$A$777,$A28,СВЦЭМ!$B$34:$B$777,W$11)+'СЕТ СН'!$F$11+СВЦЭМ!$D$10+'СЕТ СН'!$F$6</f>
        <v>1389.1947967599999</v>
      </c>
      <c r="X28" s="37">
        <f>SUMIFS(СВЦЭМ!$D$34:$D$777,СВЦЭМ!$A$34:$A$777,$A28,СВЦЭМ!$B$34:$B$777,X$11)+'СЕТ СН'!$F$11+СВЦЭМ!$D$10+'СЕТ СН'!$F$6</f>
        <v>1280.9681600600002</v>
      </c>
      <c r="Y28" s="37">
        <f>SUMIFS(СВЦЭМ!$D$34:$D$777,СВЦЭМ!$A$34:$A$777,$A28,СВЦЭМ!$B$34:$B$777,Y$11)+'СЕТ СН'!$F$11+СВЦЭМ!$D$10+'СЕТ СН'!$F$6</f>
        <v>1240.06216709</v>
      </c>
    </row>
    <row r="29" spans="1:25" ht="15.75" x14ac:dyDescent="0.2">
      <c r="A29" s="36">
        <f t="shared" si="0"/>
        <v>42661</v>
      </c>
      <c r="B29" s="37">
        <f>SUMIFS(СВЦЭМ!$D$34:$D$777,СВЦЭМ!$A$34:$A$777,$A29,СВЦЭМ!$B$34:$B$777,B$11)+'СЕТ СН'!$F$11+СВЦЭМ!$D$10+'СЕТ СН'!$F$6</f>
        <v>1510.5363721099998</v>
      </c>
      <c r="C29" s="37">
        <f>SUMIFS(СВЦЭМ!$D$34:$D$777,СВЦЭМ!$A$34:$A$777,$A29,СВЦЭМ!$B$34:$B$777,C$11)+'СЕТ СН'!$F$11+СВЦЭМ!$D$10+'СЕТ СН'!$F$6</f>
        <v>1696.2542327799997</v>
      </c>
      <c r="D29" s="37">
        <f>SUMIFS(СВЦЭМ!$D$34:$D$777,СВЦЭМ!$A$34:$A$777,$A29,СВЦЭМ!$B$34:$B$777,D$11)+'СЕТ СН'!$F$11+СВЦЭМ!$D$10+'СЕТ СН'!$F$6</f>
        <v>1794.2655154099998</v>
      </c>
      <c r="E29" s="37">
        <f>SUMIFS(СВЦЭМ!$D$34:$D$777,СВЦЭМ!$A$34:$A$777,$A29,СВЦЭМ!$B$34:$B$777,E$11)+'СЕТ СН'!$F$11+СВЦЭМ!$D$10+'СЕТ СН'!$F$6</f>
        <v>1798.5702143199996</v>
      </c>
      <c r="F29" s="37">
        <f>SUMIFS(СВЦЭМ!$D$34:$D$777,СВЦЭМ!$A$34:$A$777,$A29,СВЦЭМ!$B$34:$B$777,F$11)+'СЕТ СН'!$F$11+СВЦЭМ!$D$10+'СЕТ СН'!$F$6</f>
        <v>1772.5445409599997</v>
      </c>
      <c r="G29" s="37">
        <f>SUMIFS(СВЦЭМ!$D$34:$D$777,СВЦЭМ!$A$34:$A$777,$A29,СВЦЭМ!$B$34:$B$777,G$11)+'СЕТ СН'!$F$11+СВЦЭМ!$D$10+'СЕТ СН'!$F$6</f>
        <v>1770.0693443799996</v>
      </c>
      <c r="H29" s="37">
        <f>SUMIFS(СВЦЭМ!$D$34:$D$777,СВЦЭМ!$A$34:$A$777,$A29,СВЦЭМ!$B$34:$B$777,H$11)+'СЕТ СН'!$F$11+СВЦЭМ!$D$10+'СЕТ СН'!$F$6</f>
        <v>1695.8301304799998</v>
      </c>
      <c r="I29" s="37">
        <f>SUMIFS(СВЦЭМ!$D$34:$D$777,СВЦЭМ!$A$34:$A$777,$A29,СВЦЭМ!$B$34:$B$777,I$11)+'СЕТ СН'!$F$11+СВЦЭМ!$D$10+'СЕТ СН'!$F$6</f>
        <v>1628.47144807</v>
      </c>
      <c r="J29" s="37">
        <f>SUMIFS(СВЦЭМ!$D$34:$D$777,СВЦЭМ!$A$34:$A$777,$A29,СВЦЭМ!$B$34:$B$777,J$11)+'СЕТ СН'!$F$11+СВЦЭМ!$D$10+'СЕТ СН'!$F$6</f>
        <v>1557.80529372</v>
      </c>
      <c r="K29" s="37">
        <f>SUMIFS(СВЦЭМ!$D$34:$D$777,СВЦЭМ!$A$34:$A$777,$A29,СВЦЭМ!$B$34:$B$777,K$11)+'СЕТ СН'!$F$11+СВЦЭМ!$D$10+'СЕТ СН'!$F$6</f>
        <v>1346.0886627199998</v>
      </c>
      <c r="L29" s="37">
        <f>SUMIFS(СВЦЭМ!$D$34:$D$777,СВЦЭМ!$A$34:$A$777,$A29,СВЦЭМ!$B$34:$B$777,L$11)+'СЕТ СН'!$F$11+СВЦЭМ!$D$10+'СЕТ СН'!$F$6</f>
        <v>1228.13492995</v>
      </c>
      <c r="M29" s="37">
        <f>SUMIFS(СВЦЭМ!$D$34:$D$777,СВЦЭМ!$A$34:$A$777,$A29,СВЦЭМ!$B$34:$B$777,M$11)+'СЕТ СН'!$F$11+СВЦЭМ!$D$10+'СЕТ СН'!$F$6</f>
        <v>1165.26068637</v>
      </c>
      <c r="N29" s="37">
        <f>SUMIFS(СВЦЭМ!$D$34:$D$777,СВЦЭМ!$A$34:$A$777,$A29,СВЦЭМ!$B$34:$B$777,N$11)+'СЕТ СН'!$F$11+СВЦЭМ!$D$10+'СЕТ СН'!$F$6</f>
        <v>1186.4442629</v>
      </c>
      <c r="O29" s="37">
        <f>SUMIFS(СВЦЭМ!$D$34:$D$777,СВЦЭМ!$A$34:$A$777,$A29,СВЦЭМ!$B$34:$B$777,O$11)+'СЕТ СН'!$F$11+СВЦЭМ!$D$10+'СЕТ СН'!$F$6</f>
        <v>1195.9090507300002</v>
      </c>
      <c r="P29" s="37">
        <f>SUMIFS(СВЦЭМ!$D$34:$D$777,СВЦЭМ!$A$34:$A$777,$A29,СВЦЭМ!$B$34:$B$777,P$11)+'СЕТ СН'!$F$11+СВЦЭМ!$D$10+'СЕТ СН'!$F$6</f>
        <v>1240.55610445</v>
      </c>
      <c r="Q29" s="37">
        <f>SUMIFS(СВЦЭМ!$D$34:$D$777,СВЦЭМ!$A$34:$A$777,$A29,СВЦЭМ!$B$34:$B$777,Q$11)+'СЕТ СН'!$F$11+СВЦЭМ!$D$10+'СЕТ СН'!$F$6</f>
        <v>1286.8438210300001</v>
      </c>
      <c r="R29" s="37">
        <f>SUMIFS(СВЦЭМ!$D$34:$D$777,СВЦЭМ!$A$34:$A$777,$A29,СВЦЭМ!$B$34:$B$777,R$11)+'СЕТ СН'!$F$11+СВЦЭМ!$D$10+'СЕТ СН'!$F$6</f>
        <v>1195.3772197600001</v>
      </c>
      <c r="S29" s="37">
        <f>SUMIFS(СВЦЭМ!$D$34:$D$777,СВЦЭМ!$A$34:$A$777,$A29,СВЦЭМ!$B$34:$B$777,S$11)+'СЕТ СН'!$F$11+СВЦЭМ!$D$10+'СЕТ СН'!$F$6</f>
        <v>1291.5770406800002</v>
      </c>
      <c r="T29" s="37">
        <f>SUMIFS(СВЦЭМ!$D$34:$D$777,СВЦЭМ!$A$34:$A$777,$A29,СВЦЭМ!$B$34:$B$777,T$11)+'СЕТ СН'!$F$11+СВЦЭМ!$D$10+'СЕТ СН'!$F$6</f>
        <v>1305.6434562199997</v>
      </c>
      <c r="U29" s="37">
        <f>SUMIFS(СВЦЭМ!$D$34:$D$777,СВЦЭМ!$A$34:$A$777,$A29,СВЦЭМ!$B$34:$B$777,U$11)+'СЕТ СН'!$F$11+СВЦЭМ!$D$10+'СЕТ СН'!$F$6</f>
        <v>1321.6432796199997</v>
      </c>
      <c r="V29" s="37">
        <f>SUMIFS(СВЦЭМ!$D$34:$D$777,СВЦЭМ!$A$34:$A$777,$A29,СВЦЭМ!$B$34:$B$777,V$11)+'СЕТ СН'!$F$11+СВЦЭМ!$D$10+'СЕТ СН'!$F$6</f>
        <v>1322.5367954899998</v>
      </c>
      <c r="W29" s="37">
        <f>SUMIFS(СВЦЭМ!$D$34:$D$777,СВЦЭМ!$A$34:$A$777,$A29,СВЦЭМ!$B$34:$B$777,W$11)+'СЕТ СН'!$F$11+СВЦЭМ!$D$10+'СЕТ СН'!$F$6</f>
        <v>1326.6323534999997</v>
      </c>
      <c r="X29" s="37">
        <f>SUMIFS(СВЦЭМ!$D$34:$D$777,СВЦЭМ!$A$34:$A$777,$A29,СВЦЭМ!$B$34:$B$777,X$11)+'СЕТ СН'!$F$11+СВЦЭМ!$D$10+'СЕТ СН'!$F$6</f>
        <v>1323.9789391899999</v>
      </c>
      <c r="Y29" s="37">
        <f>SUMIFS(СВЦЭМ!$D$34:$D$777,СВЦЭМ!$A$34:$A$777,$A29,СВЦЭМ!$B$34:$B$777,Y$11)+'СЕТ СН'!$F$11+СВЦЭМ!$D$10+'СЕТ СН'!$F$6</f>
        <v>1389.2347100699999</v>
      </c>
    </row>
    <row r="30" spans="1:25" ht="15.75" x14ac:dyDescent="0.2">
      <c r="A30" s="36">
        <f t="shared" si="0"/>
        <v>42662</v>
      </c>
      <c r="B30" s="37">
        <f>SUMIFS(СВЦЭМ!$D$34:$D$777,СВЦЭМ!$A$34:$A$777,$A30,СВЦЭМ!$B$34:$B$777,B$11)+'СЕТ СН'!$F$11+СВЦЭМ!$D$10+'СЕТ СН'!$F$6</f>
        <v>1388.5619327499999</v>
      </c>
      <c r="C30" s="37">
        <f>SUMIFS(СВЦЭМ!$D$34:$D$777,СВЦЭМ!$A$34:$A$777,$A30,СВЦЭМ!$B$34:$B$777,C$11)+'СЕТ СН'!$F$11+СВЦЭМ!$D$10+'СЕТ СН'!$F$6</f>
        <v>1599.72860257</v>
      </c>
      <c r="D30" s="37">
        <f>SUMIFS(СВЦЭМ!$D$34:$D$777,СВЦЭМ!$A$34:$A$777,$A30,СВЦЭМ!$B$34:$B$777,D$11)+'СЕТ СН'!$F$11+СВЦЭМ!$D$10+'СЕТ СН'!$F$6</f>
        <v>1624.65238318</v>
      </c>
      <c r="E30" s="37">
        <f>SUMIFS(СВЦЭМ!$D$34:$D$777,СВЦЭМ!$A$34:$A$777,$A30,СВЦЭМ!$B$34:$B$777,E$11)+'СЕТ СН'!$F$11+СВЦЭМ!$D$10+'СЕТ СН'!$F$6</f>
        <v>1571.7513851599997</v>
      </c>
      <c r="F30" s="37">
        <f>SUMIFS(СВЦЭМ!$D$34:$D$777,СВЦЭМ!$A$34:$A$777,$A30,СВЦЭМ!$B$34:$B$777,F$11)+'СЕТ СН'!$F$11+СВЦЭМ!$D$10+'СЕТ СН'!$F$6</f>
        <v>1659.4961841999998</v>
      </c>
      <c r="G30" s="37">
        <f>SUMIFS(СВЦЭМ!$D$34:$D$777,СВЦЭМ!$A$34:$A$777,$A30,СВЦЭМ!$B$34:$B$777,G$11)+'СЕТ СН'!$F$11+СВЦЭМ!$D$10+'СЕТ СН'!$F$6</f>
        <v>1575.0354683</v>
      </c>
      <c r="H30" s="37">
        <f>SUMIFS(СВЦЭМ!$D$34:$D$777,СВЦЭМ!$A$34:$A$777,$A30,СВЦЭМ!$B$34:$B$777,H$11)+'СЕТ СН'!$F$11+СВЦЭМ!$D$10+'СЕТ СН'!$F$6</f>
        <v>1515.4327780999997</v>
      </c>
      <c r="I30" s="37">
        <f>SUMIFS(СВЦЭМ!$D$34:$D$777,СВЦЭМ!$A$34:$A$777,$A30,СВЦЭМ!$B$34:$B$777,I$11)+'СЕТ СН'!$F$11+СВЦЭМ!$D$10+'СЕТ СН'!$F$6</f>
        <v>1449.4869277899998</v>
      </c>
      <c r="J30" s="37">
        <f>SUMIFS(СВЦЭМ!$D$34:$D$777,СВЦЭМ!$A$34:$A$777,$A30,СВЦЭМ!$B$34:$B$777,J$11)+'СЕТ СН'!$F$11+СВЦЭМ!$D$10+'СЕТ СН'!$F$6</f>
        <v>1382.5517356999999</v>
      </c>
      <c r="K30" s="37">
        <f>SUMIFS(СВЦЭМ!$D$34:$D$777,СВЦЭМ!$A$34:$A$777,$A30,СВЦЭМ!$B$34:$B$777,K$11)+'СЕТ СН'!$F$11+СВЦЭМ!$D$10+'СЕТ СН'!$F$6</f>
        <v>1331.2524857599997</v>
      </c>
      <c r="L30" s="37">
        <f>SUMIFS(СВЦЭМ!$D$34:$D$777,СВЦЭМ!$A$34:$A$777,$A30,СВЦЭМ!$B$34:$B$777,L$11)+'СЕТ СН'!$F$11+СВЦЭМ!$D$10+'СЕТ СН'!$F$6</f>
        <v>1191.17328671</v>
      </c>
      <c r="M30" s="37">
        <f>SUMIFS(СВЦЭМ!$D$34:$D$777,СВЦЭМ!$A$34:$A$777,$A30,СВЦЭМ!$B$34:$B$777,M$11)+'СЕТ СН'!$F$11+СВЦЭМ!$D$10+'СЕТ СН'!$F$6</f>
        <v>1174.2929242099999</v>
      </c>
      <c r="N30" s="37">
        <f>SUMIFS(СВЦЭМ!$D$34:$D$777,СВЦЭМ!$A$34:$A$777,$A30,СВЦЭМ!$B$34:$B$777,N$11)+'СЕТ СН'!$F$11+СВЦЭМ!$D$10+'СЕТ СН'!$F$6</f>
        <v>1188.6040744000002</v>
      </c>
      <c r="O30" s="37">
        <f>SUMIFS(СВЦЭМ!$D$34:$D$777,СВЦЭМ!$A$34:$A$777,$A30,СВЦЭМ!$B$34:$B$777,O$11)+'СЕТ СН'!$F$11+СВЦЭМ!$D$10+'СЕТ СН'!$F$6</f>
        <v>1177.8101092900001</v>
      </c>
      <c r="P30" s="37">
        <f>SUMIFS(СВЦЭМ!$D$34:$D$777,СВЦЭМ!$A$34:$A$777,$A30,СВЦЭМ!$B$34:$B$777,P$11)+'СЕТ СН'!$F$11+СВЦЭМ!$D$10+'СЕТ СН'!$F$6</f>
        <v>1156.8585894500002</v>
      </c>
      <c r="Q30" s="37">
        <f>SUMIFS(СВЦЭМ!$D$34:$D$777,СВЦЭМ!$A$34:$A$777,$A30,СВЦЭМ!$B$34:$B$777,Q$11)+'СЕТ СН'!$F$11+СВЦЭМ!$D$10+'СЕТ СН'!$F$6</f>
        <v>1198.7119750700001</v>
      </c>
      <c r="R30" s="37">
        <f>SUMIFS(СВЦЭМ!$D$34:$D$777,СВЦЭМ!$A$34:$A$777,$A30,СВЦЭМ!$B$34:$B$777,R$11)+'СЕТ СН'!$F$11+СВЦЭМ!$D$10+'СЕТ СН'!$F$6</f>
        <v>1143.4365276000001</v>
      </c>
      <c r="S30" s="37">
        <f>SUMIFS(СВЦЭМ!$D$34:$D$777,СВЦЭМ!$A$34:$A$777,$A30,СВЦЭМ!$B$34:$B$777,S$11)+'СЕТ СН'!$F$11+СВЦЭМ!$D$10+'СЕТ СН'!$F$6</f>
        <v>1338.3624249699997</v>
      </c>
      <c r="T30" s="37">
        <f>SUMIFS(СВЦЭМ!$D$34:$D$777,СВЦЭМ!$A$34:$A$777,$A30,СВЦЭМ!$B$34:$B$777,T$11)+'СЕТ СН'!$F$11+СВЦЭМ!$D$10+'СЕТ СН'!$F$6</f>
        <v>1318.0231850099999</v>
      </c>
      <c r="U30" s="37">
        <f>SUMIFS(СВЦЭМ!$D$34:$D$777,СВЦЭМ!$A$34:$A$777,$A30,СВЦЭМ!$B$34:$B$777,U$11)+'СЕТ СН'!$F$11+СВЦЭМ!$D$10+'СЕТ СН'!$F$6</f>
        <v>1266.3617274200001</v>
      </c>
      <c r="V30" s="37">
        <f>SUMIFS(СВЦЭМ!$D$34:$D$777,СВЦЭМ!$A$34:$A$777,$A30,СВЦЭМ!$B$34:$B$777,V$11)+'СЕТ СН'!$F$11+СВЦЭМ!$D$10+'СЕТ СН'!$F$6</f>
        <v>1261.16625527</v>
      </c>
      <c r="W30" s="37">
        <f>SUMIFS(СВЦЭМ!$D$34:$D$777,СВЦЭМ!$A$34:$A$777,$A30,СВЦЭМ!$B$34:$B$777,W$11)+'СЕТ СН'!$F$11+СВЦЭМ!$D$10+'СЕТ СН'!$F$6</f>
        <v>1241.0338033600001</v>
      </c>
      <c r="X30" s="37">
        <f>SUMIFS(СВЦЭМ!$D$34:$D$777,СВЦЭМ!$A$34:$A$777,$A30,СВЦЭМ!$B$34:$B$777,X$11)+'СЕТ СН'!$F$11+СВЦЭМ!$D$10+'СЕТ СН'!$F$6</f>
        <v>1175.68118215</v>
      </c>
      <c r="Y30" s="37">
        <f>SUMIFS(СВЦЭМ!$D$34:$D$777,СВЦЭМ!$A$34:$A$777,$A30,СВЦЭМ!$B$34:$B$777,Y$11)+'СЕТ СН'!$F$11+СВЦЭМ!$D$10+'СЕТ СН'!$F$6</f>
        <v>1263.28871179</v>
      </c>
    </row>
    <row r="31" spans="1:25" ht="15.75" x14ac:dyDescent="0.2">
      <c r="A31" s="36">
        <f t="shared" si="0"/>
        <v>42663</v>
      </c>
      <c r="B31" s="37">
        <f>SUMIFS(СВЦЭМ!$D$34:$D$777,СВЦЭМ!$A$34:$A$777,$A31,СВЦЭМ!$B$34:$B$777,B$11)+'СЕТ СН'!$F$11+СВЦЭМ!$D$10+'СЕТ СН'!$F$6</f>
        <v>1317.3750802599998</v>
      </c>
      <c r="C31" s="37">
        <f>SUMIFS(СВЦЭМ!$D$34:$D$777,СВЦЭМ!$A$34:$A$777,$A31,СВЦЭМ!$B$34:$B$777,C$11)+'СЕТ СН'!$F$11+СВЦЭМ!$D$10+'СЕТ СН'!$F$6</f>
        <v>1411.4716359199997</v>
      </c>
      <c r="D31" s="37">
        <f>SUMIFS(СВЦЭМ!$D$34:$D$777,СВЦЭМ!$A$34:$A$777,$A31,СВЦЭМ!$B$34:$B$777,D$11)+'СЕТ СН'!$F$11+СВЦЭМ!$D$10+'СЕТ СН'!$F$6</f>
        <v>1475.8437308299999</v>
      </c>
      <c r="E31" s="37">
        <f>SUMIFS(СВЦЭМ!$D$34:$D$777,СВЦЭМ!$A$34:$A$777,$A31,СВЦЭМ!$B$34:$B$777,E$11)+'СЕТ СН'!$F$11+СВЦЭМ!$D$10+'СЕТ СН'!$F$6</f>
        <v>1495.4465032499998</v>
      </c>
      <c r="F31" s="37">
        <f>SUMIFS(СВЦЭМ!$D$34:$D$777,СВЦЭМ!$A$34:$A$777,$A31,СВЦЭМ!$B$34:$B$777,F$11)+'СЕТ СН'!$F$11+СВЦЭМ!$D$10+'СЕТ СН'!$F$6</f>
        <v>1432.51355474</v>
      </c>
      <c r="G31" s="37">
        <f>SUMIFS(СВЦЭМ!$D$34:$D$777,СВЦЭМ!$A$34:$A$777,$A31,СВЦЭМ!$B$34:$B$777,G$11)+'СЕТ СН'!$F$11+СВЦЭМ!$D$10+'СЕТ СН'!$F$6</f>
        <v>1420.2152792500001</v>
      </c>
      <c r="H31" s="37">
        <f>SUMIFS(СВЦЭМ!$D$34:$D$777,СВЦЭМ!$A$34:$A$777,$A31,СВЦЭМ!$B$34:$B$777,H$11)+'СЕТ СН'!$F$11+СВЦЭМ!$D$10+'СЕТ СН'!$F$6</f>
        <v>1398.0531696099997</v>
      </c>
      <c r="I31" s="37">
        <f>SUMIFS(СВЦЭМ!$D$34:$D$777,СВЦЭМ!$A$34:$A$777,$A31,СВЦЭМ!$B$34:$B$777,I$11)+'СЕТ СН'!$F$11+СВЦЭМ!$D$10+'СЕТ СН'!$F$6</f>
        <v>1298.6920228899999</v>
      </c>
      <c r="J31" s="37">
        <f>SUMIFS(СВЦЭМ!$D$34:$D$777,СВЦЭМ!$A$34:$A$777,$A31,СВЦЭМ!$B$34:$B$777,J$11)+'СЕТ СН'!$F$11+СВЦЭМ!$D$10+'СЕТ СН'!$F$6</f>
        <v>1240.84888376</v>
      </c>
      <c r="K31" s="37">
        <f>SUMIFS(СВЦЭМ!$D$34:$D$777,СВЦЭМ!$A$34:$A$777,$A31,СВЦЭМ!$B$34:$B$777,K$11)+'СЕТ СН'!$F$11+СВЦЭМ!$D$10+'СЕТ СН'!$F$6</f>
        <v>1157.82856844</v>
      </c>
      <c r="L31" s="37">
        <f>SUMIFS(СВЦЭМ!$D$34:$D$777,СВЦЭМ!$A$34:$A$777,$A31,СВЦЭМ!$B$34:$B$777,L$11)+'СЕТ СН'!$F$11+СВЦЭМ!$D$10+'СЕТ СН'!$F$6</f>
        <v>1607.3873148499997</v>
      </c>
      <c r="M31" s="37">
        <f>SUMIFS(СВЦЭМ!$D$34:$D$777,СВЦЭМ!$A$34:$A$777,$A31,СВЦЭМ!$B$34:$B$777,M$11)+'СЕТ СН'!$F$11+СВЦЭМ!$D$10+'СЕТ СН'!$F$6</f>
        <v>1910.9540106299996</v>
      </c>
      <c r="N31" s="37">
        <f>SUMIFS(СВЦЭМ!$D$34:$D$777,СВЦЭМ!$A$34:$A$777,$A31,СВЦЭМ!$B$34:$B$777,N$11)+'СЕТ СН'!$F$11+СВЦЭМ!$D$10+'СЕТ СН'!$F$6</f>
        <v>1912.6597409299998</v>
      </c>
      <c r="O31" s="37">
        <f>SUMIFS(СВЦЭМ!$D$34:$D$777,СВЦЭМ!$A$34:$A$777,$A31,СВЦЭМ!$B$34:$B$777,O$11)+'СЕТ СН'!$F$11+СВЦЭМ!$D$10+'СЕТ СН'!$F$6</f>
        <v>1725.4644157799999</v>
      </c>
      <c r="P31" s="37">
        <f>SUMIFS(СВЦЭМ!$D$34:$D$777,СВЦЭМ!$A$34:$A$777,$A31,СВЦЭМ!$B$34:$B$777,P$11)+'СЕТ СН'!$F$11+СВЦЭМ!$D$10+'СЕТ СН'!$F$6</f>
        <v>1342.6275145</v>
      </c>
      <c r="Q31" s="37">
        <f>SUMIFS(СВЦЭМ!$D$34:$D$777,СВЦЭМ!$A$34:$A$777,$A31,СВЦЭМ!$B$34:$B$777,Q$11)+'СЕТ СН'!$F$11+СВЦЭМ!$D$10+'СЕТ СН'!$F$6</f>
        <v>1311.92439526</v>
      </c>
      <c r="R31" s="37">
        <f>SUMIFS(СВЦЭМ!$D$34:$D$777,СВЦЭМ!$A$34:$A$777,$A31,СВЦЭМ!$B$34:$B$777,R$11)+'СЕТ СН'!$F$11+СВЦЭМ!$D$10+'СЕТ СН'!$F$6</f>
        <v>1313.21220305</v>
      </c>
      <c r="S31" s="37">
        <f>SUMIFS(СВЦЭМ!$D$34:$D$777,СВЦЭМ!$A$34:$A$777,$A31,СВЦЭМ!$B$34:$B$777,S$11)+'СЕТ СН'!$F$11+СВЦЭМ!$D$10+'СЕТ СН'!$F$6</f>
        <v>1454.2970700000001</v>
      </c>
      <c r="T31" s="37">
        <f>SUMIFS(СВЦЭМ!$D$34:$D$777,СВЦЭМ!$A$34:$A$777,$A31,СВЦЭМ!$B$34:$B$777,T$11)+'СЕТ СН'!$F$11+СВЦЭМ!$D$10+'СЕТ СН'!$F$6</f>
        <v>1410.1752928400001</v>
      </c>
      <c r="U31" s="37">
        <f>SUMIFS(СВЦЭМ!$D$34:$D$777,СВЦЭМ!$A$34:$A$777,$A31,СВЦЭМ!$B$34:$B$777,U$11)+'СЕТ СН'!$F$11+СВЦЭМ!$D$10+'СЕТ СН'!$F$6</f>
        <v>1293.9411470700002</v>
      </c>
      <c r="V31" s="37">
        <f>SUMIFS(СВЦЭМ!$D$34:$D$777,СВЦЭМ!$A$34:$A$777,$A31,СВЦЭМ!$B$34:$B$777,V$11)+'СЕТ СН'!$F$11+СВЦЭМ!$D$10+'СЕТ СН'!$F$6</f>
        <v>1234.4987194</v>
      </c>
      <c r="W31" s="37">
        <f>SUMIFS(СВЦЭМ!$D$34:$D$777,СВЦЭМ!$A$34:$A$777,$A31,СВЦЭМ!$B$34:$B$777,W$11)+'СЕТ СН'!$F$11+СВЦЭМ!$D$10+'СЕТ СН'!$F$6</f>
        <v>1295.2458720599998</v>
      </c>
      <c r="X31" s="37">
        <f>SUMIFS(СВЦЭМ!$D$34:$D$777,СВЦЭМ!$A$34:$A$777,$A31,СВЦЭМ!$B$34:$B$777,X$11)+'СЕТ СН'!$F$11+СВЦЭМ!$D$10+'СЕТ СН'!$F$6</f>
        <v>1307.0581035699997</v>
      </c>
      <c r="Y31" s="37">
        <f>SUMIFS(СВЦЭМ!$D$34:$D$777,СВЦЭМ!$A$34:$A$777,$A31,СВЦЭМ!$B$34:$B$777,Y$11)+'СЕТ СН'!$F$11+СВЦЭМ!$D$10+'СЕТ СН'!$F$6</f>
        <v>1337.0276164699999</v>
      </c>
    </row>
    <row r="32" spans="1:25" ht="15.75" x14ac:dyDescent="0.2">
      <c r="A32" s="36">
        <f t="shared" si="0"/>
        <v>42664</v>
      </c>
      <c r="B32" s="37">
        <f>SUMIFS(СВЦЭМ!$D$34:$D$777,СВЦЭМ!$A$34:$A$777,$A32,СВЦЭМ!$B$34:$B$777,B$11)+'СЕТ СН'!$F$11+СВЦЭМ!$D$10+'СЕТ СН'!$F$6</f>
        <v>1352.61448376</v>
      </c>
      <c r="C32" s="37">
        <f>SUMIFS(СВЦЭМ!$D$34:$D$777,СВЦЭМ!$A$34:$A$777,$A32,СВЦЭМ!$B$34:$B$777,C$11)+'СЕТ СН'!$F$11+СВЦЭМ!$D$10+'СЕТ СН'!$F$6</f>
        <v>1472.44037054</v>
      </c>
      <c r="D32" s="37">
        <f>SUMIFS(СВЦЭМ!$D$34:$D$777,СВЦЭМ!$A$34:$A$777,$A32,СВЦЭМ!$B$34:$B$777,D$11)+'СЕТ СН'!$F$11+СВЦЭМ!$D$10+'СЕТ СН'!$F$6</f>
        <v>1525.6399458000001</v>
      </c>
      <c r="E32" s="37">
        <f>SUMIFS(СВЦЭМ!$D$34:$D$777,СВЦЭМ!$A$34:$A$777,$A32,СВЦЭМ!$B$34:$B$777,E$11)+'СЕТ СН'!$F$11+СВЦЭМ!$D$10+'СЕТ СН'!$F$6</f>
        <v>1562.8762997899998</v>
      </c>
      <c r="F32" s="37">
        <f>SUMIFS(СВЦЭМ!$D$34:$D$777,СВЦЭМ!$A$34:$A$777,$A32,СВЦЭМ!$B$34:$B$777,F$11)+'СЕТ СН'!$F$11+СВЦЭМ!$D$10+'СЕТ СН'!$F$6</f>
        <v>1597.8450075400001</v>
      </c>
      <c r="G32" s="37">
        <f>SUMIFS(СВЦЭМ!$D$34:$D$777,СВЦЭМ!$A$34:$A$777,$A32,СВЦЭМ!$B$34:$B$777,G$11)+'СЕТ СН'!$F$11+СВЦЭМ!$D$10+'СЕТ СН'!$F$6</f>
        <v>1540.3916484199999</v>
      </c>
      <c r="H32" s="37">
        <f>SUMIFS(СВЦЭМ!$D$34:$D$777,СВЦЭМ!$A$34:$A$777,$A32,СВЦЭМ!$B$34:$B$777,H$11)+'СЕТ СН'!$F$11+СВЦЭМ!$D$10+'СЕТ СН'!$F$6</f>
        <v>1536.7813595099997</v>
      </c>
      <c r="I32" s="37">
        <f>SUMIFS(СВЦЭМ!$D$34:$D$777,СВЦЭМ!$A$34:$A$777,$A32,СВЦЭМ!$B$34:$B$777,I$11)+'СЕТ СН'!$F$11+СВЦЭМ!$D$10+'СЕТ СН'!$F$6</f>
        <v>1409.8353765899997</v>
      </c>
      <c r="J32" s="37">
        <f>SUMIFS(СВЦЭМ!$D$34:$D$777,СВЦЭМ!$A$34:$A$777,$A32,СВЦЭМ!$B$34:$B$777,J$11)+'СЕТ СН'!$F$11+СВЦЭМ!$D$10+'СЕТ СН'!$F$6</f>
        <v>1337.6031499999999</v>
      </c>
      <c r="K32" s="37">
        <f>SUMIFS(СВЦЭМ!$D$34:$D$777,СВЦЭМ!$A$34:$A$777,$A32,СВЦЭМ!$B$34:$B$777,K$11)+'СЕТ СН'!$F$11+СВЦЭМ!$D$10+'СЕТ СН'!$F$6</f>
        <v>1150.3976896600002</v>
      </c>
      <c r="L32" s="37">
        <f>SUMIFS(СВЦЭМ!$D$34:$D$777,СВЦЭМ!$A$34:$A$777,$A32,СВЦЭМ!$B$34:$B$777,L$11)+'СЕТ СН'!$F$11+СВЦЭМ!$D$10+'СЕТ СН'!$F$6</f>
        <v>1102.7911702800002</v>
      </c>
      <c r="M32" s="37">
        <f>SUMIFS(СВЦЭМ!$D$34:$D$777,СВЦЭМ!$A$34:$A$777,$A32,СВЦЭМ!$B$34:$B$777,M$11)+'СЕТ СН'!$F$11+СВЦЭМ!$D$10+'СЕТ СН'!$F$6</f>
        <v>1072.2896050300001</v>
      </c>
      <c r="N32" s="37">
        <f>SUMIFS(СВЦЭМ!$D$34:$D$777,СВЦЭМ!$A$34:$A$777,$A32,СВЦЭМ!$B$34:$B$777,N$11)+'СЕТ СН'!$F$11+СВЦЭМ!$D$10+'СЕТ СН'!$F$6</f>
        <v>1071.48598408</v>
      </c>
      <c r="O32" s="37">
        <f>SUMIFS(СВЦЭМ!$D$34:$D$777,СВЦЭМ!$A$34:$A$777,$A32,СВЦЭМ!$B$34:$B$777,O$11)+'СЕТ СН'!$F$11+СВЦЭМ!$D$10+'СЕТ СН'!$F$6</f>
        <v>1047.9026492400001</v>
      </c>
      <c r="P32" s="37">
        <f>SUMIFS(СВЦЭМ!$D$34:$D$777,СВЦЭМ!$A$34:$A$777,$A32,СВЦЭМ!$B$34:$B$777,P$11)+'СЕТ СН'!$F$11+СВЦЭМ!$D$10+'СЕТ СН'!$F$6</f>
        <v>1032.4944743600001</v>
      </c>
      <c r="Q32" s="37">
        <f>SUMIFS(СВЦЭМ!$D$34:$D$777,СВЦЭМ!$A$34:$A$777,$A32,СВЦЭМ!$B$34:$B$777,Q$11)+'СЕТ СН'!$F$11+СВЦЭМ!$D$10+'СЕТ СН'!$F$6</f>
        <v>1048.83399151</v>
      </c>
      <c r="R32" s="37">
        <f>SUMIFS(СВЦЭМ!$D$34:$D$777,СВЦЭМ!$A$34:$A$777,$A32,СВЦЭМ!$B$34:$B$777,R$11)+'СЕТ СН'!$F$11+СВЦЭМ!$D$10+'СЕТ СН'!$F$6</f>
        <v>1055.06443964</v>
      </c>
      <c r="S32" s="37">
        <f>SUMIFS(СВЦЭМ!$D$34:$D$777,СВЦЭМ!$A$34:$A$777,$A32,СВЦЭМ!$B$34:$B$777,S$11)+'СЕТ СН'!$F$11+СВЦЭМ!$D$10+'СЕТ СН'!$F$6</f>
        <v>1125.8442642100001</v>
      </c>
      <c r="T32" s="37">
        <f>SUMIFS(СВЦЭМ!$D$34:$D$777,СВЦЭМ!$A$34:$A$777,$A32,СВЦЭМ!$B$34:$B$777,T$11)+'СЕТ СН'!$F$11+СВЦЭМ!$D$10+'СЕТ СН'!$F$6</f>
        <v>1127.9616478500002</v>
      </c>
      <c r="U32" s="37">
        <f>SUMIFS(СВЦЭМ!$D$34:$D$777,СВЦЭМ!$A$34:$A$777,$A32,СВЦЭМ!$B$34:$B$777,U$11)+'СЕТ СН'!$F$11+СВЦЭМ!$D$10+'СЕТ СН'!$F$6</f>
        <v>1149.3805952900002</v>
      </c>
      <c r="V32" s="37">
        <f>SUMIFS(СВЦЭМ!$D$34:$D$777,СВЦЭМ!$A$34:$A$777,$A32,СВЦЭМ!$B$34:$B$777,V$11)+'СЕТ СН'!$F$11+СВЦЭМ!$D$10+'СЕТ СН'!$F$6</f>
        <v>1144.4729248200001</v>
      </c>
      <c r="W32" s="37">
        <f>SUMIFS(СВЦЭМ!$D$34:$D$777,СВЦЭМ!$A$34:$A$777,$A32,СВЦЭМ!$B$34:$B$777,W$11)+'СЕТ СН'!$F$11+СВЦЭМ!$D$10+'СЕТ СН'!$F$6</f>
        <v>1134.2870238700002</v>
      </c>
      <c r="X32" s="37">
        <f>SUMIFS(СВЦЭМ!$D$34:$D$777,СВЦЭМ!$A$34:$A$777,$A32,СВЦЭМ!$B$34:$B$777,X$11)+'СЕТ СН'!$F$11+СВЦЭМ!$D$10+'СЕТ СН'!$F$6</f>
        <v>1119.81182988</v>
      </c>
      <c r="Y32" s="37">
        <f>SUMIFS(СВЦЭМ!$D$34:$D$777,СВЦЭМ!$A$34:$A$777,$A32,СВЦЭМ!$B$34:$B$777,Y$11)+'СЕТ СН'!$F$11+СВЦЭМ!$D$10+'СЕТ СН'!$F$6</f>
        <v>1179.0015056300001</v>
      </c>
    </row>
    <row r="33" spans="1:27" ht="15.75" x14ac:dyDescent="0.2">
      <c r="A33" s="36">
        <f t="shared" si="0"/>
        <v>42665</v>
      </c>
      <c r="B33" s="37">
        <f>SUMIFS(СВЦЭМ!$D$34:$D$777,СВЦЭМ!$A$34:$A$777,$A33,СВЦЭМ!$B$34:$B$777,B$11)+'СЕТ СН'!$F$11+СВЦЭМ!$D$10+'СЕТ СН'!$F$6</f>
        <v>1241.8257774399999</v>
      </c>
      <c r="C33" s="37">
        <f>SUMIFS(СВЦЭМ!$D$34:$D$777,СВЦЭМ!$A$34:$A$777,$A33,СВЦЭМ!$B$34:$B$777,C$11)+'СЕТ СН'!$F$11+СВЦЭМ!$D$10+'СЕТ СН'!$F$6</f>
        <v>1372.39394941</v>
      </c>
      <c r="D33" s="37">
        <f>SUMIFS(СВЦЭМ!$D$34:$D$777,СВЦЭМ!$A$34:$A$777,$A33,СВЦЭМ!$B$34:$B$777,D$11)+'СЕТ СН'!$F$11+СВЦЭМ!$D$10+'СЕТ СН'!$F$6</f>
        <v>1417.3739421</v>
      </c>
      <c r="E33" s="37">
        <f>SUMIFS(СВЦЭМ!$D$34:$D$777,СВЦЭМ!$A$34:$A$777,$A33,СВЦЭМ!$B$34:$B$777,E$11)+'СЕТ СН'!$F$11+СВЦЭМ!$D$10+'СЕТ СН'!$F$6</f>
        <v>1431.8257933999998</v>
      </c>
      <c r="F33" s="37">
        <f>SUMIFS(СВЦЭМ!$D$34:$D$777,СВЦЭМ!$A$34:$A$777,$A33,СВЦЭМ!$B$34:$B$777,F$11)+'СЕТ СН'!$F$11+СВЦЭМ!$D$10+'СЕТ СН'!$F$6</f>
        <v>1475.44972052</v>
      </c>
      <c r="G33" s="37">
        <f>SUMIFS(СВЦЭМ!$D$34:$D$777,СВЦЭМ!$A$34:$A$777,$A33,СВЦЭМ!$B$34:$B$777,G$11)+'СЕТ СН'!$F$11+СВЦЭМ!$D$10+'СЕТ СН'!$F$6</f>
        <v>1484.0689364</v>
      </c>
      <c r="H33" s="37">
        <f>SUMIFS(СВЦЭМ!$D$34:$D$777,СВЦЭМ!$A$34:$A$777,$A33,СВЦЭМ!$B$34:$B$777,H$11)+'СЕТ СН'!$F$11+СВЦЭМ!$D$10+'СЕТ СН'!$F$6</f>
        <v>1465.9789335400001</v>
      </c>
      <c r="I33" s="37">
        <f>SUMIFS(СВЦЭМ!$D$34:$D$777,СВЦЭМ!$A$34:$A$777,$A33,СВЦЭМ!$B$34:$B$777,I$11)+'СЕТ СН'!$F$11+СВЦЭМ!$D$10+'СЕТ СН'!$F$6</f>
        <v>1403.2957009199999</v>
      </c>
      <c r="J33" s="37">
        <f>SUMIFS(СВЦЭМ!$D$34:$D$777,СВЦЭМ!$A$34:$A$777,$A33,СВЦЭМ!$B$34:$B$777,J$11)+'СЕТ СН'!$F$11+СВЦЭМ!$D$10+'СЕТ СН'!$F$6</f>
        <v>1323.9483121799999</v>
      </c>
      <c r="K33" s="37">
        <f>SUMIFS(СВЦЭМ!$D$34:$D$777,СВЦЭМ!$A$34:$A$777,$A33,СВЦЭМ!$B$34:$B$777,K$11)+'СЕТ СН'!$F$11+СВЦЭМ!$D$10+'СЕТ СН'!$F$6</f>
        <v>1256.5166224100001</v>
      </c>
      <c r="L33" s="37">
        <f>SUMIFS(СВЦЭМ!$D$34:$D$777,СВЦЭМ!$A$34:$A$777,$A33,СВЦЭМ!$B$34:$B$777,L$11)+'СЕТ СН'!$F$11+СВЦЭМ!$D$10+'СЕТ СН'!$F$6</f>
        <v>1217.3915415500001</v>
      </c>
      <c r="M33" s="37">
        <f>SUMIFS(СВЦЭМ!$D$34:$D$777,СВЦЭМ!$A$34:$A$777,$A33,СВЦЭМ!$B$34:$B$777,M$11)+'СЕТ СН'!$F$11+СВЦЭМ!$D$10+'СЕТ СН'!$F$6</f>
        <v>1193.4142654900002</v>
      </c>
      <c r="N33" s="37">
        <f>SUMIFS(СВЦЭМ!$D$34:$D$777,СВЦЭМ!$A$34:$A$777,$A33,СВЦЭМ!$B$34:$B$777,N$11)+'СЕТ СН'!$F$11+СВЦЭМ!$D$10+'СЕТ СН'!$F$6</f>
        <v>1183.7802827999999</v>
      </c>
      <c r="O33" s="37">
        <f>SUMIFS(СВЦЭМ!$D$34:$D$777,СВЦЭМ!$A$34:$A$777,$A33,СВЦЭМ!$B$34:$B$777,O$11)+'СЕТ СН'!$F$11+СВЦЭМ!$D$10+'СЕТ СН'!$F$6</f>
        <v>1219.6212831100001</v>
      </c>
      <c r="P33" s="37">
        <f>SUMIFS(СВЦЭМ!$D$34:$D$777,СВЦЭМ!$A$34:$A$777,$A33,СВЦЭМ!$B$34:$B$777,P$11)+'СЕТ СН'!$F$11+СВЦЭМ!$D$10+'СЕТ СН'!$F$6</f>
        <v>1242.7511158500001</v>
      </c>
      <c r="Q33" s="37">
        <f>SUMIFS(СВЦЭМ!$D$34:$D$777,СВЦЭМ!$A$34:$A$777,$A33,СВЦЭМ!$B$34:$B$777,Q$11)+'СЕТ СН'!$F$11+СВЦЭМ!$D$10+'СЕТ СН'!$F$6</f>
        <v>1231.751761</v>
      </c>
      <c r="R33" s="37">
        <f>SUMIFS(СВЦЭМ!$D$34:$D$777,СВЦЭМ!$A$34:$A$777,$A33,СВЦЭМ!$B$34:$B$777,R$11)+'СЕТ СН'!$F$11+СВЦЭМ!$D$10+'СЕТ СН'!$F$6</f>
        <v>1216.9719711100001</v>
      </c>
      <c r="S33" s="37">
        <f>SUMIFS(СВЦЭМ!$D$34:$D$777,СВЦЭМ!$A$34:$A$777,$A33,СВЦЭМ!$B$34:$B$777,S$11)+'СЕТ СН'!$F$11+СВЦЭМ!$D$10+'СЕТ СН'!$F$6</f>
        <v>1212.5692328300001</v>
      </c>
      <c r="T33" s="37">
        <f>SUMIFS(СВЦЭМ!$D$34:$D$777,СВЦЭМ!$A$34:$A$777,$A33,СВЦЭМ!$B$34:$B$777,T$11)+'СЕТ СН'!$F$11+СВЦЭМ!$D$10+'СЕТ СН'!$F$6</f>
        <v>1167.1449822700001</v>
      </c>
      <c r="U33" s="37">
        <f>SUMIFS(СВЦЭМ!$D$34:$D$777,СВЦЭМ!$A$34:$A$777,$A33,СВЦЭМ!$B$34:$B$777,U$11)+'СЕТ СН'!$F$11+СВЦЭМ!$D$10+'СЕТ СН'!$F$6</f>
        <v>1145.44256423</v>
      </c>
      <c r="V33" s="37">
        <f>SUMIFS(СВЦЭМ!$D$34:$D$777,СВЦЭМ!$A$34:$A$777,$A33,СВЦЭМ!$B$34:$B$777,V$11)+'СЕТ СН'!$F$11+СВЦЭМ!$D$10+'СЕТ СН'!$F$6</f>
        <v>1130.3809005600001</v>
      </c>
      <c r="W33" s="37">
        <f>SUMIFS(СВЦЭМ!$D$34:$D$777,СВЦЭМ!$A$34:$A$777,$A33,СВЦЭМ!$B$34:$B$777,W$11)+'СЕТ СН'!$F$11+СВЦЭМ!$D$10+'СЕТ СН'!$F$6</f>
        <v>1163.2811595500002</v>
      </c>
      <c r="X33" s="37">
        <f>SUMIFS(СВЦЭМ!$D$34:$D$777,СВЦЭМ!$A$34:$A$777,$A33,СВЦЭМ!$B$34:$B$777,X$11)+'СЕТ СН'!$F$11+СВЦЭМ!$D$10+'СЕТ СН'!$F$6</f>
        <v>1150.7182865100001</v>
      </c>
      <c r="Y33" s="37">
        <f>SUMIFS(СВЦЭМ!$D$34:$D$777,СВЦЭМ!$A$34:$A$777,$A33,СВЦЭМ!$B$34:$B$777,Y$11)+'СЕТ СН'!$F$11+СВЦЭМ!$D$10+'СЕТ СН'!$F$6</f>
        <v>1247.01284661</v>
      </c>
    </row>
    <row r="34" spans="1:27" ht="15.75" x14ac:dyDescent="0.2">
      <c r="A34" s="36">
        <f t="shared" si="0"/>
        <v>42666</v>
      </c>
      <c r="B34" s="37">
        <f>SUMIFS(СВЦЭМ!$D$34:$D$777,СВЦЭМ!$A$34:$A$777,$A34,СВЦЭМ!$B$34:$B$777,B$11)+'СЕТ СН'!$F$11+СВЦЭМ!$D$10+'СЕТ СН'!$F$6</f>
        <v>1313.5994240599998</v>
      </c>
      <c r="C34" s="37">
        <f>SUMIFS(СВЦЭМ!$D$34:$D$777,СВЦЭМ!$A$34:$A$777,$A34,СВЦЭМ!$B$34:$B$777,C$11)+'СЕТ СН'!$F$11+СВЦЭМ!$D$10+'СЕТ СН'!$F$6</f>
        <v>1415.35498121</v>
      </c>
      <c r="D34" s="37">
        <f>SUMIFS(СВЦЭМ!$D$34:$D$777,СВЦЭМ!$A$34:$A$777,$A34,СВЦЭМ!$B$34:$B$777,D$11)+'СЕТ СН'!$F$11+СВЦЭМ!$D$10+'СЕТ СН'!$F$6</f>
        <v>1487.4628298799998</v>
      </c>
      <c r="E34" s="37">
        <f>SUMIFS(СВЦЭМ!$D$34:$D$777,СВЦЭМ!$A$34:$A$777,$A34,СВЦЭМ!$B$34:$B$777,E$11)+'СЕТ СН'!$F$11+СВЦЭМ!$D$10+'СЕТ СН'!$F$6</f>
        <v>1503.4944007499998</v>
      </c>
      <c r="F34" s="37">
        <f>SUMIFS(СВЦЭМ!$D$34:$D$777,СВЦЭМ!$A$34:$A$777,$A34,СВЦЭМ!$B$34:$B$777,F$11)+'СЕТ СН'!$F$11+СВЦЭМ!$D$10+'СЕТ СН'!$F$6</f>
        <v>1483.4432559500001</v>
      </c>
      <c r="G34" s="37">
        <f>SUMIFS(СВЦЭМ!$D$34:$D$777,СВЦЭМ!$A$34:$A$777,$A34,СВЦЭМ!$B$34:$B$777,G$11)+'СЕТ СН'!$F$11+СВЦЭМ!$D$10+'СЕТ СН'!$F$6</f>
        <v>1486.6878303099998</v>
      </c>
      <c r="H34" s="37">
        <f>SUMIFS(СВЦЭМ!$D$34:$D$777,СВЦЭМ!$A$34:$A$777,$A34,СВЦЭМ!$B$34:$B$777,H$11)+'СЕТ СН'!$F$11+СВЦЭМ!$D$10+'СЕТ СН'!$F$6</f>
        <v>1467.5570326399998</v>
      </c>
      <c r="I34" s="37">
        <f>SUMIFS(СВЦЭМ!$D$34:$D$777,СВЦЭМ!$A$34:$A$777,$A34,СВЦЭМ!$B$34:$B$777,I$11)+'СЕТ СН'!$F$11+СВЦЭМ!$D$10+'СЕТ СН'!$F$6</f>
        <v>1396.1641820999998</v>
      </c>
      <c r="J34" s="37">
        <f>SUMIFS(СВЦЭМ!$D$34:$D$777,СВЦЭМ!$A$34:$A$777,$A34,СВЦЭМ!$B$34:$B$777,J$11)+'СЕТ СН'!$F$11+СВЦЭМ!$D$10+'СЕТ СН'!$F$6</f>
        <v>1304.2596923599999</v>
      </c>
      <c r="K34" s="37">
        <f>SUMIFS(СВЦЭМ!$D$34:$D$777,СВЦЭМ!$A$34:$A$777,$A34,СВЦЭМ!$B$34:$B$777,K$11)+'СЕТ СН'!$F$11+СВЦЭМ!$D$10+'СЕТ СН'!$F$6</f>
        <v>1232.4730850000001</v>
      </c>
      <c r="L34" s="37">
        <f>SUMIFS(СВЦЭМ!$D$34:$D$777,СВЦЭМ!$A$34:$A$777,$A34,СВЦЭМ!$B$34:$B$777,L$11)+'СЕТ СН'!$F$11+СВЦЭМ!$D$10+'СЕТ СН'!$F$6</f>
        <v>1190.6444590400001</v>
      </c>
      <c r="M34" s="37">
        <f>SUMIFS(СВЦЭМ!$D$34:$D$777,СВЦЭМ!$A$34:$A$777,$A34,СВЦЭМ!$B$34:$B$777,M$11)+'СЕТ СН'!$F$11+СВЦЭМ!$D$10+'СЕТ СН'!$F$6</f>
        <v>1215.8356309600001</v>
      </c>
      <c r="N34" s="37">
        <f>SUMIFS(СВЦЭМ!$D$34:$D$777,СВЦЭМ!$A$34:$A$777,$A34,СВЦЭМ!$B$34:$B$777,N$11)+'СЕТ СН'!$F$11+СВЦЭМ!$D$10+'СЕТ СН'!$F$6</f>
        <v>1184.77954045</v>
      </c>
      <c r="O34" s="37">
        <f>SUMIFS(СВЦЭМ!$D$34:$D$777,СВЦЭМ!$A$34:$A$777,$A34,СВЦЭМ!$B$34:$B$777,O$11)+'СЕТ СН'!$F$11+СВЦЭМ!$D$10+'СЕТ СН'!$F$6</f>
        <v>1162.7562389100001</v>
      </c>
      <c r="P34" s="37">
        <f>SUMIFS(СВЦЭМ!$D$34:$D$777,СВЦЭМ!$A$34:$A$777,$A34,СВЦЭМ!$B$34:$B$777,P$11)+'СЕТ СН'!$F$11+СВЦЭМ!$D$10+'СЕТ СН'!$F$6</f>
        <v>1168.2436686400001</v>
      </c>
      <c r="Q34" s="37">
        <f>SUMIFS(СВЦЭМ!$D$34:$D$777,СВЦЭМ!$A$34:$A$777,$A34,СВЦЭМ!$B$34:$B$777,Q$11)+'СЕТ СН'!$F$11+СВЦЭМ!$D$10+'СЕТ СН'!$F$6</f>
        <v>1220.49374861</v>
      </c>
      <c r="R34" s="37">
        <f>SUMIFS(СВЦЭМ!$D$34:$D$777,СВЦЭМ!$A$34:$A$777,$A34,СВЦЭМ!$B$34:$B$777,R$11)+'СЕТ СН'!$F$11+СВЦЭМ!$D$10+'СЕТ СН'!$F$6</f>
        <v>1241.1105049500002</v>
      </c>
      <c r="S34" s="37">
        <f>SUMIFS(СВЦЭМ!$D$34:$D$777,СВЦЭМ!$A$34:$A$777,$A34,СВЦЭМ!$B$34:$B$777,S$11)+'СЕТ СН'!$F$11+СВЦЭМ!$D$10+'СЕТ СН'!$F$6</f>
        <v>1401.8081591299997</v>
      </c>
      <c r="T34" s="37">
        <f>SUMIFS(СВЦЭМ!$D$34:$D$777,СВЦЭМ!$A$34:$A$777,$A34,СВЦЭМ!$B$34:$B$777,T$11)+'СЕТ СН'!$F$11+СВЦЭМ!$D$10+'СЕТ СН'!$F$6</f>
        <v>1432.7201064000001</v>
      </c>
      <c r="U34" s="37">
        <f>SUMIFS(СВЦЭМ!$D$34:$D$777,СВЦЭМ!$A$34:$A$777,$A34,СВЦЭМ!$B$34:$B$777,U$11)+'СЕТ СН'!$F$11+СВЦЭМ!$D$10+'СЕТ СН'!$F$6</f>
        <v>1270.1707191</v>
      </c>
      <c r="V34" s="37">
        <f>SUMIFS(СВЦЭМ!$D$34:$D$777,СВЦЭМ!$A$34:$A$777,$A34,СВЦЭМ!$B$34:$B$777,V$11)+'СЕТ СН'!$F$11+СВЦЭМ!$D$10+'СЕТ СН'!$F$6</f>
        <v>1173.6787468299999</v>
      </c>
      <c r="W34" s="37">
        <f>SUMIFS(СВЦЭМ!$D$34:$D$777,СВЦЭМ!$A$34:$A$777,$A34,СВЦЭМ!$B$34:$B$777,W$11)+'СЕТ СН'!$F$11+СВЦЭМ!$D$10+'СЕТ СН'!$F$6</f>
        <v>1170.3649149900002</v>
      </c>
      <c r="X34" s="37">
        <f>SUMIFS(СВЦЭМ!$D$34:$D$777,СВЦЭМ!$A$34:$A$777,$A34,СВЦЭМ!$B$34:$B$777,X$11)+'СЕТ СН'!$F$11+СВЦЭМ!$D$10+'СЕТ СН'!$F$6</f>
        <v>1159.7266398400002</v>
      </c>
      <c r="Y34" s="37">
        <f>SUMIFS(СВЦЭМ!$D$34:$D$777,СВЦЭМ!$A$34:$A$777,$A34,СВЦЭМ!$B$34:$B$777,Y$11)+'СЕТ СН'!$F$11+СВЦЭМ!$D$10+'СЕТ СН'!$F$6</f>
        <v>1213.4104551800001</v>
      </c>
    </row>
    <row r="35" spans="1:27" ht="15.75" x14ac:dyDescent="0.2">
      <c r="A35" s="36">
        <f t="shared" si="0"/>
        <v>42667</v>
      </c>
      <c r="B35" s="37">
        <f>SUMIFS(СВЦЭМ!$D$34:$D$777,СВЦЭМ!$A$34:$A$777,$A35,СВЦЭМ!$B$34:$B$777,B$11)+'СЕТ СН'!$F$11+СВЦЭМ!$D$10+'СЕТ СН'!$F$6</f>
        <v>1295.7165989800001</v>
      </c>
      <c r="C35" s="37">
        <f>SUMIFS(СВЦЭМ!$D$34:$D$777,СВЦЭМ!$A$34:$A$777,$A35,СВЦЭМ!$B$34:$B$777,C$11)+'СЕТ СН'!$F$11+СВЦЭМ!$D$10+'СЕТ СН'!$F$6</f>
        <v>1394.43861122</v>
      </c>
      <c r="D35" s="37">
        <f>SUMIFS(СВЦЭМ!$D$34:$D$777,СВЦЭМ!$A$34:$A$777,$A35,СВЦЭМ!$B$34:$B$777,D$11)+'СЕТ СН'!$F$11+СВЦЭМ!$D$10+'СЕТ СН'!$F$6</f>
        <v>1458.3494839599998</v>
      </c>
      <c r="E35" s="37">
        <f>SUMIFS(СВЦЭМ!$D$34:$D$777,СВЦЭМ!$A$34:$A$777,$A35,СВЦЭМ!$B$34:$B$777,E$11)+'СЕТ СН'!$F$11+СВЦЭМ!$D$10+'СЕТ СН'!$F$6</f>
        <v>1469.2359004599998</v>
      </c>
      <c r="F35" s="37">
        <f>SUMIFS(СВЦЭМ!$D$34:$D$777,СВЦЭМ!$A$34:$A$777,$A35,СВЦЭМ!$B$34:$B$777,F$11)+'СЕТ СН'!$F$11+СВЦЭМ!$D$10+'СЕТ СН'!$F$6</f>
        <v>1476.03494232</v>
      </c>
      <c r="G35" s="37">
        <f>SUMIFS(СВЦЭМ!$D$34:$D$777,СВЦЭМ!$A$34:$A$777,$A35,СВЦЭМ!$B$34:$B$777,G$11)+'СЕТ СН'!$F$11+СВЦЭМ!$D$10+'СЕТ СН'!$F$6</f>
        <v>1460.1466228999998</v>
      </c>
      <c r="H35" s="37">
        <f>SUMIFS(СВЦЭМ!$D$34:$D$777,СВЦЭМ!$A$34:$A$777,$A35,СВЦЭМ!$B$34:$B$777,H$11)+'СЕТ СН'!$F$11+СВЦЭМ!$D$10+'СЕТ СН'!$F$6</f>
        <v>1413.47858008</v>
      </c>
      <c r="I35" s="37">
        <f>SUMIFS(СВЦЭМ!$D$34:$D$777,СВЦЭМ!$A$34:$A$777,$A35,СВЦЭМ!$B$34:$B$777,I$11)+'СЕТ СН'!$F$11+СВЦЭМ!$D$10+'СЕТ СН'!$F$6</f>
        <v>1375.0889754300001</v>
      </c>
      <c r="J35" s="37">
        <f>SUMIFS(СВЦЭМ!$D$34:$D$777,СВЦЭМ!$A$34:$A$777,$A35,СВЦЭМ!$B$34:$B$777,J$11)+'СЕТ СН'!$F$11+СВЦЭМ!$D$10+'СЕТ СН'!$F$6</f>
        <v>1319.1538985899997</v>
      </c>
      <c r="K35" s="37">
        <f>SUMIFS(СВЦЭМ!$D$34:$D$777,СВЦЭМ!$A$34:$A$777,$A35,СВЦЭМ!$B$34:$B$777,K$11)+'СЕТ СН'!$F$11+СВЦЭМ!$D$10+'СЕТ СН'!$F$6</f>
        <v>1155.9559978300001</v>
      </c>
      <c r="L35" s="37">
        <f>SUMIFS(СВЦЭМ!$D$34:$D$777,СВЦЭМ!$A$34:$A$777,$A35,СВЦЭМ!$B$34:$B$777,L$11)+'СЕТ СН'!$F$11+СВЦЭМ!$D$10+'СЕТ СН'!$F$6</f>
        <v>1131.02987162</v>
      </c>
      <c r="M35" s="37">
        <f>SUMIFS(СВЦЭМ!$D$34:$D$777,СВЦЭМ!$A$34:$A$777,$A35,СВЦЭМ!$B$34:$B$777,M$11)+'СЕТ СН'!$F$11+СВЦЭМ!$D$10+'СЕТ СН'!$F$6</f>
        <v>1182.70969909</v>
      </c>
      <c r="N35" s="37">
        <f>SUMIFS(СВЦЭМ!$D$34:$D$777,СВЦЭМ!$A$34:$A$777,$A35,СВЦЭМ!$B$34:$B$777,N$11)+'СЕТ СН'!$F$11+СВЦЭМ!$D$10+'СЕТ СН'!$F$6</f>
        <v>1182.4530178700002</v>
      </c>
      <c r="O35" s="37">
        <f>SUMIFS(СВЦЭМ!$D$34:$D$777,СВЦЭМ!$A$34:$A$777,$A35,СВЦЭМ!$B$34:$B$777,O$11)+'СЕТ СН'!$F$11+СВЦЭМ!$D$10+'СЕТ СН'!$F$6</f>
        <v>1179.6963768600001</v>
      </c>
      <c r="P35" s="37">
        <f>SUMIFS(СВЦЭМ!$D$34:$D$777,СВЦЭМ!$A$34:$A$777,$A35,СВЦЭМ!$B$34:$B$777,P$11)+'СЕТ СН'!$F$11+СВЦЭМ!$D$10+'СЕТ СН'!$F$6</f>
        <v>1183.3045373</v>
      </c>
      <c r="Q35" s="37">
        <f>SUMIFS(СВЦЭМ!$D$34:$D$777,СВЦЭМ!$A$34:$A$777,$A35,СВЦЭМ!$B$34:$B$777,Q$11)+'СЕТ СН'!$F$11+СВЦЭМ!$D$10+'СЕТ СН'!$F$6</f>
        <v>1194.3557543700001</v>
      </c>
      <c r="R35" s="37">
        <f>SUMIFS(СВЦЭМ!$D$34:$D$777,СВЦЭМ!$A$34:$A$777,$A35,СВЦЭМ!$B$34:$B$777,R$11)+'СЕТ СН'!$F$11+СВЦЭМ!$D$10+'СЕТ СН'!$F$6</f>
        <v>1203.14828975</v>
      </c>
      <c r="S35" s="37">
        <f>SUMIFS(СВЦЭМ!$D$34:$D$777,СВЦЭМ!$A$34:$A$777,$A35,СВЦЭМ!$B$34:$B$777,S$11)+'СЕТ СН'!$F$11+СВЦЭМ!$D$10+'СЕТ СН'!$F$6</f>
        <v>1282.88125098</v>
      </c>
      <c r="T35" s="37">
        <f>SUMIFS(СВЦЭМ!$D$34:$D$777,СВЦЭМ!$A$34:$A$777,$A35,СВЦЭМ!$B$34:$B$777,T$11)+'СЕТ СН'!$F$11+СВЦЭМ!$D$10+'СЕТ СН'!$F$6</f>
        <v>1300.29459331</v>
      </c>
      <c r="U35" s="37">
        <f>SUMIFS(СВЦЭМ!$D$34:$D$777,СВЦЭМ!$A$34:$A$777,$A35,СВЦЭМ!$B$34:$B$777,U$11)+'СЕТ СН'!$F$11+СВЦЭМ!$D$10+'СЕТ СН'!$F$6</f>
        <v>1290.1712922300001</v>
      </c>
      <c r="V35" s="37">
        <f>SUMIFS(СВЦЭМ!$D$34:$D$777,СВЦЭМ!$A$34:$A$777,$A35,СВЦЭМ!$B$34:$B$777,V$11)+'СЕТ СН'!$F$11+СВЦЭМ!$D$10+'СЕТ СН'!$F$6</f>
        <v>1232.6150127200001</v>
      </c>
      <c r="W35" s="37">
        <f>SUMIFS(СВЦЭМ!$D$34:$D$777,СВЦЭМ!$A$34:$A$777,$A35,СВЦЭМ!$B$34:$B$777,W$11)+'СЕТ СН'!$F$11+СВЦЭМ!$D$10+'СЕТ СН'!$F$6</f>
        <v>1229.51688674</v>
      </c>
      <c r="X35" s="37">
        <f>SUMIFS(СВЦЭМ!$D$34:$D$777,СВЦЭМ!$A$34:$A$777,$A35,СВЦЭМ!$B$34:$B$777,X$11)+'СЕТ СН'!$F$11+СВЦЭМ!$D$10+'СЕТ СН'!$F$6</f>
        <v>1184.8760666799999</v>
      </c>
      <c r="Y35" s="37">
        <f>SUMIFS(СВЦЭМ!$D$34:$D$777,СВЦЭМ!$A$34:$A$777,$A35,СВЦЭМ!$B$34:$B$777,Y$11)+'СЕТ СН'!$F$11+СВЦЭМ!$D$10+'СЕТ СН'!$F$6</f>
        <v>1269.0017341500002</v>
      </c>
    </row>
    <row r="36" spans="1:27" ht="15.75" x14ac:dyDescent="0.2">
      <c r="A36" s="36">
        <f t="shared" si="0"/>
        <v>42668</v>
      </c>
      <c r="B36" s="37">
        <f>SUMIFS(СВЦЭМ!$D$34:$D$777,СВЦЭМ!$A$34:$A$777,$A36,СВЦЭМ!$B$34:$B$777,B$11)+'СЕТ СН'!$F$11+СВЦЭМ!$D$10+'СЕТ СН'!$F$6</f>
        <v>1385.0775993100001</v>
      </c>
      <c r="C36" s="37">
        <f>SUMIFS(СВЦЭМ!$D$34:$D$777,СВЦЭМ!$A$34:$A$777,$A36,СВЦЭМ!$B$34:$B$777,C$11)+'СЕТ СН'!$F$11+СВЦЭМ!$D$10+'СЕТ СН'!$F$6</f>
        <v>1499.3397977999998</v>
      </c>
      <c r="D36" s="37">
        <f>SUMIFS(СВЦЭМ!$D$34:$D$777,СВЦЭМ!$A$34:$A$777,$A36,СВЦЭМ!$B$34:$B$777,D$11)+'СЕТ СН'!$F$11+СВЦЭМ!$D$10+'СЕТ СН'!$F$6</f>
        <v>1612.0170337699997</v>
      </c>
      <c r="E36" s="37">
        <f>SUMIFS(СВЦЭМ!$D$34:$D$777,СВЦЭМ!$A$34:$A$777,$A36,СВЦЭМ!$B$34:$B$777,E$11)+'СЕТ СН'!$F$11+СВЦЭМ!$D$10+'СЕТ СН'!$F$6</f>
        <v>1629.8195226299999</v>
      </c>
      <c r="F36" s="37">
        <f>SUMIFS(СВЦЭМ!$D$34:$D$777,СВЦЭМ!$A$34:$A$777,$A36,СВЦЭМ!$B$34:$B$777,F$11)+'СЕТ СН'!$F$11+СВЦЭМ!$D$10+'СЕТ СН'!$F$6</f>
        <v>1607.1636479899998</v>
      </c>
      <c r="G36" s="37">
        <f>SUMIFS(СВЦЭМ!$D$34:$D$777,СВЦЭМ!$A$34:$A$777,$A36,СВЦЭМ!$B$34:$B$777,G$11)+'СЕТ СН'!$F$11+СВЦЭМ!$D$10+'СЕТ СН'!$F$6</f>
        <v>1578.52833564</v>
      </c>
      <c r="H36" s="37">
        <f>SUMIFS(СВЦЭМ!$D$34:$D$777,СВЦЭМ!$A$34:$A$777,$A36,СВЦЭМ!$B$34:$B$777,H$11)+'СЕТ СН'!$F$11+СВЦЭМ!$D$10+'СЕТ СН'!$F$6</f>
        <v>1500.2844417199999</v>
      </c>
      <c r="I36" s="37">
        <f>SUMIFS(СВЦЭМ!$D$34:$D$777,СВЦЭМ!$A$34:$A$777,$A36,СВЦЭМ!$B$34:$B$777,I$11)+'СЕТ СН'!$F$11+СВЦЭМ!$D$10+'СЕТ СН'!$F$6</f>
        <v>1501.01315634</v>
      </c>
      <c r="J36" s="37">
        <f>SUMIFS(СВЦЭМ!$D$34:$D$777,СВЦЭМ!$A$34:$A$777,$A36,СВЦЭМ!$B$34:$B$777,J$11)+'СЕТ СН'!$F$11+СВЦЭМ!$D$10+'СЕТ СН'!$F$6</f>
        <v>1438.93933861</v>
      </c>
      <c r="K36" s="37">
        <f>SUMIFS(СВЦЭМ!$D$34:$D$777,СВЦЭМ!$A$34:$A$777,$A36,СВЦЭМ!$B$34:$B$777,K$11)+'СЕТ СН'!$F$11+СВЦЭМ!$D$10+'СЕТ СН'!$F$6</f>
        <v>1269.3256703900001</v>
      </c>
      <c r="L36" s="37">
        <f>SUMIFS(СВЦЭМ!$D$34:$D$777,СВЦЭМ!$A$34:$A$777,$A36,СВЦЭМ!$B$34:$B$777,L$11)+'СЕТ СН'!$F$11+СВЦЭМ!$D$10+'СЕТ СН'!$F$6</f>
        <v>1182.8644637299999</v>
      </c>
      <c r="M36" s="37">
        <f>SUMIFS(СВЦЭМ!$D$34:$D$777,СВЦЭМ!$A$34:$A$777,$A36,СВЦЭМ!$B$34:$B$777,M$11)+'СЕТ СН'!$F$11+СВЦЭМ!$D$10+'СЕТ СН'!$F$6</f>
        <v>1167.91432179</v>
      </c>
      <c r="N36" s="37">
        <f>SUMIFS(СВЦЭМ!$D$34:$D$777,СВЦЭМ!$A$34:$A$777,$A36,СВЦЭМ!$B$34:$B$777,N$11)+'СЕТ СН'!$F$11+СВЦЭМ!$D$10+'СЕТ СН'!$F$6</f>
        <v>1107.63359315</v>
      </c>
      <c r="O36" s="37">
        <f>SUMIFS(СВЦЭМ!$D$34:$D$777,СВЦЭМ!$A$34:$A$777,$A36,СВЦЭМ!$B$34:$B$777,O$11)+'СЕТ СН'!$F$11+СВЦЭМ!$D$10+'СЕТ СН'!$F$6</f>
        <v>1061.3879563099999</v>
      </c>
      <c r="P36" s="37">
        <f>SUMIFS(СВЦЭМ!$D$34:$D$777,СВЦЭМ!$A$34:$A$777,$A36,СВЦЭМ!$B$34:$B$777,P$11)+'СЕТ СН'!$F$11+СВЦЭМ!$D$10+'СЕТ СН'!$F$6</f>
        <v>1052.76135802</v>
      </c>
      <c r="Q36" s="37">
        <f>SUMIFS(СВЦЭМ!$D$34:$D$777,СВЦЭМ!$A$34:$A$777,$A36,СВЦЭМ!$B$34:$B$777,Q$11)+'СЕТ СН'!$F$11+СВЦЭМ!$D$10+'СЕТ СН'!$F$6</f>
        <v>1072.94758912</v>
      </c>
      <c r="R36" s="37">
        <f>SUMIFS(СВЦЭМ!$D$34:$D$777,СВЦЭМ!$A$34:$A$777,$A36,СВЦЭМ!$B$34:$B$777,R$11)+'СЕТ СН'!$F$11+СВЦЭМ!$D$10+'СЕТ СН'!$F$6</f>
        <v>1062.38960477</v>
      </c>
      <c r="S36" s="37">
        <f>SUMIFS(СВЦЭМ!$D$34:$D$777,СВЦЭМ!$A$34:$A$777,$A36,СВЦЭМ!$B$34:$B$777,S$11)+'СЕТ СН'!$F$11+СВЦЭМ!$D$10+'СЕТ СН'!$F$6</f>
        <v>1161.9936784199999</v>
      </c>
      <c r="T36" s="37">
        <f>SUMIFS(СВЦЭМ!$D$34:$D$777,СВЦЭМ!$A$34:$A$777,$A36,СВЦЭМ!$B$34:$B$777,T$11)+'СЕТ СН'!$F$11+СВЦЭМ!$D$10+'СЕТ СН'!$F$6</f>
        <v>1171.20265266</v>
      </c>
      <c r="U36" s="37">
        <f>SUMIFS(СВЦЭМ!$D$34:$D$777,СВЦЭМ!$A$34:$A$777,$A36,СВЦЭМ!$B$34:$B$777,U$11)+'СЕТ СН'!$F$11+СВЦЭМ!$D$10+'СЕТ СН'!$F$6</f>
        <v>1166.0472818799999</v>
      </c>
      <c r="V36" s="37">
        <f>SUMIFS(СВЦЭМ!$D$34:$D$777,СВЦЭМ!$A$34:$A$777,$A36,СВЦЭМ!$B$34:$B$777,V$11)+'СЕТ СН'!$F$11+СВЦЭМ!$D$10+'СЕТ СН'!$F$6</f>
        <v>1156.46666299</v>
      </c>
      <c r="W36" s="37">
        <f>SUMIFS(СВЦЭМ!$D$34:$D$777,СВЦЭМ!$A$34:$A$777,$A36,СВЦЭМ!$B$34:$B$777,W$11)+'СЕТ СН'!$F$11+СВЦЭМ!$D$10+'СЕТ СН'!$F$6</f>
        <v>1172.81796798</v>
      </c>
      <c r="X36" s="37">
        <f>SUMIFS(СВЦЭМ!$D$34:$D$777,СВЦЭМ!$A$34:$A$777,$A36,СВЦЭМ!$B$34:$B$777,X$11)+'СЕТ СН'!$F$11+СВЦЭМ!$D$10+'СЕТ СН'!$F$6</f>
        <v>1172.3313336400001</v>
      </c>
      <c r="Y36" s="37">
        <f>SUMIFS(СВЦЭМ!$D$34:$D$777,СВЦЭМ!$A$34:$A$777,$A36,СВЦЭМ!$B$34:$B$777,Y$11)+'СЕТ СН'!$F$11+СВЦЭМ!$D$10+'СЕТ СН'!$F$6</f>
        <v>1244.0486970900001</v>
      </c>
    </row>
    <row r="37" spans="1:27" ht="15.75" x14ac:dyDescent="0.2">
      <c r="A37" s="36">
        <f t="shared" si="0"/>
        <v>42669</v>
      </c>
      <c r="B37" s="37">
        <f>SUMIFS(СВЦЭМ!$D$34:$D$777,СВЦЭМ!$A$34:$A$777,$A37,СВЦЭМ!$B$34:$B$777,B$11)+'СЕТ СН'!$F$11+СВЦЭМ!$D$10+'СЕТ СН'!$F$6</f>
        <v>1307.1274721300001</v>
      </c>
      <c r="C37" s="37">
        <f>SUMIFS(СВЦЭМ!$D$34:$D$777,СВЦЭМ!$A$34:$A$777,$A37,СВЦЭМ!$B$34:$B$777,C$11)+'СЕТ СН'!$F$11+СВЦЭМ!$D$10+'СЕТ СН'!$F$6</f>
        <v>1405.1065761099999</v>
      </c>
      <c r="D37" s="37">
        <f>SUMIFS(СВЦЭМ!$D$34:$D$777,СВЦЭМ!$A$34:$A$777,$A37,СВЦЭМ!$B$34:$B$777,D$11)+'СЕТ СН'!$F$11+СВЦЭМ!$D$10+'СЕТ СН'!$F$6</f>
        <v>1470.96388768</v>
      </c>
      <c r="E37" s="37">
        <f>SUMIFS(СВЦЭМ!$D$34:$D$777,СВЦЭМ!$A$34:$A$777,$A37,СВЦЭМ!$B$34:$B$777,E$11)+'СЕТ СН'!$F$11+СВЦЭМ!$D$10+'СЕТ СН'!$F$6</f>
        <v>1468.6231455299999</v>
      </c>
      <c r="F37" s="37">
        <f>SUMIFS(СВЦЭМ!$D$34:$D$777,СВЦЭМ!$A$34:$A$777,$A37,СВЦЭМ!$B$34:$B$777,F$11)+'СЕТ СН'!$F$11+СВЦЭМ!$D$10+'СЕТ СН'!$F$6</f>
        <v>1473.8812013799998</v>
      </c>
      <c r="G37" s="37">
        <f>SUMIFS(СВЦЭМ!$D$34:$D$777,СВЦЭМ!$A$34:$A$777,$A37,СВЦЭМ!$B$34:$B$777,G$11)+'СЕТ СН'!$F$11+СВЦЭМ!$D$10+'СЕТ СН'!$F$6</f>
        <v>1502.5467081100001</v>
      </c>
      <c r="H37" s="37">
        <f>SUMIFS(СВЦЭМ!$D$34:$D$777,СВЦЭМ!$A$34:$A$777,$A37,СВЦЭМ!$B$34:$B$777,H$11)+'СЕТ СН'!$F$11+СВЦЭМ!$D$10+'СЕТ СН'!$F$6</f>
        <v>1429.3121681299999</v>
      </c>
      <c r="I37" s="37">
        <f>SUMIFS(СВЦЭМ!$D$34:$D$777,СВЦЭМ!$A$34:$A$777,$A37,СВЦЭМ!$B$34:$B$777,I$11)+'СЕТ СН'!$F$11+СВЦЭМ!$D$10+'СЕТ СН'!$F$6</f>
        <v>1384.3985069699997</v>
      </c>
      <c r="J37" s="37">
        <f>SUMIFS(СВЦЭМ!$D$34:$D$777,СВЦЭМ!$A$34:$A$777,$A37,СВЦЭМ!$B$34:$B$777,J$11)+'СЕТ СН'!$F$11+СВЦЭМ!$D$10+'СЕТ СН'!$F$6</f>
        <v>1324.2175169500001</v>
      </c>
      <c r="K37" s="37">
        <f>SUMIFS(СВЦЭМ!$D$34:$D$777,СВЦЭМ!$A$34:$A$777,$A37,СВЦЭМ!$B$34:$B$777,K$11)+'СЕТ СН'!$F$11+СВЦЭМ!$D$10+'СЕТ СН'!$F$6</f>
        <v>1164.3996321899999</v>
      </c>
      <c r="L37" s="37">
        <f>SUMIFS(СВЦЭМ!$D$34:$D$777,СВЦЭМ!$A$34:$A$777,$A37,СВЦЭМ!$B$34:$B$777,L$11)+'СЕТ СН'!$F$11+СВЦЭМ!$D$10+'СЕТ СН'!$F$6</f>
        <v>1110.9038867700001</v>
      </c>
      <c r="M37" s="37">
        <f>SUMIFS(СВЦЭМ!$D$34:$D$777,СВЦЭМ!$A$34:$A$777,$A37,СВЦЭМ!$B$34:$B$777,M$11)+'СЕТ СН'!$F$11+СВЦЭМ!$D$10+'СЕТ СН'!$F$6</f>
        <v>1078.9388625800002</v>
      </c>
      <c r="N37" s="37">
        <f>SUMIFS(СВЦЭМ!$D$34:$D$777,СВЦЭМ!$A$34:$A$777,$A37,СВЦЭМ!$B$34:$B$777,N$11)+'СЕТ СН'!$F$11+СВЦЭМ!$D$10+'СЕТ СН'!$F$6</f>
        <v>1090.93031619</v>
      </c>
      <c r="O37" s="37">
        <f>SUMIFS(СВЦЭМ!$D$34:$D$777,СВЦЭМ!$A$34:$A$777,$A37,СВЦЭМ!$B$34:$B$777,O$11)+'СЕТ СН'!$F$11+СВЦЭМ!$D$10+'СЕТ СН'!$F$6</f>
        <v>1100.41941234</v>
      </c>
      <c r="P37" s="37">
        <f>SUMIFS(СВЦЭМ!$D$34:$D$777,СВЦЭМ!$A$34:$A$777,$A37,СВЦЭМ!$B$34:$B$777,P$11)+'СЕТ СН'!$F$11+СВЦЭМ!$D$10+'СЕТ СН'!$F$6</f>
        <v>1082.0335007200001</v>
      </c>
      <c r="Q37" s="37">
        <f>SUMIFS(СВЦЭМ!$D$34:$D$777,СВЦЭМ!$A$34:$A$777,$A37,СВЦЭМ!$B$34:$B$777,Q$11)+'СЕТ СН'!$F$11+СВЦЭМ!$D$10+'СЕТ СН'!$F$6</f>
        <v>1079.1417779600001</v>
      </c>
      <c r="R37" s="37">
        <f>SUMIFS(СВЦЭМ!$D$34:$D$777,СВЦЭМ!$A$34:$A$777,$A37,СВЦЭМ!$B$34:$B$777,R$11)+'СЕТ СН'!$F$11+СВЦЭМ!$D$10+'СЕТ СН'!$F$6</f>
        <v>1059.0420499000002</v>
      </c>
      <c r="S37" s="37">
        <f>SUMIFS(СВЦЭМ!$D$34:$D$777,СВЦЭМ!$A$34:$A$777,$A37,СВЦЭМ!$B$34:$B$777,S$11)+'СЕТ СН'!$F$11+СВЦЭМ!$D$10+'СЕТ СН'!$F$6</f>
        <v>1168.9540255000002</v>
      </c>
      <c r="T37" s="37">
        <f>SUMIFS(СВЦЭМ!$D$34:$D$777,СВЦЭМ!$A$34:$A$777,$A37,СВЦЭМ!$B$34:$B$777,T$11)+'СЕТ СН'!$F$11+СВЦЭМ!$D$10+'СЕТ СН'!$F$6</f>
        <v>1143.5587334500001</v>
      </c>
      <c r="U37" s="37">
        <f>SUMIFS(СВЦЭМ!$D$34:$D$777,СВЦЭМ!$A$34:$A$777,$A37,СВЦЭМ!$B$34:$B$777,U$11)+'СЕТ СН'!$F$11+СВЦЭМ!$D$10+'СЕТ СН'!$F$6</f>
        <v>1155.88145661</v>
      </c>
      <c r="V37" s="37">
        <f>SUMIFS(СВЦЭМ!$D$34:$D$777,СВЦЭМ!$A$34:$A$777,$A37,СВЦЭМ!$B$34:$B$777,V$11)+'СЕТ СН'!$F$11+СВЦЭМ!$D$10+'СЕТ СН'!$F$6</f>
        <v>1174.84514001</v>
      </c>
      <c r="W37" s="37">
        <f>SUMIFS(СВЦЭМ!$D$34:$D$777,СВЦЭМ!$A$34:$A$777,$A37,СВЦЭМ!$B$34:$B$777,W$11)+'СЕТ СН'!$F$11+СВЦЭМ!$D$10+'СЕТ СН'!$F$6</f>
        <v>1186.6545820400002</v>
      </c>
      <c r="X37" s="37">
        <f>SUMIFS(СВЦЭМ!$D$34:$D$777,СВЦЭМ!$A$34:$A$777,$A37,СВЦЭМ!$B$34:$B$777,X$11)+'СЕТ СН'!$F$11+СВЦЭМ!$D$10+'СЕТ СН'!$F$6</f>
        <v>1202.8377979100001</v>
      </c>
      <c r="Y37" s="37">
        <f>SUMIFS(СВЦЭМ!$D$34:$D$777,СВЦЭМ!$A$34:$A$777,$A37,СВЦЭМ!$B$34:$B$777,Y$11)+'СЕТ СН'!$F$11+СВЦЭМ!$D$10+'СЕТ СН'!$F$6</f>
        <v>1244.51845716</v>
      </c>
    </row>
    <row r="38" spans="1:27" ht="15.75" x14ac:dyDescent="0.2">
      <c r="A38" s="36">
        <f t="shared" si="0"/>
        <v>42670</v>
      </c>
      <c r="B38" s="37">
        <f>SUMIFS(СВЦЭМ!$D$34:$D$777,СВЦЭМ!$A$34:$A$777,$A38,СВЦЭМ!$B$34:$B$777,B$11)+'СЕТ СН'!$F$11+СВЦЭМ!$D$10+'СЕТ СН'!$F$6</f>
        <v>1363.8505582499997</v>
      </c>
      <c r="C38" s="37">
        <f>SUMIFS(СВЦЭМ!$D$34:$D$777,СВЦЭМ!$A$34:$A$777,$A38,СВЦЭМ!$B$34:$B$777,C$11)+'СЕТ СН'!$F$11+СВЦЭМ!$D$10+'СЕТ СН'!$F$6</f>
        <v>1441.6119779400001</v>
      </c>
      <c r="D38" s="37">
        <f>SUMIFS(СВЦЭМ!$D$34:$D$777,СВЦЭМ!$A$34:$A$777,$A38,СВЦЭМ!$B$34:$B$777,D$11)+'СЕТ СН'!$F$11+СВЦЭМ!$D$10+'СЕТ СН'!$F$6</f>
        <v>1513.9246161399997</v>
      </c>
      <c r="E38" s="37">
        <f>SUMIFS(СВЦЭМ!$D$34:$D$777,СВЦЭМ!$A$34:$A$777,$A38,СВЦЭМ!$B$34:$B$777,E$11)+'СЕТ СН'!$F$11+СВЦЭМ!$D$10+'СЕТ СН'!$F$6</f>
        <v>1526.88613631</v>
      </c>
      <c r="F38" s="37">
        <f>SUMIFS(СВЦЭМ!$D$34:$D$777,СВЦЭМ!$A$34:$A$777,$A38,СВЦЭМ!$B$34:$B$777,F$11)+'СЕТ СН'!$F$11+СВЦЭМ!$D$10+'СЕТ СН'!$F$6</f>
        <v>1520.60771965</v>
      </c>
      <c r="G38" s="37">
        <f>SUMIFS(СВЦЭМ!$D$34:$D$777,СВЦЭМ!$A$34:$A$777,$A38,СВЦЭМ!$B$34:$B$777,G$11)+'СЕТ СН'!$F$11+СВЦЭМ!$D$10+'СЕТ СН'!$F$6</f>
        <v>1564.18039318</v>
      </c>
      <c r="H38" s="37">
        <f>SUMIFS(СВЦЭМ!$D$34:$D$777,СВЦЭМ!$A$34:$A$777,$A38,СВЦЭМ!$B$34:$B$777,H$11)+'СЕТ СН'!$F$11+СВЦЭМ!$D$10+'СЕТ СН'!$F$6</f>
        <v>1487.9790250399997</v>
      </c>
      <c r="I38" s="37">
        <f>SUMIFS(СВЦЭМ!$D$34:$D$777,СВЦЭМ!$A$34:$A$777,$A38,СВЦЭМ!$B$34:$B$777,I$11)+'СЕТ СН'!$F$11+СВЦЭМ!$D$10+'СЕТ СН'!$F$6</f>
        <v>1471.5837009399997</v>
      </c>
      <c r="J38" s="37">
        <f>SUMIFS(СВЦЭМ!$D$34:$D$777,СВЦЭМ!$A$34:$A$777,$A38,СВЦЭМ!$B$34:$B$777,J$11)+'СЕТ СН'!$F$11+СВЦЭМ!$D$10+'СЕТ СН'!$F$6</f>
        <v>1408.0580268099998</v>
      </c>
      <c r="K38" s="37">
        <f>SUMIFS(СВЦЭМ!$D$34:$D$777,СВЦЭМ!$A$34:$A$777,$A38,СВЦЭМ!$B$34:$B$777,K$11)+'СЕТ СН'!$F$11+СВЦЭМ!$D$10+'СЕТ СН'!$F$6</f>
        <v>1260.6078467900002</v>
      </c>
      <c r="L38" s="37">
        <f>SUMIFS(СВЦЭМ!$D$34:$D$777,СВЦЭМ!$A$34:$A$777,$A38,СВЦЭМ!$B$34:$B$777,L$11)+'СЕТ СН'!$F$11+СВЦЭМ!$D$10+'СЕТ СН'!$F$6</f>
        <v>1212.4091824400002</v>
      </c>
      <c r="M38" s="37">
        <f>SUMIFS(СВЦЭМ!$D$34:$D$777,СВЦЭМ!$A$34:$A$777,$A38,СВЦЭМ!$B$34:$B$777,M$11)+'СЕТ СН'!$F$11+СВЦЭМ!$D$10+'СЕТ СН'!$F$6</f>
        <v>1215.1314019700001</v>
      </c>
      <c r="N38" s="37">
        <f>SUMIFS(СВЦЭМ!$D$34:$D$777,СВЦЭМ!$A$34:$A$777,$A38,СВЦЭМ!$B$34:$B$777,N$11)+'СЕТ СН'!$F$11+СВЦЭМ!$D$10+'СЕТ СН'!$F$6</f>
        <v>1215.7502755999999</v>
      </c>
      <c r="O38" s="37">
        <f>SUMIFS(СВЦЭМ!$D$34:$D$777,СВЦЭМ!$A$34:$A$777,$A38,СВЦЭМ!$B$34:$B$777,O$11)+'СЕТ СН'!$F$11+СВЦЭМ!$D$10+'СЕТ СН'!$F$6</f>
        <v>1208.5228723600001</v>
      </c>
      <c r="P38" s="37">
        <f>SUMIFS(СВЦЭМ!$D$34:$D$777,СВЦЭМ!$A$34:$A$777,$A38,СВЦЭМ!$B$34:$B$777,P$11)+'СЕТ СН'!$F$11+СВЦЭМ!$D$10+'СЕТ СН'!$F$6</f>
        <v>1126.9773853900001</v>
      </c>
      <c r="Q38" s="37">
        <f>SUMIFS(СВЦЭМ!$D$34:$D$777,СВЦЭМ!$A$34:$A$777,$A38,СВЦЭМ!$B$34:$B$777,Q$11)+'СЕТ СН'!$F$11+СВЦЭМ!$D$10+'СЕТ СН'!$F$6</f>
        <v>1105.2087230100001</v>
      </c>
      <c r="R38" s="37">
        <f>SUMIFS(СВЦЭМ!$D$34:$D$777,СВЦЭМ!$A$34:$A$777,$A38,СВЦЭМ!$B$34:$B$777,R$11)+'СЕТ СН'!$F$11+СВЦЭМ!$D$10+'СЕТ СН'!$F$6</f>
        <v>1120.7709882600002</v>
      </c>
      <c r="S38" s="37">
        <f>SUMIFS(СВЦЭМ!$D$34:$D$777,СВЦЭМ!$A$34:$A$777,$A38,СВЦЭМ!$B$34:$B$777,S$11)+'СЕТ СН'!$F$11+СВЦЭМ!$D$10+'СЕТ СН'!$F$6</f>
        <v>1224.7277865200001</v>
      </c>
      <c r="T38" s="37">
        <f>SUMIFS(СВЦЭМ!$D$34:$D$777,СВЦЭМ!$A$34:$A$777,$A38,СВЦЭМ!$B$34:$B$777,T$11)+'СЕТ СН'!$F$11+СВЦЭМ!$D$10+'СЕТ СН'!$F$6</f>
        <v>1198.13723381</v>
      </c>
      <c r="U38" s="37">
        <f>SUMIFS(СВЦЭМ!$D$34:$D$777,СВЦЭМ!$A$34:$A$777,$A38,СВЦЭМ!$B$34:$B$777,U$11)+'СЕТ СН'!$F$11+СВЦЭМ!$D$10+'СЕТ СН'!$F$6</f>
        <v>1205.81506186</v>
      </c>
      <c r="V38" s="37">
        <f>SUMIFS(СВЦЭМ!$D$34:$D$777,СВЦЭМ!$A$34:$A$777,$A38,СВЦЭМ!$B$34:$B$777,V$11)+'СЕТ СН'!$F$11+СВЦЭМ!$D$10+'СЕТ СН'!$F$6</f>
        <v>1211.07846055</v>
      </c>
      <c r="W38" s="37">
        <f>SUMIFS(СВЦЭМ!$D$34:$D$777,СВЦЭМ!$A$34:$A$777,$A38,СВЦЭМ!$B$34:$B$777,W$11)+'СЕТ СН'!$F$11+СВЦЭМ!$D$10+'СЕТ СН'!$F$6</f>
        <v>1226.63554918</v>
      </c>
      <c r="X38" s="37">
        <f>SUMIFS(СВЦЭМ!$D$34:$D$777,СВЦЭМ!$A$34:$A$777,$A38,СВЦЭМ!$B$34:$B$777,X$11)+'СЕТ СН'!$F$11+СВЦЭМ!$D$10+'СЕТ СН'!$F$6</f>
        <v>1240.0437380500002</v>
      </c>
      <c r="Y38" s="37">
        <f>SUMIFS(СВЦЭМ!$D$34:$D$777,СВЦЭМ!$A$34:$A$777,$A38,СВЦЭМ!$B$34:$B$777,Y$11)+'СЕТ СН'!$F$11+СВЦЭМ!$D$10+'СЕТ СН'!$F$6</f>
        <v>1327.6526757199999</v>
      </c>
    </row>
    <row r="39" spans="1:27" ht="15.75" x14ac:dyDescent="0.2">
      <c r="A39" s="36">
        <f t="shared" si="0"/>
        <v>42671</v>
      </c>
      <c r="B39" s="37">
        <f>SUMIFS(СВЦЭМ!$D$34:$D$777,СВЦЭМ!$A$34:$A$777,$A39,СВЦЭМ!$B$34:$B$777,B$11)+'СЕТ СН'!$F$11+СВЦЭМ!$D$10+'СЕТ СН'!$F$6</f>
        <v>1263.4868715100001</v>
      </c>
      <c r="C39" s="37">
        <f>SUMIFS(СВЦЭМ!$D$34:$D$777,СВЦЭМ!$A$34:$A$777,$A39,СВЦЭМ!$B$34:$B$777,C$11)+'СЕТ СН'!$F$11+СВЦЭМ!$D$10+'СЕТ СН'!$F$6</f>
        <v>1348.9788249600001</v>
      </c>
      <c r="D39" s="37">
        <f>SUMIFS(СВЦЭМ!$D$34:$D$777,СВЦЭМ!$A$34:$A$777,$A39,СВЦЭМ!$B$34:$B$777,D$11)+'СЕТ СН'!$F$11+СВЦЭМ!$D$10+'СЕТ СН'!$F$6</f>
        <v>1444.1695826</v>
      </c>
      <c r="E39" s="37">
        <f>SUMIFS(СВЦЭМ!$D$34:$D$777,СВЦЭМ!$A$34:$A$777,$A39,СВЦЭМ!$B$34:$B$777,E$11)+'СЕТ СН'!$F$11+СВЦЭМ!$D$10+'СЕТ СН'!$F$6</f>
        <v>1455.86550562</v>
      </c>
      <c r="F39" s="37">
        <f>SUMIFS(СВЦЭМ!$D$34:$D$777,СВЦЭМ!$A$34:$A$777,$A39,СВЦЭМ!$B$34:$B$777,F$11)+'СЕТ СН'!$F$11+СВЦЭМ!$D$10+'СЕТ СН'!$F$6</f>
        <v>1448.02854527</v>
      </c>
      <c r="G39" s="37">
        <f>SUMIFS(СВЦЭМ!$D$34:$D$777,СВЦЭМ!$A$34:$A$777,$A39,СВЦЭМ!$B$34:$B$777,G$11)+'СЕТ СН'!$F$11+СВЦЭМ!$D$10+'СЕТ СН'!$F$6</f>
        <v>1451.5277276500001</v>
      </c>
      <c r="H39" s="37">
        <f>SUMIFS(СВЦЭМ!$D$34:$D$777,СВЦЭМ!$A$34:$A$777,$A39,СВЦЭМ!$B$34:$B$777,H$11)+'СЕТ СН'!$F$11+СВЦЭМ!$D$10+'СЕТ СН'!$F$6</f>
        <v>1410.90758194</v>
      </c>
      <c r="I39" s="37">
        <f>SUMIFS(СВЦЭМ!$D$34:$D$777,СВЦЭМ!$A$34:$A$777,$A39,СВЦЭМ!$B$34:$B$777,I$11)+'СЕТ СН'!$F$11+СВЦЭМ!$D$10+'СЕТ СН'!$F$6</f>
        <v>1490.3109111199997</v>
      </c>
      <c r="J39" s="37">
        <f>SUMIFS(СВЦЭМ!$D$34:$D$777,СВЦЭМ!$A$34:$A$777,$A39,СВЦЭМ!$B$34:$B$777,J$11)+'СЕТ СН'!$F$11+СВЦЭМ!$D$10+'СЕТ СН'!$F$6</f>
        <v>1558.7490853499999</v>
      </c>
      <c r="K39" s="37">
        <f>SUMIFS(СВЦЭМ!$D$34:$D$777,СВЦЭМ!$A$34:$A$777,$A39,СВЦЭМ!$B$34:$B$777,K$11)+'СЕТ СН'!$F$11+СВЦЭМ!$D$10+'СЕТ СН'!$F$6</f>
        <v>1452.7699453099999</v>
      </c>
      <c r="L39" s="37">
        <f>SUMIFS(СВЦЭМ!$D$34:$D$777,СВЦЭМ!$A$34:$A$777,$A39,СВЦЭМ!$B$34:$B$777,L$11)+'СЕТ СН'!$F$11+СВЦЭМ!$D$10+'СЕТ СН'!$F$6</f>
        <v>1909.5625513499999</v>
      </c>
      <c r="M39" s="37">
        <f>SUMIFS(СВЦЭМ!$D$34:$D$777,СВЦЭМ!$A$34:$A$777,$A39,СВЦЭМ!$B$34:$B$777,M$11)+'СЕТ СН'!$F$11+СВЦЭМ!$D$10+'СЕТ СН'!$F$6</f>
        <v>1803.00411988</v>
      </c>
      <c r="N39" s="37">
        <f>SUMIFS(СВЦЭМ!$D$34:$D$777,СВЦЭМ!$A$34:$A$777,$A39,СВЦЭМ!$B$34:$B$777,N$11)+'СЕТ СН'!$F$11+СВЦЭМ!$D$10+'СЕТ СН'!$F$6</f>
        <v>1630.48909194</v>
      </c>
      <c r="O39" s="37">
        <f>SUMIFS(СВЦЭМ!$D$34:$D$777,СВЦЭМ!$A$34:$A$777,$A39,СВЦЭМ!$B$34:$B$777,O$11)+'СЕТ СН'!$F$11+СВЦЭМ!$D$10+'СЕТ СН'!$F$6</f>
        <v>1448.64191772</v>
      </c>
      <c r="P39" s="37">
        <f>SUMIFS(СВЦЭМ!$D$34:$D$777,СВЦЭМ!$A$34:$A$777,$A39,СВЦЭМ!$B$34:$B$777,P$11)+'СЕТ СН'!$F$11+СВЦЭМ!$D$10+'СЕТ СН'!$F$6</f>
        <v>1418.8054602100001</v>
      </c>
      <c r="Q39" s="37">
        <f>SUMIFS(СВЦЭМ!$D$34:$D$777,СВЦЭМ!$A$34:$A$777,$A39,СВЦЭМ!$B$34:$B$777,Q$11)+'СЕТ СН'!$F$11+СВЦЭМ!$D$10+'СЕТ СН'!$F$6</f>
        <v>1383.9804582500001</v>
      </c>
      <c r="R39" s="37">
        <f>SUMIFS(СВЦЭМ!$D$34:$D$777,СВЦЭМ!$A$34:$A$777,$A39,СВЦЭМ!$B$34:$B$777,R$11)+'СЕТ СН'!$F$11+СВЦЭМ!$D$10+'СЕТ СН'!$F$6</f>
        <v>1326.4872208199999</v>
      </c>
      <c r="S39" s="37">
        <f>SUMIFS(СВЦЭМ!$D$34:$D$777,СВЦЭМ!$A$34:$A$777,$A39,СВЦЭМ!$B$34:$B$777,S$11)+'СЕТ СН'!$F$11+СВЦЭМ!$D$10+'СЕТ СН'!$F$6</f>
        <v>1423.4280436399999</v>
      </c>
      <c r="T39" s="37">
        <f>SUMIFS(СВЦЭМ!$D$34:$D$777,СВЦЭМ!$A$34:$A$777,$A39,СВЦЭМ!$B$34:$B$777,T$11)+'СЕТ СН'!$F$11+СВЦЭМ!$D$10+'СЕТ СН'!$F$6</f>
        <v>1463.6805148200001</v>
      </c>
      <c r="U39" s="37">
        <f>SUMIFS(СВЦЭМ!$D$34:$D$777,СВЦЭМ!$A$34:$A$777,$A39,СВЦЭМ!$B$34:$B$777,U$11)+'СЕТ СН'!$F$11+СВЦЭМ!$D$10+'СЕТ СН'!$F$6</f>
        <v>1487.9569234099999</v>
      </c>
      <c r="V39" s="37">
        <f>SUMIFS(СВЦЭМ!$D$34:$D$777,СВЦЭМ!$A$34:$A$777,$A39,СВЦЭМ!$B$34:$B$777,V$11)+'СЕТ СН'!$F$11+СВЦЭМ!$D$10+'СЕТ СН'!$F$6</f>
        <v>1504.83049897</v>
      </c>
      <c r="W39" s="37">
        <f>SUMIFS(СВЦЭМ!$D$34:$D$777,СВЦЭМ!$A$34:$A$777,$A39,СВЦЭМ!$B$34:$B$777,W$11)+'СЕТ СН'!$F$11+СВЦЭМ!$D$10+'СЕТ СН'!$F$6</f>
        <v>1422.7054045899999</v>
      </c>
      <c r="X39" s="37">
        <f>SUMIFS(СВЦЭМ!$D$34:$D$777,СВЦЭМ!$A$34:$A$777,$A39,СВЦЭМ!$B$34:$B$777,X$11)+'СЕТ СН'!$F$11+СВЦЭМ!$D$10+'СЕТ СН'!$F$6</f>
        <v>1330.69790083</v>
      </c>
      <c r="Y39" s="37">
        <f>SUMIFS(СВЦЭМ!$D$34:$D$777,СВЦЭМ!$A$34:$A$777,$A39,СВЦЭМ!$B$34:$B$777,Y$11)+'СЕТ СН'!$F$11+СВЦЭМ!$D$10+'СЕТ СН'!$F$6</f>
        <v>1340.9646549399999</v>
      </c>
    </row>
    <row r="40" spans="1:27" ht="15.75" x14ac:dyDescent="0.2">
      <c r="A40" s="36">
        <f t="shared" si="0"/>
        <v>42672</v>
      </c>
      <c r="B40" s="37">
        <f>SUMIFS(СВЦЭМ!$D$34:$D$777,СВЦЭМ!$A$34:$A$777,$A40,СВЦЭМ!$B$34:$B$777,B$11)+'СЕТ СН'!$F$11+СВЦЭМ!$D$10+'СЕТ СН'!$F$6</f>
        <v>1432.4522130599998</v>
      </c>
      <c r="C40" s="37">
        <f>SUMIFS(СВЦЭМ!$D$34:$D$777,СВЦЭМ!$A$34:$A$777,$A40,СВЦЭМ!$B$34:$B$777,C$11)+'СЕТ СН'!$F$11+СВЦЭМ!$D$10+'СЕТ СН'!$F$6</f>
        <v>1539.1577539099999</v>
      </c>
      <c r="D40" s="37">
        <f>SUMIFS(СВЦЭМ!$D$34:$D$777,СВЦЭМ!$A$34:$A$777,$A40,СВЦЭМ!$B$34:$B$777,D$11)+'СЕТ СН'!$F$11+СВЦЭМ!$D$10+'СЕТ СН'!$F$6</f>
        <v>1658.30070385</v>
      </c>
      <c r="E40" s="37">
        <f>SUMIFS(СВЦЭМ!$D$34:$D$777,СВЦЭМ!$A$34:$A$777,$A40,СВЦЭМ!$B$34:$B$777,E$11)+'СЕТ СН'!$F$11+СВЦЭМ!$D$10+'СЕТ СН'!$F$6</f>
        <v>1650.9978408099996</v>
      </c>
      <c r="F40" s="37">
        <f>SUMIFS(СВЦЭМ!$D$34:$D$777,СВЦЭМ!$A$34:$A$777,$A40,СВЦЭМ!$B$34:$B$777,F$11)+'СЕТ СН'!$F$11+СВЦЭМ!$D$10+'СЕТ СН'!$F$6</f>
        <v>1748.1384580699996</v>
      </c>
      <c r="G40" s="37">
        <f>SUMIFS(СВЦЭМ!$D$34:$D$777,СВЦЭМ!$A$34:$A$777,$A40,СВЦЭМ!$B$34:$B$777,G$11)+'СЕТ СН'!$F$11+СВЦЭМ!$D$10+'СЕТ СН'!$F$6</f>
        <v>1797.1565659299999</v>
      </c>
      <c r="H40" s="37">
        <f>SUMIFS(СВЦЭМ!$D$34:$D$777,СВЦЭМ!$A$34:$A$777,$A40,СВЦЭМ!$B$34:$B$777,H$11)+'СЕТ СН'!$F$11+СВЦЭМ!$D$10+'СЕТ СН'!$F$6</f>
        <v>1610.2840996899999</v>
      </c>
      <c r="I40" s="37">
        <f>SUMIFS(СВЦЭМ!$D$34:$D$777,СВЦЭМ!$A$34:$A$777,$A40,СВЦЭМ!$B$34:$B$777,I$11)+'СЕТ СН'!$F$11+СВЦЭМ!$D$10+'СЕТ СН'!$F$6</f>
        <v>1476.84683799</v>
      </c>
      <c r="J40" s="37">
        <f>SUMIFS(СВЦЭМ!$D$34:$D$777,СВЦЭМ!$A$34:$A$777,$A40,СВЦЭМ!$B$34:$B$777,J$11)+'СЕТ СН'!$F$11+СВЦЭМ!$D$10+'СЕТ СН'!$F$6</f>
        <v>1379.2786544699998</v>
      </c>
      <c r="K40" s="37">
        <f>SUMIFS(СВЦЭМ!$D$34:$D$777,СВЦЭМ!$A$34:$A$777,$A40,СВЦЭМ!$B$34:$B$777,K$11)+'СЕТ СН'!$F$11+СВЦЭМ!$D$10+'СЕТ СН'!$F$6</f>
        <v>1322.2140918</v>
      </c>
      <c r="L40" s="37">
        <f>SUMIFS(СВЦЭМ!$D$34:$D$777,СВЦЭМ!$A$34:$A$777,$A40,СВЦЭМ!$B$34:$B$777,L$11)+'СЕТ СН'!$F$11+СВЦЭМ!$D$10+'СЕТ СН'!$F$6</f>
        <v>1264.3763817600002</v>
      </c>
      <c r="M40" s="37">
        <f>SUMIFS(СВЦЭМ!$D$34:$D$777,СВЦЭМ!$A$34:$A$777,$A40,СВЦЭМ!$B$34:$B$777,M$11)+'СЕТ СН'!$F$11+СВЦЭМ!$D$10+'СЕТ СН'!$F$6</f>
        <v>1221.5360026500002</v>
      </c>
      <c r="N40" s="37">
        <f>SUMIFS(СВЦЭМ!$D$34:$D$777,СВЦЭМ!$A$34:$A$777,$A40,СВЦЭМ!$B$34:$B$777,N$11)+'СЕТ СН'!$F$11+СВЦЭМ!$D$10+'СЕТ СН'!$F$6</f>
        <v>1209.9844883200001</v>
      </c>
      <c r="O40" s="37">
        <f>SUMIFS(СВЦЭМ!$D$34:$D$777,СВЦЭМ!$A$34:$A$777,$A40,СВЦЭМ!$B$34:$B$777,O$11)+'СЕТ СН'!$F$11+СВЦЭМ!$D$10+'СЕТ СН'!$F$6</f>
        <v>1200.5050920799999</v>
      </c>
      <c r="P40" s="37">
        <f>SUMIFS(СВЦЭМ!$D$34:$D$777,СВЦЭМ!$A$34:$A$777,$A40,СВЦЭМ!$B$34:$B$777,P$11)+'СЕТ СН'!$F$11+СВЦЭМ!$D$10+'СЕТ СН'!$F$6</f>
        <v>1209.2612874199999</v>
      </c>
      <c r="Q40" s="37">
        <f>SUMIFS(СВЦЭМ!$D$34:$D$777,СВЦЭМ!$A$34:$A$777,$A40,СВЦЭМ!$B$34:$B$777,Q$11)+'СЕТ СН'!$F$11+СВЦЭМ!$D$10+'СЕТ СН'!$F$6</f>
        <v>1218.5171869600001</v>
      </c>
      <c r="R40" s="37">
        <f>SUMIFS(СВЦЭМ!$D$34:$D$777,СВЦЭМ!$A$34:$A$777,$A40,СВЦЭМ!$B$34:$B$777,R$11)+'СЕТ СН'!$F$11+СВЦЭМ!$D$10+'СЕТ СН'!$F$6</f>
        <v>1280.82749031</v>
      </c>
      <c r="S40" s="37">
        <f>SUMIFS(СВЦЭМ!$D$34:$D$777,СВЦЭМ!$A$34:$A$777,$A40,СВЦЭМ!$B$34:$B$777,S$11)+'СЕТ СН'!$F$11+СВЦЭМ!$D$10+'СЕТ СН'!$F$6</f>
        <v>1264.2363455100001</v>
      </c>
      <c r="T40" s="37">
        <f>SUMIFS(СВЦЭМ!$D$34:$D$777,СВЦЭМ!$A$34:$A$777,$A40,СВЦЭМ!$B$34:$B$777,T$11)+'СЕТ СН'!$F$11+СВЦЭМ!$D$10+'СЕТ СН'!$F$6</f>
        <v>1273.4563432800001</v>
      </c>
      <c r="U40" s="37">
        <f>SUMIFS(СВЦЭМ!$D$34:$D$777,СВЦЭМ!$A$34:$A$777,$A40,СВЦЭМ!$B$34:$B$777,U$11)+'СЕТ СН'!$F$11+СВЦЭМ!$D$10+'СЕТ СН'!$F$6</f>
        <v>1296.7296156900002</v>
      </c>
      <c r="V40" s="37">
        <f>SUMIFS(СВЦЭМ!$D$34:$D$777,СВЦЭМ!$A$34:$A$777,$A40,СВЦЭМ!$B$34:$B$777,V$11)+'СЕТ СН'!$F$11+СВЦЭМ!$D$10+'СЕТ СН'!$F$6</f>
        <v>1285.2156945800002</v>
      </c>
      <c r="W40" s="37">
        <f>SUMIFS(СВЦЭМ!$D$34:$D$777,СВЦЭМ!$A$34:$A$777,$A40,СВЦЭМ!$B$34:$B$777,W$11)+'СЕТ СН'!$F$11+СВЦЭМ!$D$10+'СЕТ СН'!$F$6</f>
        <v>1295.6129438299999</v>
      </c>
      <c r="X40" s="37">
        <f>SUMIFS(СВЦЭМ!$D$34:$D$777,СВЦЭМ!$A$34:$A$777,$A40,СВЦЭМ!$B$34:$B$777,X$11)+'СЕТ СН'!$F$11+СВЦЭМ!$D$10+'СЕТ СН'!$F$6</f>
        <v>1313.65891586</v>
      </c>
      <c r="Y40" s="37">
        <f>SUMIFS(СВЦЭМ!$D$34:$D$777,СВЦЭМ!$A$34:$A$777,$A40,СВЦЭМ!$B$34:$B$777,Y$11)+'СЕТ СН'!$F$11+СВЦЭМ!$D$10+'СЕТ СН'!$F$6</f>
        <v>1487.9468122399999</v>
      </c>
    </row>
    <row r="41" spans="1:27" ht="15.75" x14ac:dyDescent="0.2">
      <c r="A41" s="36">
        <f t="shared" si="0"/>
        <v>42673</v>
      </c>
      <c r="B41" s="37">
        <f>SUMIFS(СВЦЭМ!$D$34:$D$777,СВЦЭМ!$A$34:$A$777,$A41,СВЦЭМ!$B$34:$B$777,B$11)+'СЕТ СН'!$F$11+СВЦЭМ!$D$10+'СЕТ СН'!$F$6</f>
        <v>1393.8869369899999</v>
      </c>
      <c r="C41" s="37">
        <f>SUMIFS(СВЦЭМ!$D$34:$D$777,СВЦЭМ!$A$34:$A$777,$A41,СВЦЭМ!$B$34:$B$777,C$11)+'СЕТ СН'!$F$11+СВЦЭМ!$D$10+'СЕТ СН'!$F$6</f>
        <v>1530.9861812599997</v>
      </c>
      <c r="D41" s="37">
        <f>SUMIFS(СВЦЭМ!$D$34:$D$777,СВЦЭМ!$A$34:$A$777,$A41,СВЦЭМ!$B$34:$B$777,D$11)+'СЕТ СН'!$F$11+СВЦЭМ!$D$10+'СЕТ СН'!$F$6</f>
        <v>1634.45144041</v>
      </c>
      <c r="E41" s="37">
        <f>SUMIFS(СВЦЭМ!$D$34:$D$777,СВЦЭМ!$A$34:$A$777,$A41,СВЦЭМ!$B$34:$B$777,E$11)+'СЕТ СН'!$F$11+СВЦЭМ!$D$10+'СЕТ СН'!$F$6</f>
        <v>1550.36153792</v>
      </c>
      <c r="F41" s="37">
        <f>SUMIFS(СВЦЭМ!$D$34:$D$777,СВЦЭМ!$A$34:$A$777,$A41,СВЦЭМ!$B$34:$B$777,F$11)+'СЕТ СН'!$F$11+СВЦЭМ!$D$10+'СЕТ СН'!$F$6</f>
        <v>1495.4962772499998</v>
      </c>
      <c r="G41" s="37">
        <f>SUMIFS(СВЦЭМ!$D$34:$D$777,СВЦЭМ!$A$34:$A$777,$A41,СВЦЭМ!$B$34:$B$777,G$11)+'СЕТ СН'!$F$11+СВЦЭМ!$D$10+'СЕТ СН'!$F$6</f>
        <v>1490.14383056</v>
      </c>
      <c r="H41" s="37">
        <f>SUMIFS(СВЦЭМ!$D$34:$D$777,СВЦЭМ!$A$34:$A$777,$A41,СВЦЭМ!$B$34:$B$777,H$11)+'СЕТ СН'!$F$11+СВЦЭМ!$D$10+'СЕТ СН'!$F$6</f>
        <v>1512.0614257799998</v>
      </c>
      <c r="I41" s="37">
        <f>SUMIFS(СВЦЭМ!$D$34:$D$777,СВЦЭМ!$A$34:$A$777,$A41,СВЦЭМ!$B$34:$B$777,I$11)+'СЕТ СН'!$F$11+СВЦЭМ!$D$10+'СЕТ СН'!$F$6</f>
        <v>1557.8208573299999</v>
      </c>
      <c r="J41" s="37">
        <f>SUMIFS(СВЦЭМ!$D$34:$D$777,СВЦЭМ!$A$34:$A$777,$A41,СВЦЭМ!$B$34:$B$777,J$11)+'СЕТ СН'!$F$11+СВЦЭМ!$D$10+'СЕТ СН'!$F$6</f>
        <v>1361.0113810600001</v>
      </c>
      <c r="K41" s="37">
        <f>SUMIFS(СВЦЭМ!$D$34:$D$777,СВЦЭМ!$A$34:$A$777,$A41,СВЦЭМ!$B$34:$B$777,K$11)+'СЕТ СН'!$F$11+СВЦЭМ!$D$10+'СЕТ СН'!$F$6</f>
        <v>1269.5529427199999</v>
      </c>
      <c r="L41" s="37">
        <f>SUMIFS(СВЦЭМ!$D$34:$D$777,СВЦЭМ!$A$34:$A$777,$A41,СВЦЭМ!$B$34:$B$777,L$11)+'СЕТ СН'!$F$11+СВЦЭМ!$D$10+'СЕТ СН'!$F$6</f>
        <v>1220.6033994500001</v>
      </c>
      <c r="M41" s="37">
        <f>SUMIFS(СВЦЭМ!$D$34:$D$777,СВЦЭМ!$A$34:$A$777,$A41,СВЦЭМ!$B$34:$B$777,M$11)+'СЕТ СН'!$F$11+СВЦЭМ!$D$10+'СЕТ СН'!$F$6</f>
        <v>1257.81407805</v>
      </c>
      <c r="N41" s="37">
        <f>SUMIFS(СВЦЭМ!$D$34:$D$777,СВЦЭМ!$A$34:$A$777,$A41,СВЦЭМ!$B$34:$B$777,N$11)+'СЕТ СН'!$F$11+СВЦЭМ!$D$10+'СЕТ СН'!$F$6</f>
        <v>1263.1900126</v>
      </c>
      <c r="O41" s="37">
        <f>SUMIFS(СВЦЭМ!$D$34:$D$777,СВЦЭМ!$A$34:$A$777,$A41,СВЦЭМ!$B$34:$B$777,O$11)+'СЕТ СН'!$F$11+СВЦЭМ!$D$10+'СЕТ СН'!$F$6</f>
        <v>1181.95457506</v>
      </c>
      <c r="P41" s="37">
        <f>SUMIFS(СВЦЭМ!$D$34:$D$777,СВЦЭМ!$A$34:$A$777,$A41,СВЦЭМ!$B$34:$B$777,P$11)+'СЕТ СН'!$F$11+СВЦЭМ!$D$10+'СЕТ СН'!$F$6</f>
        <v>1196.4064017600001</v>
      </c>
      <c r="Q41" s="37">
        <f>SUMIFS(СВЦЭМ!$D$34:$D$777,СВЦЭМ!$A$34:$A$777,$A41,СВЦЭМ!$B$34:$B$777,Q$11)+'СЕТ СН'!$F$11+СВЦЭМ!$D$10+'СЕТ СН'!$F$6</f>
        <v>1197.66371041</v>
      </c>
      <c r="R41" s="37">
        <f>SUMIFS(СВЦЭМ!$D$34:$D$777,СВЦЭМ!$A$34:$A$777,$A41,СВЦЭМ!$B$34:$B$777,R$11)+'СЕТ СН'!$F$11+СВЦЭМ!$D$10+'СЕТ СН'!$F$6</f>
        <v>1192.37796215</v>
      </c>
      <c r="S41" s="37">
        <f>SUMIFS(СВЦЭМ!$D$34:$D$777,СВЦЭМ!$A$34:$A$777,$A41,СВЦЭМ!$B$34:$B$777,S$11)+'СЕТ СН'!$F$11+СВЦЭМ!$D$10+'СЕТ СН'!$F$6</f>
        <v>1167.2422420600001</v>
      </c>
      <c r="T41" s="37">
        <f>SUMIFS(СВЦЭМ!$D$34:$D$777,СВЦЭМ!$A$34:$A$777,$A41,СВЦЭМ!$B$34:$B$777,T$11)+'СЕТ СН'!$F$11+СВЦЭМ!$D$10+'СЕТ СН'!$F$6</f>
        <v>1182.3464998600002</v>
      </c>
      <c r="U41" s="37">
        <f>SUMIFS(СВЦЭМ!$D$34:$D$777,СВЦЭМ!$A$34:$A$777,$A41,СВЦЭМ!$B$34:$B$777,U$11)+'СЕТ СН'!$F$11+СВЦЭМ!$D$10+'СЕТ СН'!$F$6</f>
        <v>1204.4925387500002</v>
      </c>
      <c r="V41" s="37">
        <f>SUMIFS(СВЦЭМ!$D$34:$D$777,СВЦЭМ!$A$34:$A$777,$A41,СВЦЭМ!$B$34:$B$777,V$11)+'СЕТ СН'!$F$11+СВЦЭМ!$D$10+'СЕТ СН'!$F$6</f>
        <v>1207.5890065900001</v>
      </c>
      <c r="W41" s="37">
        <f>SUMIFS(СВЦЭМ!$D$34:$D$777,СВЦЭМ!$A$34:$A$777,$A41,СВЦЭМ!$B$34:$B$777,W$11)+'СЕТ СН'!$F$11+СВЦЭМ!$D$10+'СЕТ СН'!$F$6</f>
        <v>1191.8588783600001</v>
      </c>
      <c r="X41" s="37">
        <f>SUMIFS(СВЦЭМ!$D$34:$D$777,СВЦЭМ!$A$34:$A$777,$A41,СВЦЭМ!$B$34:$B$777,X$11)+'СЕТ СН'!$F$11+СВЦЭМ!$D$10+'СЕТ СН'!$F$6</f>
        <v>1147.08353167</v>
      </c>
      <c r="Y41" s="37">
        <f>SUMIFS(СВЦЭМ!$D$34:$D$777,СВЦЭМ!$A$34:$A$777,$A41,СВЦЭМ!$B$34:$B$777,Y$11)+'СЕТ СН'!$F$11+СВЦЭМ!$D$10+'СЕТ СН'!$F$6</f>
        <v>1205.8471397600001</v>
      </c>
    </row>
    <row r="42" spans="1:27" ht="15.75" x14ac:dyDescent="0.2">
      <c r="A42" s="36">
        <f t="shared" si="0"/>
        <v>42674</v>
      </c>
      <c r="B42" s="37">
        <f>SUMIFS(СВЦЭМ!$D$34:$D$777,СВЦЭМ!$A$34:$A$777,$A42,СВЦЭМ!$B$34:$B$777,B$11)+'СЕТ СН'!$F$11+СВЦЭМ!$D$10+'СЕТ СН'!$F$6</f>
        <v>1309.19717795</v>
      </c>
      <c r="C42" s="37">
        <f>SUMIFS(СВЦЭМ!$D$34:$D$777,СВЦЭМ!$A$34:$A$777,$A42,СВЦЭМ!$B$34:$B$777,C$11)+'СЕТ СН'!$F$11+СВЦЭМ!$D$10+'СЕТ СН'!$F$6</f>
        <v>1421.3243866099997</v>
      </c>
      <c r="D42" s="37">
        <f>SUMIFS(СВЦЭМ!$D$34:$D$777,СВЦЭМ!$A$34:$A$777,$A42,СВЦЭМ!$B$34:$B$777,D$11)+'СЕТ СН'!$F$11+СВЦЭМ!$D$10+'СЕТ СН'!$F$6</f>
        <v>1534.1897496199999</v>
      </c>
      <c r="E42" s="37">
        <f>SUMIFS(СВЦЭМ!$D$34:$D$777,СВЦЭМ!$A$34:$A$777,$A42,СВЦЭМ!$B$34:$B$777,E$11)+'СЕТ СН'!$F$11+СВЦЭМ!$D$10+'СЕТ СН'!$F$6</f>
        <v>1526.5924756300001</v>
      </c>
      <c r="F42" s="37">
        <f>SUMIFS(СВЦЭМ!$D$34:$D$777,СВЦЭМ!$A$34:$A$777,$A42,СВЦЭМ!$B$34:$B$777,F$11)+'СЕТ СН'!$F$11+СВЦЭМ!$D$10+'СЕТ СН'!$F$6</f>
        <v>1514.6396458199997</v>
      </c>
      <c r="G42" s="37">
        <f>SUMIFS(СВЦЭМ!$D$34:$D$777,СВЦЭМ!$A$34:$A$777,$A42,СВЦЭМ!$B$34:$B$777,G$11)+'СЕТ СН'!$F$11+СВЦЭМ!$D$10+'СЕТ СН'!$F$6</f>
        <v>1518.8746360800001</v>
      </c>
      <c r="H42" s="37">
        <f>SUMIFS(СВЦЭМ!$D$34:$D$777,СВЦЭМ!$A$34:$A$777,$A42,СВЦЭМ!$B$34:$B$777,H$11)+'СЕТ СН'!$F$11+СВЦЭМ!$D$10+'СЕТ СН'!$F$6</f>
        <v>1512.0347885399997</v>
      </c>
      <c r="I42" s="37">
        <f>SUMIFS(СВЦЭМ!$D$34:$D$777,СВЦЭМ!$A$34:$A$777,$A42,СВЦЭМ!$B$34:$B$777,I$11)+'СЕТ СН'!$F$11+СВЦЭМ!$D$10+'СЕТ СН'!$F$6</f>
        <v>1465.5092974099998</v>
      </c>
      <c r="J42" s="37">
        <f>SUMIFS(СВЦЭМ!$D$34:$D$777,СВЦЭМ!$A$34:$A$777,$A42,СВЦЭМ!$B$34:$B$777,J$11)+'СЕТ СН'!$F$11+СВЦЭМ!$D$10+'СЕТ СН'!$F$6</f>
        <v>1375.4238722599998</v>
      </c>
      <c r="K42" s="37">
        <f>SUMIFS(СВЦЭМ!$D$34:$D$777,СВЦЭМ!$A$34:$A$777,$A42,СВЦЭМ!$B$34:$B$777,K$11)+'СЕТ СН'!$F$11+СВЦЭМ!$D$10+'СЕТ СН'!$F$6</f>
        <v>1217.6058491399999</v>
      </c>
      <c r="L42" s="37">
        <f>SUMIFS(СВЦЭМ!$D$34:$D$777,СВЦЭМ!$A$34:$A$777,$A42,СВЦЭМ!$B$34:$B$777,L$11)+'СЕТ СН'!$F$11+СВЦЭМ!$D$10+'СЕТ СН'!$F$6</f>
        <v>1262.0462662</v>
      </c>
      <c r="M42" s="37">
        <f>SUMIFS(СВЦЭМ!$D$34:$D$777,СВЦЭМ!$A$34:$A$777,$A42,СВЦЭМ!$B$34:$B$777,M$11)+'СЕТ СН'!$F$11+СВЦЭМ!$D$10+'СЕТ СН'!$F$6</f>
        <v>1217.6517213500001</v>
      </c>
      <c r="N42" s="37">
        <f>SUMIFS(СВЦЭМ!$D$34:$D$777,СВЦЭМ!$A$34:$A$777,$A42,СВЦЭМ!$B$34:$B$777,N$11)+'СЕТ СН'!$F$11+СВЦЭМ!$D$10+'СЕТ СН'!$F$6</f>
        <v>1183.9347742800001</v>
      </c>
      <c r="O42" s="37">
        <f>SUMIFS(СВЦЭМ!$D$34:$D$777,СВЦЭМ!$A$34:$A$777,$A42,СВЦЭМ!$B$34:$B$777,O$11)+'СЕТ СН'!$F$11+СВЦЭМ!$D$10+'СЕТ СН'!$F$6</f>
        <v>1158.4714406800001</v>
      </c>
      <c r="P42" s="37">
        <f>SUMIFS(СВЦЭМ!$D$34:$D$777,СВЦЭМ!$A$34:$A$777,$A42,СВЦЭМ!$B$34:$B$777,P$11)+'СЕТ СН'!$F$11+СВЦЭМ!$D$10+'СЕТ СН'!$F$6</f>
        <v>1217.42866987</v>
      </c>
      <c r="Q42" s="37">
        <f>SUMIFS(СВЦЭМ!$D$34:$D$777,СВЦЭМ!$A$34:$A$777,$A42,СВЦЭМ!$B$34:$B$777,Q$11)+'СЕТ СН'!$F$11+СВЦЭМ!$D$10+'СЕТ СН'!$F$6</f>
        <v>1236.7883744600001</v>
      </c>
      <c r="R42" s="37">
        <f>SUMIFS(СВЦЭМ!$D$34:$D$777,СВЦЭМ!$A$34:$A$777,$A42,СВЦЭМ!$B$34:$B$777,R$11)+'СЕТ СН'!$F$11+СВЦЭМ!$D$10+'СЕТ СН'!$F$6</f>
        <v>1232.19582786</v>
      </c>
      <c r="S42" s="37">
        <f>SUMIFS(СВЦЭМ!$D$34:$D$777,СВЦЭМ!$A$34:$A$777,$A42,СВЦЭМ!$B$34:$B$777,S$11)+'СЕТ СН'!$F$11+СВЦЭМ!$D$10+'СЕТ СН'!$F$6</f>
        <v>1347.4685084899997</v>
      </c>
      <c r="T42" s="37">
        <f>SUMIFS(СВЦЭМ!$D$34:$D$777,СВЦЭМ!$A$34:$A$777,$A42,СВЦЭМ!$B$34:$B$777,T$11)+'СЕТ СН'!$F$11+СВЦЭМ!$D$10+'СЕТ СН'!$F$6</f>
        <v>1248.0392838500002</v>
      </c>
      <c r="U42" s="37">
        <f>SUMIFS(СВЦЭМ!$D$34:$D$777,СВЦЭМ!$A$34:$A$777,$A42,СВЦЭМ!$B$34:$B$777,U$11)+'СЕТ СН'!$F$11+СВЦЭМ!$D$10+'СЕТ СН'!$F$6</f>
        <v>1268.5358125800001</v>
      </c>
      <c r="V42" s="37">
        <f>SUMIFS(СВЦЭМ!$D$34:$D$777,СВЦЭМ!$A$34:$A$777,$A42,СВЦЭМ!$B$34:$B$777,V$11)+'СЕТ СН'!$F$11+СВЦЭМ!$D$10+'СЕТ СН'!$F$6</f>
        <v>1278.1690703300001</v>
      </c>
      <c r="W42" s="37">
        <f>SUMIFS(СВЦЭМ!$D$34:$D$777,СВЦЭМ!$A$34:$A$777,$A42,СВЦЭМ!$B$34:$B$777,W$11)+'СЕТ СН'!$F$11+СВЦЭМ!$D$10+'СЕТ СН'!$F$6</f>
        <v>1260.5618261200002</v>
      </c>
      <c r="X42" s="37">
        <f>SUMIFS(СВЦЭМ!$D$34:$D$777,СВЦЭМ!$A$34:$A$777,$A42,СВЦЭМ!$B$34:$B$777,X$11)+'СЕТ СН'!$F$11+СВЦЭМ!$D$10+'СЕТ СН'!$F$6</f>
        <v>1248.47112601</v>
      </c>
      <c r="Y42" s="37">
        <f>SUMIFS(СВЦЭМ!$D$34:$D$777,СВЦЭМ!$A$34:$A$777,$A42,СВЦЭМ!$B$34:$B$777,Y$11)+'СЕТ СН'!$F$11+СВЦЭМ!$D$10+'СЕТ СН'!$F$6</f>
        <v>1315.5638686399998</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7"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7"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01.10.2016</v>
      </c>
      <c r="B48" s="37">
        <f>SUMIFS(СВЦЭМ!$D$34:$D$777,СВЦЭМ!$A$34:$A$777,$A48,СВЦЭМ!$B$34:$B$777,B$47)+'СЕТ СН'!$G$11+СВЦЭМ!$D$10+'СЕТ СН'!$G$6</f>
        <v>1395.1988686300001</v>
      </c>
      <c r="C48" s="37">
        <f>SUMIFS(СВЦЭМ!$D$34:$D$777,СВЦЭМ!$A$34:$A$777,$A48,СВЦЭМ!$B$34:$B$777,C$47)+'СЕТ СН'!$G$11+СВЦЭМ!$D$10+'СЕТ СН'!$G$6</f>
        <v>1506.58693571</v>
      </c>
      <c r="D48" s="37">
        <f>SUMIFS(СВЦЭМ!$D$34:$D$777,СВЦЭМ!$A$34:$A$777,$A48,СВЦЭМ!$B$34:$B$777,D$47)+'СЕТ СН'!$G$11+СВЦЭМ!$D$10+'СЕТ СН'!$G$6</f>
        <v>1582.6785482999999</v>
      </c>
      <c r="E48" s="37">
        <f>SUMIFS(СВЦЭМ!$D$34:$D$777,СВЦЭМ!$A$34:$A$777,$A48,СВЦЭМ!$B$34:$B$777,E$47)+'СЕТ СН'!$G$11+СВЦЭМ!$D$10+'СЕТ СН'!$G$6</f>
        <v>1599.6332200499999</v>
      </c>
      <c r="F48" s="37">
        <f>SUMIFS(СВЦЭМ!$D$34:$D$777,СВЦЭМ!$A$34:$A$777,$A48,СВЦЭМ!$B$34:$B$777,F$47)+'СЕТ СН'!$G$11+СВЦЭМ!$D$10+'СЕТ СН'!$G$6</f>
        <v>1601.3041865899997</v>
      </c>
      <c r="G48" s="37">
        <f>SUMIFS(СВЦЭМ!$D$34:$D$777,СВЦЭМ!$A$34:$A$777,$A48,СВЦЭМ!$B$34:$B$777,G$47)+'СЕТ СН'!$G$11+СВЦЭМ!$D$10+'СЕТ СН'!$G$6</f>
        <v>1593.7897451799997</v>
      </c>
      <c r="H48" s="37">
        <f>SUMIFS(СВЦЭМ!$D$34:$D$777,СВЦЭМ!$A$34:$A$777,$A48,СВЦЭМ!$B$34:$B$777,H$47)+'СЕТ СН'!$G$11+СВЦЭМ!$D$10+'СЕТ СН'!$G$6</f>
        <v>1576.4905046399999</v>
      </c>
      <c r="I48" s="37">
        <f>SUMIFS(СВЦЭМ!$D$34:$D$777,СВЦЭМ!$A$34:$A$777,$A48,СВЦЭМ!$B$34:$B$777,I$47)+'СЕТ СН'!$G$11+СВЦЭМ!$D$10+'СЕТ СН'!$G$6</f>
        <v>1521.9657452000001</v>
      </c>
      <c r="J48" s="37">
        <f>SUMIFS(СВЦЭМ!$D$34:$D$777,СВЦЭМ!$A$34:$A$777,$A48,СВЦЭМ!$B$34:$B$777,J$47)+'СЕТ СН'!$G$11+СВЦЭМ!$D$10+'СЕТ СН'!$G$6</f>
        <v>1449.4705254199998</v>
      </c>
      <c r="K48" s="37">
        <f>SUMIFS(СВЦЭМ!$D$34:$D$777,СВЦЭМ!$A$34:$A$777,$A48,СВЦЭМ!$B$34:$B$777,K$47)+'СЕТ СН'!$G$11+СВЦЭМ!$D$10+'СЕТ СН'!$G$6</f>
        <v>1697.0447349999997</v>
      </c>
      <c r="L48" s="37">
        <f>SUMIFS(СВЦЭМ!$D$34:$D$777,СВЦЭМ!$A$34:$A$777,$A48,СВЦЭМ!$B$34:$B$777,L$47)+'СЕТ СН'!$G$11+СВЦЭМ!$D$10+'СЕТ СН'!$G$6</f>
        <v>1664.5267395799999</v>
      </c>
      <c r="M48" s="37">
        <f>SUMIFS(СВЦЭМ!$D$34:$D$777,СВЦЭМ!$A$34:$A$777,$A48,СВЦЭМ!$B$34:$B$777,M$47)+'СЕТ СН'!$G$11+СВЦЭМ!$D$10+'СЕТ СН'!$G$6</f>
        <v>1609.7010067499998</v>
      </c>
      <c r="N48" s="37">
        <f>SUMIFS(СВЦЭМ!$D$34:$D$777,СВЦЭМ!$A$34:$A$777,$A48,СВЦЭМ!$B$34:$B$777,N$47)+'СЕТ СН'!$G$11+СВЦЭМ!$D$10+'СЕТ СН'!$G$6</f>
        <v>1303.57440333</v>
      </c>
      <c r="O48" s="37">
        <f>SUMIFS(СВЦЭМ!$D$34:$D$777,СВЦЭМ!$A$34:$A$777,$A48,СВЦЭМ!$B$34:$B$777,O$47)+'СЕТ СН'!$G$11+СВЦЭМ!$D$10+'СЕТ СН'!$G$6</f>
        <v>1217.7272837099999</v>
      </c>
      <c r="P48" s="37">
        <f>SUMIFS(СВЦЭМ!$D$34:$D$777,СВЦЭМ!$A$34:$A$777,$A48,СВЦЭМ!$B$34:$B$777,P$47)+'СЕТ СН'!$G$11+СВЦЭМ!$D$10+'СЕТ СН'!$G$6</f>
        <v>1222.7719443999999</v>
      </c>
      <c r="Q48" s="37">
        <f>SUMIFS(СВЦЭМ!$D$34:$D$777,СВЦЭМ!$A$34:$A$777,$A48,СВЦЭМ!$B$34:$B$777,Q$47)+'СЕТ СН'!$G$11+СВЦЭМ!$D$10+'СЕТ СН'!$G$6</f>
        <v>1256.8161848499999</v>
      </c>
      <c r="R48" s="37">
        <f>SUMIFS(СВЦЭМ!$D$34:$D$777,СВЦЭМ!$A$34:$A$777,$A48,СВЦЭМ!$B$34:$B$777,R$47)+'СЕТ СН'!$G$11+СВЦЭМ!$D$10+'СЕТ СН'!$G$6</f>
        <v>1275.37309078</v>
      </c>
      <c r="S48" s="37">
        <f>SUMIFS(СВЦЭМ!$D$34:$D$777,СВЦЭМ!$A$34:$A$777,$A48,СВЦЭМ!$B$34:$B$777,S$47)+'СЕТ СН'!$G$11+СВЦЭМ!$D$10+'СЕТ СН'!$G$6</f>
        <v>1278.5714048499999</v>
      </c>
      <c r="T48" s="37">
        <f>SUMIFS(СВЦЭМ!$D$34:$D$777,СВЦЭМ!$A$34:$A$777,$A48,СВЦЭМ!$B$34:$B$777,T$47)+'СЕТ СН'!$G$11+СВЦЭМ!$D$10+'СЕТ СН'!$G$6</f>
        <v>1252.3865020200001</v>
      </c>
      <c r="U48" s="37">
        <f>SUMIFS(СВЦЭМ!$D$34:$D$777,СВЦЭМ!$A$34:$A$777,$A48,СВЦЭМ!$B$34:$B$777,U$47)+'СЕТ СН'!$G$11+СВЦЭМ!$D$10+'СЕТ СН'!$G$6</f>
        <v>1222.5027391200001</v>
      </c>
      <c r="V48" s="37">
        <f>SUMIFS(СВЦЭМ!$D$34:$D$777,СВЦЭМ!$A$34:$A$777,$A48,СВЦЭМ!$B$34:$B$777,V$47)+'СЕТ СН'!$G$11+СВЦЭМ!$D$10+'СЕТ СН'!$G$6</f>
        <v>1244.99055911</v>
      </c>
      <c r="W48" s="37">
        <f>SUMIFS(СВЦЭМ!$D$34:$D$777,СВЦЭМ!$A$34:$A$777,$A48,СВЦЭМ!$B$34:$B$777,W$47)+'СЕТ СН'!$G$11+СВЦЭМ!$D$10+'СЕТ СН'!$G$6</f>
        <v>1288.1623594299999</v>
      </c>
      <c r="X48" s="37">
        <f>SUMIFS(СВЦЭМ!$D$34:$D$777,СВЦЭМ!$A$34:$A$777,$A48,СВЦЭМ!$B$34:$B$777,X$47)+'СЕТ СН'!$G$11+СВЦЭМ!$D$10+'СЕТ СН'!$G$6</f>
        <v>1271.25994876</v>
      </c>
      <c r="Y48" s="37">
        <f>SUMIFS(СВЦЭМ!$D$34:$D$777,СВЦЭМ!$A$34:$A$777,$A48,СВЦЭМ!$B$34:$B$777,Y$47)+'СЕТ СН'!$G$11+СВЦЭМ!$D$10+'СЕТ СН'!$G$6</f>
        <v>1343.2385614300001</v>
      </c>
      <c r="AA48" s="46"/>
    </row>
    <row r="49" spans="1:25" ht="15.75" x14ac:dyDescent="0.2">
      <c r="A49" s="36">
        <f>A48+1</f>
        <v>42645</v>
      </c>
      <c r="B49" s="37">
        <f>SUMIFS(СВЦЭМ!$D$34:$D$777,СВЦЭМ!$A$34:$A$777,$A49,СВЦЭМ!$B$34:$B$777,B$47)+'СЕТ СН'!$G$11+СВЦЭМ!$D$10+'СЕТ СН'!$G$6</f>
        <v>1375.29603307</v>
      </c>
      <c r="C49" s="37">
        <f>SUMIFS(СВЦЭМ!$D$34:$D$777,СВЦЭМ!$A$34:$A$777,$A49,СВЦЭМ!$B$34:$B$777,C$47)+'СЕТ СН'!$G$11+СВЦЭМ!$D$10+'СЕТ СН'!$G$6</f>
        <v>1490.2683490099998</v>
      </c>
      <c r="D49" s="37">
        <f>SUMIFS(СВЦЭМ!$D$34:$D$777,СВЦЭМ!$A$34:$A$777,$A49,СВЦЭМ!$B$34:$B$777,D$47)+'СЕТ СН'!$G$11+СВЦЭМ!$D$10+'СЕТ СН'!$G$6</f>
        <v>1556.5674537999998</v>
      </c>
      <c r="E49" s="37">
        <f>SUMIFS(СВЦЭМ!$D$34:$D$777,СВЦЭМ!$A$34:$A$777,$A49,СВЦЭМ!$B$34:$B$777,E$47)+'СЕТ СН'!$G$11+СВЦЭМ!$D$10+'СЕТ СН'!$G$6</f>
        <v>1552.1688682699998</v>
      </c>
      <c r="F49" s="37">
        <f>SUMIFS(СВЦЭМ!$D$34:$D$777,СВЦЭМ!$A$34:$A$777,$A49,СВЦЭМ!$B$34:$B$777,F$47)+'СЕТ СН'!$G$11+СВЦЭМ!$D$10+'СЕТ СН'!$G$6</f>
        <v>1533.6242984800001</v>
      </c>
      <c r="G49" s="37">
        <f>SUMIFS(СВЦЭМ!$D$34:$D$777,СВЦЭМ!$A$34:$A$777,$A49,СВЦЭМ!$B$34:$B$777,G$47)+'СЕТ СН'!$G$11+СВЦЭМ!$D$10+'СЕТ СН'!$G$6</f>
        <v>1537.4075598700001</v>
      </c>
      <c r="H49" s="37">
        <f>SUMIFS(СВЦЭМ!$D$34:$D$777,СВЦЭМ!$A$34:$A$777,$A49,СВЦЭМ!$B$34:$B$777,H$47)+'СЕТ СН'!$G$11+СВЦЭМ!$D$10+'СЕТ СН'!$G$6</f>
        <v>1503.48007149</v>
      </c>
      <c r="I49" s="37">
        <f>SUMIFS(СВЦЭМ!$D$34:$D$777,СВЦЭМ!$A$34:$A$777,$A49,СВЦЭМ!$B$34:$B$777,I$47)+'СЕТ СН'!$G$11+СВЦЭМ!$D$10+'СЕТ СН'!$G$6</f>
        <v>1494.16517064</v>
      </c>
      <c r="J49" s="37">
        <f>SUMIFS(СВЦЭМ!$D$34:$D$777,СВЦЭМ!$A$34:$A$777,$A49,СВЦЭМ!$B$34:$B$777,J$47)+'СЕТ СН'!$G$11+СВЦЭМ!$D$10+'СЕТ СН'!$G$6</f>
        <v>1412.85259589</v>
      </c>
      <c r="K49" s="37">
        <f>SUMIFS(СВЦЭМ!$D$34:$D$777,СВЦЭМ!$A$34:$A$777,$A49,СВЦЭМ!$B$34:$B$777,K$47)+'СЕТ СН'!$G$11+СВЦЭМ!$D$10+'СЕТ СН'!$G$6</f>
        <v>1360.6098604600002</v>
      </c>
      <c r="L49" s="37">
        <f>SUMIFS(СВЦЭМ!$D$34:$D$777,СВЦЭМ!$A$34:$A$777,$A49,СВЦЭМ!$B$34:$B$777,L$47)+'СЕТ СН'!$G$11+СВЦЭМ!$D$10+'СЕТ СН'!$G$6</f>
        <v>1249.13238755</v>
      </c>
      <c r="M49" s="37">
        <f>SUMIFS(СВЦЭМ!$D$34:$D$777,СВЦЭМ!$A$34:$A$777,$A49,СВЦЭМ!$B$34:$B$777,M$47)+'СЕТ СН'!$G$11+СВЦЭМ!$D$10+'СЕТ СН'!$G$6</f>
        <v>1234.7332047499999</v>
      </c>
      <c r="N49" s="37">
        <f>SUMIFS(СВЦЭМ!$D$34:$D$777,СВЦЭМ!$A$34:$A$777,$A49,СВЦЭМ!$B$34:$B$777,N$47)+'СЕТ СН'!$G$11+СВЦЭМ!$D$10+'СЕТ СН'!$G$6</f>
        <v>1228.8811303900002</v>
      </c>
      <c r="O49" s="37">
        <f>SUMIFS(СВЦЭМ!$D$34:$D$777,СВЦЭМ!$A$34:$A$777,$A49,СВЦЭМ!$B$34:$B$777,O$47)+'СЕТ СН'!$G$11+СВЦЭМ!$D$10+'СЕТ СН'!$G$6</f>
        <v>1220.1342494999999</v>
      </c>
      <c r="P49" s="37">
        <f>SUMIFS(СВЦЭМ!$D$34:$D$777,СВЦЭМ!$A$34:$A$777,$A49,СВЦЭМ!$B$34:$B$777,P$47)+'СЕТ СН'!$G$11+СВЦЭМ!$D$10+'СЕТ СН'!$G$6</f>
        <v>1224.47592162</v>
      </c>
      <c r="Q49" s="37">
        <f>SUMIFS(СВЦЭМ!$D$34:$D$777,СВЦЭМ!$A$34:$A$777,$A49,СВЦЭМ!$B$34:$B$777,Q$47)+'СЕТ СН'!$G$11+СВЦЭМ!$D$10+'СЕТ СН'!$G$6</f>
        <v>1233.3305322699998</v>
      </c>
      <c r="R49" s="37">
        <f>SUMIFS(СВЦЭМ!$D$34:$D$777,СВЦЭМ!$A$34:$A$777,$A49,СВЦЭМ!$B$34:$B$777,R$47)+'СЕТ СН'!$G$11+СВЦЭМ!$D$10+'СЕТ СН'!$G$6</f>
        <v>1255.7570932899998</v>
      </c>
      <c r="S49" s="37">
        <f>SUMIFS(СВЦЭМ!$D$34:$D$777,СВЦЭМ!$A$34:$A$777,$A49,СВЦЭМ!$B$34:$B$777,S$47)+'СЕТ СН'!$G$11+СВЦЭМ!$D$10+'СЕТ СН'!$G$6</f>
        <v>1244.7323718399998</v>
      </c>
      <c r="T49" s="37">
        <f>SUMIFS(СВЦЭМ!$D$34:$D$777,СВЦЭМ!$A$34:$A$777,$A49,СВЦЭМ!$B$34:$B$777,T$47)+'СЕТ СН'!$G$11+СВЦЭМ!$D$10+'СЕТ СН'!$G$6</f>
        <v>1253.52924366</v>
      </c>
      <c r="U49" s="37">
        <f>SUMIFS(СВЦЭМ!$D$34:$D$777,СВЦЭМ!$A$34:$A$777,$A49,СВЦЭМ!$B$34:$B$777,U$47)+'СЕТ СН'!$G$11+СВЦЭМ!$D$10+'СЕТ СН'!$G$6</f>
        <v>1187.3720332100002</v>
      </c>
      <c r="V49" s="37">
        <f>SUMIFS(СВЦЭМ!$D$34:$D$777,СВЦЭМ!$A$34:$A$777,$A49,СВЦЭМ!$B$34:$B$777,V$47)+'СЕТ СН'!$G$11+СВЦЭМ!$D$10+'СЕТ СН'!$G$6</f>
        <v>1213.46281245</v>
      </c>
      <c r="W49" s="37">
        <f>SUMIFS(СВЦЭМ!$D$34:$D$777,СВЦЭМ!$A$34:$A$777,$A49,СВЦЭМ!$B$34:$B$777,W$47)+'СЕТ СН'!$G$11+СВЦЭМ!$D$10+'СЕТ СН'!$G$6</f>
        <v>1210.5688955199998</v>
      </c>
      <c r="X49" s="37">
        <f>SUMIFS(СВЦЭМ!$D$34:$D$777,СВЦЭМ!$A$34:$A$777,$A49,СВЦЭМ!$B$34:$B$777,X$47)+'СЕТ СН'!$G$11+СВЦЭМ!$D$10+'СЕТ СН'!$G$6</f>
        <v>1249.3913685399998</v>
      </c>
      <c r="Y49" s="37">
        <f>SUMIFS(СВЦЭМ!$D$34:$D$777,СВЦЭМ!$A$34:$A$777,$A49,СВЦЭМ!$B$34:$B$777,Y$47)+'СЕТ СН'!$G$11+СВЦЭМ!$D$10+'СЕТ СН'!$G$6</f>
        <v>1305.3001121299999</v>
      </c>
    </row>
    <row r="50" spans="1:25" ht="15.75" x14ac:dyDescent="0.2">
      <c r="A50" s="36">
        <f t="shared" ref="A50:A78" si="1">A49+1</f>
        <v>42646</v>
      </c>
      <c r="B50" s="37">
        <f>SUMIFS(СВЦЭМ!$D$34:$D$777,СВЦЭМ!$A$34:$A$777,$A50,СВЦЭМ!$B$34:$B$777,B$47)+'СЕТ СН'!$G$11+СВЦЭМ!$D$10+'СЕТ СН'!$G$6</f>
        <v>1394.40997434</v>
      </c>
      <c r="C50" s="37">
        <f>SUMIFS(СВЦЭМ!$D$34:$D$777,СВЦЭМ!$A$34:$A$777,$A50,СВЦЭМ!$B$34:$B$777,C$47)+'СЕТ СН'!$G$11+СВЦЭМ!$D$10+'СЕТ СН'!$G$6</f>
        <v>1509.3421079499999</v>
      </c>
      <c r="D50" s="37">
        <f>SUMIFS(СВЦЭМ!$D$34:$D$777,СВЦЭМ!$A$34:$A$777,$A50,СВЦЭМ!$B$34:$B$777,D$47)+'СЕТ СН'!$G$11+СВЦЭМ!$D$10+'СЕТ СН'!$G$6</f>
        <v>1563.9566225299998</v>
      </c>
      <c r="E50" s="37">
        <f>SUMIFS(СВЦЭМ!$D$34:$D$777,СВЦЭМ!$A$34:$A$777,$A50,СВЦЭМ!$B$34:$B$777,E$47)+'СЕТ СН'!$G$11+СВЦЭМ!$D$10+'СЕТ СН'!$G$6</f>
        <v>1603.63597168</v>
      </c>
      <c r="F50" s="37">
        <f>SUMIFS(СВЦЭМ!$D$34:$D$777,СВЦЭМ!$A$34:$A$777,$A50,СВЦЭМ!$B$34:$B$777,F$47)+'СЕТ СН'!$G$11+СВЦЭМ!$D$10+'СЕТ СН'!$G$6</f>
        <v>1565.9293516199998</v>
      </c>
      <c r="G50" s="37">
        <f>SUMIFS(СВЦЭМ!$D$34:$D$777,СВЦЭМ!$A$34:$A$777,$A50,СВЦЭМ!$B$34:$B$777,G$47)+'СЕТ СН'!$G$11+СВЦЭМ!$D$10+'СЕТ СН'!$G$6</f>
        <v>1589.36096793</v>
      </c>
      <c r="H50" s="37">
        <f>SUMIFS(СВЦЭМ!$D$34:$D$777,СВЦЭМ!$A$34:$A$777,$A50,СВЦЭМ!$B$34:$B$777,H$47)+'СЕТ СН'!$G$11+СВЦЭМ!$D$10+'СЕТ СН'!$G$6</f>
        <v>1516.7664921599999</v>
      </c>
      <c r="I50" s="37">
        <f>SUMIFS(СВЦЭМ!$D$34:$D$777,СВЦЭМ!$A$34:$A$777,$A50,СВЦЭМ!$B$34:$B$777,I$47)+'СЕТ СН'!$G$11+СВЦЭМ!$D$10+'СЕТ СН'!$G$6</f>
        <v>1515.85304337</v>
      </c>
      <c r="J50" s="37">
        <f>SUMIFS(СВЦЭМ!$D$34:$D$777,СВЦЭМ!$A$34:$A$777,$A50,СВЦЭМ!$B$34:$B$777,J$47)+'СЕТ СН'!$G$11+СВЦЭМ!$D$10+'СЕТ СН'!$G$6</f>
        <v>1484.1678295500001</v>
      </c>
      <c r="K50" s="37">
        <f>SUMIFS(СВЦЭМ!$D$34:$D$777,СВЦЭМ!$A$34:$A$777,$A50,СВЦЭМ!$B$34:$B$777,K$47)+'СЕТ СН'!$G$11+СВЦЭМ!$D$10+'СЕТ СН'!$G$6</f>
        <v>1372.4352328999998</v>
      </c>
      <c r="L50" s="37">
        <f>SUMIFS(СВЦЭМ!$D$34:$D$777,СВЦЭМ!$A$34:$A$777,$A50,СВЦЭМ!$B$34:$B$777,L$47)+'СЕТ СН'!$G$11+СВЦЭМ!$D$10+'СЕТ СН'!$G$6</f>
        <v>1342.06819116</v>
      </c>
      <c r="M50" s="37">
        <f>SUMIFS(СВЦЭМ!$D$34:$D$777,СВЦЭМ!$A$34:$A$777,$A50,СВЦЭМ!$B$34:$B$777,M$47)+'СЕТ СН'!$G$11+СВЦЭМ!$D$10+'СЕТ СН'!$G$6</f>
        <v>1270.96960932</v>
      </c>
      <c r="N50" s="37">
        <f>SUMIFS(СВЦЭМ!$D$34:$D$777,СВЦЭМ!$A$34:$A$777,$A50,СВЦЭМ!$B$34:$B$777,N$47)+'СЕТ СН'!$G$11+СВЦЭМ!$D$10+'СЕТ СН'!$G$6</f>
        <v>1251.2736601400002</v>
      </c>
      <c r="O50" s="37">
        <f>SUMIFS(СВЦЭМ!$D$34:$D$777,СВЦЭМ!$A$34:$A$777,$A50,СВЦЭМ!$B$34:$B$777,O$47)+'СЕТ СН'!$G$11+СВЦЭМ!$D$10+'СЕТ СН'!$G$6</f>
        <v>1244.1388559000002</v>
      </c>
      <c r="P50" s="37">
        <f>SUMIFS(СВЦЭМ!$D$34:$D$777,СВЦЭМ!$A$34:$A$777,$A50,СВЦЭМ!$B$34:$B$777,P$47)+'СЕТ СН'!$G$11+СВЦЭМ!$D$10+'СЕТ СН'!$G$6</f>
        <v>1239.22314364</v>
      </c>
      <c r="Q50" s="37">
        <f>SUMIFS(СВЦЭМ!$D$34:$D$777,СВЦЭМ!$A$34:$A$777,$A50,СВЦЭМ!$B$34:$B$777,Q$47)+'СЕТ СН'!$G$11+СВЦЭМ!$D$10+'СЕТ СН'!$G$6</f>
        <v>1223.0275976299999</v>
      </c>
      <c r="R50" s="37">
        <f>SUMIFS(СВЦЭМ!$D$34:$D$777,СВЦЭМ!$A$34:$A$777,$A50,СВЦЭМ!$B$34:$B$777,R$47)+'СЕТ СН'!$G$11+СВЦЭМ!$D$10+'СЕТ СН'!$G$6</f>
        <v>1238.0185621300002</v>
      </c>
      <c r="S50" s="37">
        <f>SUMIFS(СВЦЭМ!$D$34:$D$777,СВЦЭМ!$A$34:$A$777,$A50,СВЦЭМ!$B$34:$B$777,S$47)+'СЕТ СН'!$G$11+СВЦЭМ!$D$10+'СЕТ СН'!$G$6</f>
        <v>1293.04081352</v>
      </c>
      <c r="T50" s="37">
        <f>SUMIFS(СВЦЭМ!$D$34:$D$777,СВЦЭМ!$A$34:$A$777,$A50,СВЦЭМ!$B$34:$B$777,T$47)+'СЕТ СН'!$G$11+СВЦЭМ!$D$10+'СЕТ СН'!$G$6</f>
        <v>1291.26654211</v>
      </c>
      <c r="U50" s="37">
        <f>SUMIFS(СВЦЭМ!$D$34:$D$777,СВЦЭМ!$A$34:$A$777,$A50,СВЦЭМ!$B$34:$B$777,U$47)+'СЕТ СН'!$G$11+СВЦЭМ!$D$10+'СЕТ СН'!$G$6</f>
        <v>1281.83578302</v>
      </c>
      <c r="V50" s="37">
        <f>SUMIFS(СВЦЭМ!$D$34:$D$777,СВЦЭМ!$A$34:$A$777,$A50,СВЦЭМ!$B$34:$B$777,V$47)+'СЕТ СН'!$G$11+СВЦЭМ!$D$10+'СЕТ СН'!$G$6</f>
        <v>1287.64315717</v>
      </c>
      <c r="W50" s="37">
        <f>SUMIFS(СВЦЭМ!$D$34:$D$777,СВЦЭМ!$A$34:$A$777,$A50,СВЦЭМ!$B$34:$B$777,W$47)+'СЕТ СН'!$G$11+СВЦЭМ!$D$10+'СЕТ СН'!$G$6</f>
        <v>1301.0806250999999</v>
      </c>
      <c r="X50" s="37">
        <f>SUMIFS(СВЦЭМ!$D$34:$D$777,СВЦЭМ!$A$34:$A$777,$A50,СВЦЭМ!$B$34:$B$777,X$47)+'СЕТ СН'!$G$11+СВЦЭМ!$D$10+'СЕТ СН'!$G$6</f>
        <v>1379.3733907599999</v>
      </c>
      <c r="Y50" s="37">
        <f>SUMIFS(СВЦЭМ!$D$34:$D$777,СВЦЭМ!$A$34:$A$777,$A50,СВЦЭМ!$B$34:$B$777,Y$47)+'СЕТ СН'!$G$11+СВЦЭМ!$D$10+'СЕТ СН'!$G$6</f>
        <v>1488.67540751</v>
      </c>
    </row>
    <row r="51" spans="1:25" ht="15.75" x14ac:dyDescent="0.2">
      <c r="A51" s="36">
        <f t="shared" si="1"/>
        <v>42647</v>
      </c>
      <c r="B51" s="37">
        <f>SUMIFS(СВЦЭМ!$D$34:$D$777,СВЦЭМ!$A$34:$A$777,$A51,СВЦЭМ!$B$34:$B$777,B$47)+'СЕТ СН'!$G$11+СВЦЭМ!$D$10+'СЕТ СН'!$G$6</f>
        <v>1568.68037067</v>
      </c>
      <c r="C51" s="37">
        <f>SUMIFS(СВЦЭМ!$D$34:$D$777,СВЦЭМ!$A$34:$A$777,$A51,СВЦЭМ!$B$34:$B$777,C$47)+'СЕТ СН'!$G$11+СВЦЭМ!$D$10+'СЕТ СН'!$G$6</f>
        <v>1571.47944523</v>
      </c>
      <c r="D51" s="37">
        <f>SUMIFS(СВЦЭМ!$D$34:$D$777,СВЦЭМ!$A$34:$A$777,$A51,СВЦЭМ!$B$34:$B$777,D$47)+'СЕТ СН'!$G$11+СВЦЭМ!$D$10+'СЕТ СН'!$G$6</f>
        <v>1546.6498897899999</v>
      </c>
      <c r="E51" s="37">
        <f>SUMIFS(СВЦЭМ!$D$34:$D$777,СВЦЭМ!$A$34:$A$777,$A51,СВЦЭМ!$B$34:$B$777,E$47)+'СЕТ СН'!$G$11+СВЦЭМ!$D$10+'СЕТ СН'!$G$6</f>
        <v>1547.4491268199999</v>
      </c>
      <c r="F51" s="37">
        <f>SUMIFS(СВЦЭМ!$D$34:$D$777,СВЦЭМ!$A$34:$A$777,$A51,СВЦЭМ!$B$34:$B$777,F$47)+'СЕТ СН'!$G$11+СВЦЭМ!$D$10+'СЕТ СН'!$G$6</f>
        <v>1538.9515322500001</v>
      </c>
      <c r="G51" s="37">
        <f>SUMIFS(СВЦЭМ!$D$34:$D$777,СВЦЭМ!$A$34:$A$777,$A51,СВЦЭМ!$B$34:$B$777,G$47)+'СЕТ СН'!$G$11+СВЦЭМ!$D$10+'СЕТ СН'!$G$6</f>
        <v>1568.6419266699997</v>
      </c>
      <c r="H51" s="37">
        <f>SUMIFS(СВЦЭМ!$D$34:$D$777,СВЦЭМ!$A$34:$A$777,$A51,СВЦЭМ!$B$34:$B$777,H$47)+'СЕТ СН'!$G$11+СВЦЭМ!$D$10+'СЕТ СН'!$G$6</f>
        <v>1614.3257106399999</v>
      </c>
      <c r="I51" s="37">
        <f>SUMIFS(СВЦЭМ!$D$34:$D$777,СВЦЭМ!$A$34:$A$777,$A51,СВЦЭМ!$B$34:$B$777,I$47)+'СЕТ СН'!$G$11+СВЦЭМ!$D$10+'СЕТ СН'!$G$6</f>
        <v>1551.0187973899999</v>
      </c>
      <c r="J51" s="37">
        <f>SUMIFS(СВЦЭМ!$D$34:$D$777,СВЦЭМ!$A$34:$A$777,$A51,СВЦЭМ!$B$34:$B$777,J$47)+'СЕТ СН'!$G$11+СВЦЭМ!$D$10+'СЕТ СН'!$G$6</f>
        <v>1529.1246753299999</v>
      </c>
      <c r="K51" s="37">
        <f>SUMIFS(СВЦЭМ!$D$34:$D$777,СВЦЭМ!$A$34:$A$777,$A51,СВЦЭМ!$B$34:$B$777,K$47)+'СЕТ СН'!$G$11+СВЦЭМ!$D$10+'СЕТ СН'!$G$6</f>
        <v>1572.8831437299998</v>
      </c>
      <c r="L51" s="37">
        <f>SUMIFS(СВЦЭМ!$D$34:$D$777,СВЦЭМ!$A$34:$A$777,$A51,СВЦЭМ!$B$34:$B$777,L$47)+'СЕТ СН'!$G$11+СВЦЭМ!$D$10+'СЕТ СН'!$G$6</f>
        <v>1312.7623972599999</v>
      </c>
      <c r="M51" s="37">
        <f>SUMIFS(СВЦЭМ!$D$34:$D$777,СВЦЭМ!$A$34:$A$777,$A51,СВЦЭМ!$B$34:$B$777,M$47)+'СЕТ СН'!$G$11+СВЦЭМ!$D$10+'СЕТ СН'!$G$6</f>
        <v>1260.6639721500001</v>
      </c>
      <c r="N51" s="37">
        <f>SUMIFS(СВЦЭМ!$D$34:$D$777,СВЦЭМ!$A$34:$A$777,$A51,СВЦЭМ!$B$34:$B$777,N$47)+'СЕТ СН'!$G$11+СВЦЭМ!$D$10+'СЕТ СН'!$G$6</f>
        <v>1275.3680223800002</v>
      </c>
      <c r="O51" s="37">
        <f>SUMIFS(СВЦЭМ!$D$34:$D$777,СВЦЭМ!$A$34:$A$777,$A51,СВЦЭМ!$B$34:$B$777,O$47)+'СЕТ СН'!$G$11+СВЦЭМ!$D$10+'СЕТ СН'!$G$6</f>
        <v>1284.61163893</v>
      </c>
      <c r="P51" s="37">
        <f>SUMIFS(СВЦЭМ!$D$34:$D$777,СВЦЭМ!$A$34:$A$777,$A51,СВЦЭМ!$B$34:$B$777,P$47)+'СЕТ СН'!$G$11+СВЦЭМ!$D$10+'СЕТ СН'!$G$6</f>
        <v>1315.81100995</v>
      </c>
      <c r="Q51" s="37">
        <f>SUMIFS(СВЦЭМ!$D$34:$D$777,СВЦЭМ!$A$34:$A$777,$A51,СВЦЭМ!$B$34:$B$777,Q$47)+'СЕТ СН'!$G$11+СВЦЭМ!$D$10+'СЕТ СН'!$G$6</f>
        <v>1294.7284416900002</v>
      </c>
      <c r="R51" s="37">
        <f>SUMIFS(СВЦЭМ!$D$34:$D$777,СВЦЭМ!$A$34:$A$777,$A51,СВЦЭМ!$B$34:$B$777,R$47)+'СЕТ СН'!$G$11+СВЦЭМ!$D$10+'СЕТ СН'!$G$6</f>
        <v>1296.3328957200001</v>
      </c>
      <c r="S51" s="37">
        <f>SUMIFS(СВЦЭМ!$D$34:$D$777,СВЦЭМ!$A$34:$A$777,$A51,СВЦЭМ!$B$34:$B$777,S$47)+'СЕТ СН'!$G$11+СВЦЭМ!$D$10+'СЕТ СН'!$G$6</f>
        <v>1291.8214463099998</v>
      </c>
      <c r="T51" s="37">
        <f>SUMIFS(СВЦЭМ!$D$34:$D$777,СВЦЭМ!$A$34:$A$777,$A51,СВЦЭМ!$B$34:$B$777,T$47)+'СЕТ СН'!$G$11+СВЦЭМ!$D$10+'СЕТ СН'!$G$6</f>
        <v>1294.8288925500001</v>
      </c>
      <c r="U51" s="37">
        <f>SUMIFS(СВЦЭМ!$D$34:$D$777,СВЦЭМ!$A$34:$A$777,$A51,СВЦЭМ!$B$34:$B$777,U$47)+'СЕТ СН'!$G$11+СВЦЭМ!$D$10+'СЕТ СН'!$G$6</f>
        <v>1241.0915562</v>
      </c>
      <c r="V51" s="37">
        <f>SUMIFS(СВЦЭМ!$D$34:$D$777,СВЦЭМ!$A$34:$A$777,$A51,СВЦЭМ!$B$34:$B$777,V$47)+'СЕТ СН'!$G$11+СВЦЭМ!$D$10+'СЕТ СН'!$G$6</f>
        <v>1250.4199872499998</v>
      </c>
      <c r="W51" s="37">
        <f>SUMIFS(СВЦЭМ!$D$34:$D$777,СВЦЭМ!$A$34:$A$777,$A51,СВЦЭМ!$B$34:$B$777,W$47)+'СЕТ СН'!$G$11+СВЦЭМ!$D$10+'СЕТ СН'!$G$6</f>
        <v>1250.7654514000001</v>
      </c>
      <c r="X51" s="37">
        <f>SUMIFS(СВЦЭМ!$D$34:$D$777,СВЦЭМ!$A$34:$A$777,$A51,СВЦЭМ!$B$34:$B$777,X$47)+'СЕТ СН'!$G$11+СВЦЭМ!$D$10+'СЕТ СН'!$G$6</f>
        <v>1300.60908488</v>
      </c>
      <c r="Y51" s="37">
        <f>SUMIFS(СВЦЭМ!$D$34:$D$777,СВЦЭМ!$A$34:$A$777,$A51,СВЦЭМ!$B$34:$B$777,Y$47)+'СЕТ СН'!$G$11+СВЦЭМ!$D$10+'СЕТ СН'!$G$6</f>
        <v>1399.9573075200001</v>
      </c>
    </row>
    <row r="52" spans="1:25" ht="15.75" x14ac:dyDescent="0.2">
      <c r="A52" s="36">
        <f t="shared" si="1"/>
        <v>42648</v>
      </c>
      <c r="B52" s="37">
        <f>SUMIFS(СВЦЭМ!$D$34:$D$777,СВЦЭМ!$A$34:$A$777,$A52,СВЦЭМ!$B$34:$B$777,B$47)+'СЕТ СН'!$G$11+СВЦЭМ!$D$10+'СЕТ СН'!$G$6</f>
        <v>1458.27088987</v>
      </c>
      <c r="C52" s="37">
        <f>SUMIFS(СВЦЭМ!$D$34:$D$777,СВЦЭМ!$A$34:$A$777,$A52,СВЦЭМ!$B$34:$B$777,C$47)+'СЕТ СН'!$G$11+СВЦЭМ!$D$10+'СЕТ СН'!$G$6</f>
        <v>1536.92165989</v>
      </c>
      <c r="D52" s="37">
        <f>SUMIFS(СВЦЭМ!$D$34:$D$777,СВЦЭМ!$A$34:$A$777,$A52,СВЦЭМ!$B$34:$B$777,D$47)+'СЕТ СН'!$G$11+СВЦЭМ!$D$10+'СЕТ СН'!$G$6</f>
        <v>1578.1105372999998</v>
      </c>
      <c r="E52" s="37">
        <f>SUMIFS(СВЦЭМ!$D$34:$D$777,СВЦЭМ!$A$34:$A$777,$A52,СВЦЭМ!$B$34:$B$777,E$47)+'СЕТ СН'!$G$11+СВЦЭМ!$D$10+'СЕТ СН'!$G$6</f>
        <v>1545.9921399899999</v>
      </c>
      <c r="F52" s="37">
        <f>SUMIFS(СВЦЭМ!$D$34:$D$777,СВЦЭМ!$A$34:$A$777,$A52,СВЦЭМ!$B$34:$B$777,F$47)+'СЕТ СН'!$G$11+СВЦЭМ!$D$10+'СЕТ СН'!$G$6</f>
        <v>1555.4304347899999</v>
      </c>
      <c r="G52" s="37">
        <f>SUMIFS(СВЦЭМ!$D$34:$D$777,СВЦЭМ!$A$34:$A$777,$A52,СВЦЭМ!$B$34:$B$777,G$47)+'СЕТ СН'!$G$11+СВЦЭМ!$D$10+'СЕТ СН'!$G$6</f>
        <v>1560.1503953499998</v>
      </c>
      <c r="H52" s="37">
        <f>SUMIFS(СВЦЭМ!$D$34:$D$777,СВЦЭМ!$A$34:$A$777,$A52,СВЦЭМ!$B$34:$B$777,H$47)+'СЕТ СН'!$G$11+СВЦЭМ!$D$10+'СЕТ СН'!$G$6</f>
        <v>1489.9608779599998</v>
      </c>
      <c r="I52" s="37">
        <f>SUMIFS(СВЦЭМ!$D$34:$D$777,СВЦЭМ!$A$34:$A$777,$A52,СВЦЭМ!$B$34:$B$777,I$47)+'СЕТ СН'!$G$11+СВЦЭМ!$D$10+'СЕТ СН'!$G$6</f>
        <v>1407.2559801500001</v>
      </c>
      <c r="J52" s="37">
        <f>SUMIFS(СВЦЭМ!$D$34:$D$777,СВЦЭМ!$A$34:$A$777,$A52,СВЦЭМ!$B$34:$B$777,J$47)+'СЕТ СН'!$G$11+СВЦЭМ!$D$10+'СЕТ СН'!$G$6</f>
        <v>1420.57803401</v>
      </c>
      <c r="K52" s="37">
        <f>SUMIFS(СВЦЭМ!$D$34:$D$777,СВЦЭМ!$A$34:$A$777,$A52,СВЦЭМ!$B$34:$B$777,K$47)+'СЕТ СН'!$G$11+СВЦЭМ!$D$10+'СЕТ СН'!$G$6</f>
        <v>1395.5669716299999</v>
      </c>
      <c r="L52" s="37">
        <f>SUMIFS(СВЦЭМ!$D$34:$D$777,СВЦЭМ!$A$34:$A$777,$A52,СВЦЭМ!$B$34:$B$777,L$47)+'СЕТ СН'!$G$11+СВЦЭМ!$D$10+'СЕТ СН'!$G$6</f>
        <v>1316.4711145599999</v>
      </c>
      <c r="M52" s="37">
        <f>SUMIFS(СВЦЭМ!$D$34:$D$777,СВЦЭМ!$A$34:$A$777,$A52,СВЦЭМ!$B$34:$B$777,M$47)+'СЕТ СН'!$G$11+СВЦЭМ!$D$10+'СЕТ СН'!$G$6</f>
        <v>1330.84657051</v>
      </c>
      <c r="N52" s="37">
        <f>SUMIFS(СВЦЭМ!$D$34:$D$777,СВЦЭМ!$A$34:$A$777,$A52,СВЦЭМ!$B$34:$B$777,N$47)+'СЕТ СН'!$G$11+СВЦЭМ!$D$10+'СЕТ СН'!$G$6</f>
        <v>1324.6427134199998</v>
      </c>
      <c r="O52" s="37">
        <f>SUMIFS(СВЦЭМ!$D$34:$D$777,СВЦЭМ!$A$34:$A$777,$A52,СВЦЭМ!$B$34:$B$777,O$47)+'СЕТ СН'!$G$11+СВЦЭМ!$D$10+'СЕТ СН'!$G$6</f>
        <v>1325.8799526500002</v>
      </c>
      <c r="P52" s="37">
        <f>SUMIFS(СВЦЭМ!$D$34:$D$777,СВЦЭМ!$A$34:$A$777,$A52,СВЦЭМ!$B$34:$B$777,P$47)+'СЕТ СН'!$G$11+СВЦЭМ!$D$10+'СЕТ СН'!$G$6</f>
        <v>1348.7778907699999</v>
      </c>
      <c r="Q52" s="37">
        <f>SUMIFS(СВЦЭМ!$D$34:$D$777,СВЦЭМ!$A$34:$A$777,$A52,СВЦЭМ!$B$34:$B$777,Q$47)+'СЕТ СН'!$G$11+СВЦЭМ!$D$10+'СЕТ СН'!$G$6</f>
        <v>1849.3709898699999</v>
      </c>
      <c r="R52" s="37">
        <f>SUMIFS(СВЦЭМ!$D$34:$D$777,СВЦЭМ!$A$34:$A$777,$A52,СВЦЭМ!$B$34:$B$777,R$47)+'СЕТ СН'!$G$11+СВЦЭМ!$D$10+'СЕТ СН'!$G$6</f>
        <v>1839.7784152899999</v>
      </c>
      <c r="S52" s="37">
        <f>SUMIFS(СВЦЭМ!$D$34:$D$777,СВЦЭМ!$A$34:$A$777,$A52,СВЦЭМ!$B$34:$B$777,S$47)+'СЕТ СН'!$G$11+СВЦЭМ!$D$10+'СЕТ СН'!$G$6</f>
        <v>1812.1847228199999</v>
      </c>
      <c r="T52" s="37">
        <f>SUMIFS(СВЦЭМ!$D$34:$D$777,СВЦЭМ!$A$34:$A$777,$A52,СВЦЭМ!$B$34:$B$777,T$47)+'СЕТ СН'!$G$11+СВЦЭМ!$D$10+'СЕТ СН'!$G$6</f>
        <v>1762.69575534</v>
      </c>
      <c r="U52" s="37">
        <f>SUMIFS(СВЦЭМ!$D$34:$D$777,СВЦЭМ!$A$34:$A$777,$A52,СВЦЭМ!$B$34:$B$777,U$47)+'СЕТ СН'!$G$11+СВЦЭМ!$D$10+'СЕТ СН'!$G$6</f>
        <v>1642.4566462</v>
      </c>
      <c r="V52" s="37">
        <f>SUMIFS(СВЦЭМ!$D$34:$D$777,СВЦЭМ!$A$34:$A$777,$A52,СВЦЭМ!$B$34:$B$777,V$47)+'СЕТ СН'!$G$11+СВЦЭМ!$D$10+'СЕТ СН'!$G$6</f>
        <v>1731.2113706899997</v>
      </c>
      <c r="W52" s="37">
        <f>SUMIFS(СВЦЭМ!$D$34:$D$777,СВЦЭМ!$A$34:$A$777,$A52,СВЦЭМ!$B$34:$B$777,W$47)+'СЕТ СН'!$G$11+СВЦЭМ!$D$10+'СЕТ СН'!$G$6</f>
        <v>1742.0869815199999</v>
      </c>
      <c r="X52" s="37">
        <f>SUMIFS(СВЦЭМ!$D$34:$D$777,СВЦЭМ!$A$34:$A$777,$A52,СВЦЭМ!$B$34:$B$777,X$47)+'СЕТ СН'!$G$11+СВЦЭМ!$D$10+'СЕТ СН'!$G$6</f>
        <v>1652.62145863</v>
      </c>
      <c r="Y52" s="37">
        <f>SUMIFS(СВЦЭМ!$D$34:$D$777,СВЦЭМ!$A$34:$A$777,$A52,СВЦЭМ!$B$34:$B$777,Y$47)+'СЕТ СН'!$G$11+СВЦЭМ!$D$10+'СЕТ СН'!$G$6</f>
        <v>1693.9984244099999</v>
      </c>
    </row>
    <row r="53" spans="1:25" ht="15.75" x14ac:dyDescent="0.2">
      <c r="A53" s="36">
        <f t="shared" si="1"/>
        <v>42649</v>
      </c>
      <c r="B53" s="37">
        <f>SUMIFS(СВЦЭМ!$D$34:$D$777,СВЦЭМ!$A$34:$A$777,$A53,СВЦЭМ!$B$34:$B$777,B$47)+'СЕТ СН'!$G$11+СВЦЭМ!$D$10+'СЕТ СН'!$G$6</f>
        <v>1755.74014943</v>
      </c>
      <c r="C53" s="37">
        <f>SUMIFS(СВЦЭМ!$D$34:$D$777,СВЦЭМ!$A$34:$A$777,$A53,СВЦЭМ!$B$34:$B$777,C$47)+'СЕТ СН'!$G$11+СВЦЭМ!$D$10+'СЕТ СН'!$G$6</f>
        <v>1830.6466743199999</v>
      </c>
      <c r="D53" s="37">
        <f>SUMIFS(СВЦЭМ!$D$34:$D$777,СВЦЭМ!$A$34:$A$777,$A53,СВЦЭМ!$B$34:$B$777,D$47)+'СЕТ СН'!$G$11+СВЦЭМ!$D$10+'СЕТ СН'!$G$6</f>
        <v>1923.5700495499998</v>
      </c>
      <c r="E53" s="37">
        <f>SUMIFS(СВЦЭМ!$D$34:$D$777,СВЦЭМ!$A$34:$A$777,$A53,СВЦЭМ!$B$34:$B$777,E$47)+'СЕТ СН'!$G$11+СВЦЭМ!$D$10+'СЕТ СН'!$G$6</f>
        <v>1899.2427950999997</v>
      </c>
      <c r="F53" s="37">
        <f>SUMIFS(СВЦЭМ!$D$34:$D$777,СВЦЭМ!$A$34:$A$777,$A53,СВЦЭМ!$B$34:$B$777,F$47)+'СЕТ СН'!$G$11+СВЦЭМ!$D$10+'СЕТ СН'!$G$6</f>
        <v>1894.4573141899998</v>
      </c>
      <c r="G53" s="37">
        <f>SUMIFS(СВЦЭМ!$D$34:$D$777,СВЦЭМ!$A$34:$A$777,$A53,СВЦЭМ!$B$34:$B$777,G$47)+'СЕТ СН'!$G$11+СВЦЭМ!$D$10+'СЕТ СН'!$G$6</f>
        <v>1878.3406916900001</v>
      </c>
      <c r="H53" s="37">
        <f>SUMIFS(СВЦЭМ!$D$34:$D$777,СВЦЭМ!$A$34:$A$777,$A53,СВЦЭМ!$B$34:$B$777,H$47)+'СЕТ СН'!$G$11+СВЦЭМ!$D$10+'СЕТ СН'!$G$6</f>
        <v>1742.0220788399999</v>
      </c>
      <c r="I53" s="37">
        <f>SUMIFS(СВЦЭМ!$D$34:$D$777,СВЦЭМ!$A$34:$A$777,$A53,СВЦЭМ!$B$34:$B$777,I$47)+'СЕТ СН'!$G$11+СВЦЭМ!$D$10+'СЕТ СН'!$G$6</f>
        <v>1644.9736393199998</v>
      </c>
      <c r="J53" s="37">
        <f>SUMIFS(СВЦЭМ!$D$34:$D$777,СВЦЭМ!$A$34:$A$777,$A53,СВЦЭМ!$B$34:$B$777,J$47)+'СЕТ СН'!$G$11+СВЦЭМ!$D$10+'СЕТ СН'!$G$6</f>
        <v>1620.0790141</v>
      </c>
      <c r="K53" s="37">
        <f>SUMIFS(СВЦЭМ!$D$34:$D$777,СВЦЭМ!$A$34:$A$777,$A53,СВЦЭМ!$B$34:$B$777,K$47)+'СЕТ СН'!$G$11+СВЦЭМ!$D$10+'СЕТ СН'!$G$6</f>
        <v>1480.0920331899999</v>
      </c>
      <c r="L53" s="37">
        <f>SUMIFS(СВЦЭМ!$D$34:$D$777,СВЦЭМ!$A$34:$A$777,$A53,СВЦЭМ!$B$34:$B$777,L$47)+'СЕТ СН'!$G$11+СВЦЭМ!$D$10+'СЕТ СН'!$G$6</f>
        <v>1420.09490048</v>
      </c>
      <c r="M53" s="37">
        <f>SUMIFS(СВЦЭМ!$D$34:$D$777,СВЦЭМ!$A$34:$A$777,$A53,СВЦЭМ!$B$34:$B$777,M$47)+'СЕТ СН'!$G$11+СВЦЭМ!$D$10+'СЕТ СН'!$G$6</f>
        <v>1381.4636289499999</v>
      </c>
      <c r="N53" s="37">
        <f>SUMIFS(СВЦЭМ!$D$34:$D$777,СВЦЭМ!$A$34:$A$777,$A53,СВЦЭМ!$B$34:$B$777,N$47)+'СЕТ СН'!$G$11+СВЦЭМ!$D$10+'СЕТ СН'!$G$6</f>
        <v>1303.22637816</v>
      </c>
      <c r="O53" s="37">
        <f>SUMIFS(СВЦЭМ!$D$34:$D$777,СВЦЭМ!$A$34:$A$777,$A53,СВЦЭМ!$B$34:$B$777,O$47)+'СЕТ СН'!$G$11+СВЦЭМ!$D$10+'СЕТ СН'!$G$6</f>
        <v>1291.4667468600001</v>
      </c>
      <c r="P53" s="37">
        <f>SUMIFS(СВЦЭМ!$D$34:$D$777,СВЦЭМ!$A$34:$A$777,$A53,СВЦЭМ!$B$34:$B$777,P$47)+'СЕТ СН'!$G$11+СВЦЭМ!$D$10+'СЕТ СН'!$G$6</f>
        <v>1297.2663093900001</v>
      </c>
      <c r="Q53" s="37">
        <f>SUMIFS(СВЦЭМ!$D$34:$D$777,СВЦЭМ!$A$34:$A$777,$A53,СВЦЭМ!$B$34:$B$777,Q$47)+'СЕТ СН'!$G$11+СВЦЭМ!$D$10+'СЕТ СН'!$G$6</f>
        <v>1301.5555287699999</v>
      </c>
      <c r="R53" s="37">
        <f>SUMIFS(СВЦЭМ!$D$34:$D$777,СВЦЭМ!$A$34:$A$777,$A53,СВЦЭМ!$B$34:$B$777,R$47)+'СЕТ СН'!$G$11+СВЦЭМ!$D$10+'СЕТ СН'!$G$6</f>
        <v>1298.7624498599998</v>
      </c>
      <c r="S53" s="37">
        <f>SUMIFS(СВЦЭМ!$D$34:$D$777,СВЦЭМ!$A$34:$A$777,$A53,СВЦЭМ!$B$34:$B$777,S$47)+'СЕТ СН'!$G$11+СВЦЭМ!$D$10+'СЕТ СН'!$G$6</f>
        <v>1373.6282160800001</v>
      </c>
      <c r="T53" s="37">
        <f>SUMIFS(СВЦЭМ!$D$34:$D$777,СВЦЭМ!$A$34:$A$777,$A53,СВЦЭМ!$B$34:$B$777,T$47)+'СЕТ СН'!$G$11+СВЦЭМ!$D$10+'СЕТ СН'!$G$6</f>
        <v>1368.48449028</v>
      </c>
      <c r="U53" s="37">
        <f>SUMIFS(СВЦЭМ!$D$34:$D$777,СВЦЭМ!$A$34:$A$777,$A53,СВЦЭМ!$B$34:$B$777,U$47)+'СЕТ СН'!$G$11+СВЦЭМ!$D$10+'СЕТ СН'!$G$6</f>
        <v>1341.3574212799999</v>
      </c>
      <c r="V53" s="37">
        <f>SUMIFS(СВЦЭМ!$D$34:$D$777,СВЦЭМ!$A$34:$A$777,$A53,СВЦЭМ!$B$34:$B$777,V$47)+'СЕТ СН'!$G$11+СВЦЭМ!$D$10+'СЕТ СН'!$G$6</f>
        <v>1432.0912541299999</v>
      </c>
      <c r="W53" s="37">
        <f>SUMIFS(СВЦЭМ!$D$34:$D$777,СВЦЭМ!$A$34:$A$777,$A53,СВЦЭМ!$B$34:$B$777,W$47)+'СЕТ СН'!$G$11+СВЦЭМ!$D$10+'СЕТ СН'!$G$6</f>
        <v>1479.49827151</v>
      </c>
      <c r="X53" s="37">
        <f>SUMIFS(СВЦЭМ!$D$34:$D$777,СВЦЭМ!$A$34:$A$777,$A53,СВЦЭМ!$B$34:$B$777,X$47)+'СЕТ СН'!$G$11+СВЦЭМ!$D$10+'СЕТ СН'!$G$6</f>
        <v>1476.9146288500001</v>
      </c>
      <c r="Y53" s="37">
        <f>SUMIFS(СВЦЭМ!$D$34:$D$777,СВЦЭМ!$A$34:$A$777,$A53,СВЦЭМ!$B$34:$B$777,Y$47)+'СЕТ СН'!$G$11+СВЦЭМ!$D$10+'СЕТ СН'!$G$6</f>
        <v>1565.4064843599999</v>
      </c>
    </row>
    <row r="54" spans="1:25" ht="15.75" x14ac:dyDescent="0.2">
      <c r="A54" s="36">
        <f t="shared" si="1"/>
        <v>42650</v>
      </c>
      <c r="B54" s="37">
        <f>SUMIFS(СВЦЭМ!$D$34:$D$777,СВЦЭМ!$A$34:$A$777,$A54,СВЦЭМ!$B$34:$B$777,B$47)+'СЕТ СН'!$G$11+СВЦЭМ!$D$10+'СЕТ СН'!$G$6</f>
        <v>1655.9460719199999</v>
      </c>
      <c r="C54" s="37">
        <f>SUMIFS(СВЦЭМ!$D$34:$D$777,СВЦЭМ!$A$34:$A$777,$A54,СВЦЭМ!$B$34:$B$777,C$47)+'СЕТ СН'!$G$11+СВЦЭМ!$D$10+'СЕТ СН'!$G$6</f>
        <v>1729.18038125</v>
      </c>
      <c r="D54" s="37">
        <f>SUMIFS(СВЦЭМ!$D$34:$D$777,СВЦЭМ!$A$34:$A$777,$A54,СВЦЭМ!$B$34:$B$777,D$47)+'СЕТ СН'!$G$11+СВЦЭМ!$D$10+'СЕТ СН'!$G$6</f>
        <v>1763.6023114499999</v>
      </c>
      <c r="E54" s="37">
        <f>SUMIFS(СВЦЭМ!$D$34:$D$777,СВЦЭМ!$A$34:$A$777,$A54,СВЦЭМ!$B$34:$B$777,E$47)+'СЕТ СН'!$G$11+СВЦЭМ!$D$10+'СЕТ СН'!$G$6</f>
        <v>1802.7715675399998</v>
      </c>
      <c r="F54" s="37">
        <f>SUMIFS(СВЦЭМ!$D$34:$D$777,СВЦЭМ!$A$34:$A$777,$A54,СВЦЭМ!$B$34:$B$777,F$47)+'СЕТ СН'!$G$11+СВЦЭМ!$D$10+'СЕТ СН'!$G$6</f>
        <v>1822.3327395599999</v>
      </c>
      <c r="G54" s="37">
        <f>SUMIFS(СВЦЭМ!$D$34:$D$777,СВЦЭМ!$A$34:$A$777,$A54,СВЦЭМ!$B$34:$B$777,G$47)+'СЕТ СН'!$G$11+СВЦЭМ!$D$10+'СЕТ СН'!$G$6</f>
        <v>1967.93832073</v>
      </c>
      <c r="H54" s="37">
        <f>SUMIFS(СВЦЭМ!$D$34:$D$777,СВЦЭМ!$A$34:$A$777,$A54,СВЦЭМ!$B$34:$B$777,H$47)+'СЕТ СН'!$G$11+СВЦЭМ!$D$10+'СЕТ СН'!$G$6</f>
        <v>1735.31091623</v>
      </c>
      <c r="I54" s="37">
        <f>SUMIFS(СВЦЭМ!$D$34:$D$777,СВЦЭМ!$A$34:$A$777,$A54,СВЦЭМ!$B$34:$B$777,I$47)+'СЕТ СН'!$G$11+СВЦЭМ!$D$10+'СЕТ СН'!$G$6</f>
        <v>1667.97555756</v>
      </c>
      <c r="J54" s="37">
        <f>SUMIFS(СВЦЭМ!$D$34:$D$777,СВЦЭМ!$A$34:$A$777,$A54,СВЦЭМ!$B$34:$B$777,J$47)+'СЕТ СН'!$G$11+СВЦЭМ!$D$10+'СЕТ СН'!$G$6</f>
        <v>1651.91104892</v>
      </c>
      <c r="K54" s="37">
        <f>SUMIFS(СВЦЭМ!$D$34:$D$777,СВЦЭМ!$A$34:$A$777,$A54,СВЦЭМ!$B$34:$B$777,K$47)+'СЕТ СН'!$G$11+СВЦЭМ!$D$10+'СЕТ СН'!$G$6</f>
        <v>1501.71148634</v>
      </c>
      <c r="L54" s="37">
        <f>SUMIFS(СВЦЭМ!$D$34:$D$777,СВЦЭМ!$A$34:$A$777,$A54,СВЦЭМ!$B$34:$B$777,L$47)+'СЕТ СН'!$G$11+СВЦЭМ!$D$10+'СЕТ СН'!$G$6</f>
        <v>1421.8149638099999</v>
      </c>
      <c r="M54" s="37">
        <f>SUMIFS(СВЦЭМ!$D$34:$D$777,СВЦЭМ!$A$34:$A$777,$A54,СВЦЭМ!$B$34:$B$777,M$47)+'СЕТ СН'!$G$11+СВЦЭМ!$D$10+'СЕТ СН'!$G$6</f>
        <v>1380.9425922</v>
      </c>
      <c r="N54" s="37">
        <f>SUMIFS(СВЦЭМ!$D$34:$D$777,СВЦЭМ!$A$34:$A$777,$A54,СВЦЭМ!$B$34:$B$777,N$47)+'СЕТ СН'!$G$11+СВЦЭМ!$D$10+'СЕТ СН'!$G$6</f>
        <v>1399.91852913</v>
      </c>
      <c r="O54" s="37">
        <f>SUMIFS(СВЦЭМ!$D$34:$D$777,СВЦЭМ!$A$34:$A$777,$A54,СВЦЭМ!$B$34:$B$777,O$47)+'СЕТ СН'!$G$11+СВЦЭМ!$D$10+'СЕТ СН'!$G$6</f>
        <v>1646.5710104299999</v>
      </c>
      <c r="P54" s="37">
        <f>SUMIFS(СВЦЭМ!$D$34:$D$777,СВЦЭМ!$A$34:$A$777,$A54,СВЦЭМ!$B$34:$B$777,P$47)+'СЕТ СН'!$G$11+СВЦЭМ!$D$10+'СЕТ СН'!$G$6</f>
        <v>1843.0131549699997</v>
      </c>
      <c r="Q54" s="37">
        <f>SUMIFS(СВЦЭМ!$D$34:$D$777,СВЦЭМ!$A$34:$A$777,$A54,СВЦЭМ!$B$34:$B$777,Q$47)+'СЕТ СН'!$G$11+СВЦЭМ!$D$10+'СЕТ СН'!$G$6</f>
        <v>1620.7235093199999</v>
      </c>
      <c r="R54" s="37">
        <f>SUMIFS(СВЦЭМ!$D$34:$D$777,СВЦЭМ!$A$34:$A$777,$A54,СВЦЭМ!$B$34:$B$777,R$47)+'СЕТ СН'!$G$11+СВЦЭМ!$D$10+'СЕТ СН'!$G$6</f>
        <v>1395.5608114699999</v>
      </c>
      <c r="S54" s="37">
        <f>SUMIFS(СВЦЭМ!$D$34:$D$777,СВЦЭМ!$A$34:$A$777,$A54,СВЦЭМ!$B$34:$B$777,S$47)+'СЕТ СН'!$G$11+СВЦЭМ!$D$10+'СЕТ СН'!$G$6</f>
        <v>1409.34386606</v>
      </c>
      <c r="T54" s="37">
        <f>SUMIFS(СВЦЭМ!$D$34:$D$777,СВЦЭМ!$A$34:$A$777,$A54,СВЦЭМ!$B$34:$B$777,T$47)+'СЕТ СН'!$G$11+СВЦЭМ!$D$10+'СЕТ СН'!$G$6</f>
        <v>1352.2945857999998</v>
      </c>
      <c r="U54" s="37">
        <f>SUMIFS(СВЦЭМ!$D$34:$D$777,СВЦЭМ!$A$34:$A$777,$A54,СВЦЭМ!$B$34:$B$777,U$47)+'СЕТ СН'!$G$11+СВЦЭМ!$D$10+'СЕТ СН'!$G$6</f>
        <v>1306.5846898499999</v>
      </c>
      <c r="V54" s="37">
        <f>SUMIFS(СВЦЭМ!$D$34:$D$777,СВЦЭМ!$A$34:$A$777,$A54,СВЦЭМ!$B$34:$B$777,V$47)+'СЕТ СН'!$G$11+СВЦЭМ!$D$10+'СЕТ СН'!$G$6</f>
        <v>1349.8662135099999</v>
      </c>
      <c r="W54" s="37">
        <f>SUMIFS(СВЦЭМ!$D$34:$D$777,СВЦЭМ!$A$34:$A$777,$A54,СВЦЭМ!$B$34:$B$777,W$47)+'СЕТ СН'!$G$11+СВЦЭМ!$D$10+'СЕТ СН'!$G$6</f>
        <v>1373.68742845</v>
      </c>
      <c r="X54" s="37">
        <f>SUMIFS(СВЦЭМ!$D$34:$D$777,СВЦЭМ!$A$34:$A$777,$A54,СВЦЭМ!$B$34:$B$777,X$47)+'СЕТ СН'!$G$11+СВЦЭМ!$D$10+'СЕТ СН'!$G$6</f>
        <v>1393.9009123599999</v>
      </c>
      <c r="Y54" s="37">
        <f>SUMIFS(СВЦЭМ!$D$34:$D$777,СВЦЭМ!$A$34:$A$777,$A54,СВЦЭМ!$B$34:$B$777,Y$47)+'СЕТ СН'!$G$11+СВЦЭМ!$D$10+'СЕТ СН'!$G$6</f>
        <v>1486.04026563</v>
      </c>
    </row>
    <row r="55" spans="1:25" ht="15.75" x14ac:dyDescent="0.2">
      <c r="A55" s="36">
        <f t="shared" si="1"/>
        <v>42651</v>
      </c>
      <c r="B55" s="37">
        <f>SUMIFS(СВЦЭМ!$D$34:$D$777,СВЦЭМ!$A$34:$A$777,$A55,СВЦЭМ!$B$34:$B$777,B$47)+'СЕТ СН'!$G$11+СВЦЭМ!$D$10+'СЕТ СН'!$G$6</f>
        <v>1622.22539682</v>
      </c>
      <c r="C55" s="37">
        <f>SUMIFS(СВЦЭМ!$D$34:$D$777,СВЦЭМ!$A$34:$A$777,$A55,СВЦЭМ!$B$34:$B$777,C$47)+'СЕТ СН'!$G$11+СВЦЭМ!$D$10+'СЕТ СН'!$G$6</f>
        <v>1678.1653918699999</v>
      </c>
      <c r="D55" s="37">
        <f>SUMIFS(СВЦЭМ!$D$34:$D$777,СВЦЭМ!$A$34:$A$777,$A55,СВЦЭМ!$B$34:$B$777,D$47)+'СЕТ СН'!$G$11+СВЦЭМ!$D$10+'СЕТ СН'!$G$6</f>
        <v>1703.4042964799999</v>
      </c>
      <c r="E55" s="37">
        <f>SUMIFS(СВЦЭМ!$D$34:$D$777,СВЦЭМ!$A$34:$A$777,$A55,СВЦЭМ!$B$34:$B$777,E$47)+'СЕТ СН'!$G$11+СВЦЭМ!$D$10+'СЕТ СН'!$G$6</f>
        <v>1622.6825731199999</v>
      </c>
      <c r="F55" s="37">
        <f>SUMIFS(СВЦЭМ!$D$34:$D$777,СВЦЭМ!$A$34:$A$777,$A55,СВЦЭМ!$B$34:$B$777,F$47)+'СЕТ СН'!$G$11+СВЦЭМ!$D$10+'СЕТ СН'!$G$6</f>
        <v>1571.3701988199998</v>
      </c>
      <c r="G55" s="37">
        <f>SUMIFS(СВЦЭМ!$D$34:$D$777,СВЦЭМ!$A$34:$A$777,$A55,СВЦЭМ!$B$34:$B$777,G$47)+'СЕТ СН'!$G$11+СВЦЭМ!$D$10+'СЕТ СН'!$G$6</f>
        <v>1579.7906783799999</v>
      </c>
      <c r="H55" s="37">
        <f>SUMIFS(СВЦЭМ!$D$34:$D$777,СВЦЭМ!$A$34:$A$777,$A55,СВЦЭМ!$B$34:$B$777,H$47)+'СЕТ СН'!$G$11+СВЦЭМ!$D$10+'СЕТ СН'!$G$6</f>
        <v>1602.8222497299998</v>
      </c>
      <c r="I55" s="37">
        <f>SUMIFS(СВЦЭМ!$D$34:$D$777,СВЦЭМ!$A$34:$A$777,$A55,СВЦЭМ!$B$34:$B$777,I$47)+'СЕТ СН'!$G$11+СВЦЭМ!$D$10+'СЕТ СН'!$G$6</f>
        <v>1632.7042920399999</v>
      </c>
      <c r="J55" s="37">
        <f>SUMIFS(СВЦЭМ!$D$34:$D$777,СВЦЭМ!$A$34:$A$777,$A55,СВЦЭМ!$B$34:$B$777,J$47)+'СЕТ СН'!$G$11+СВЦЭМ!$D$10+'СЕТ СН'!$G$6</f>
        <v>1611.0422565399999</v>
      </c>
      <c r="K55" s="37">
        <f>SUMIFS(СВЦЭМ!$D$34:$D$777,СВЦЭМ!$A$34:$A$777,$A55,СВЦЭМ!$B$34:$B$777,K$47)+'СЕТ СН'!$G$11+СВЦЭМ!$D$10+'СЕТ СН'!$G$6</f>
        <v>1528.2306959</v>
      </c>
      <c r="L55" s="37">
        <f>SUMIFS(СВЦЭМ!$D$34:$D$777,СВЦЭМ!$A$34:$A$777,$A55,СВЦЭМ!$B$34:$B$777,L$47)+'СЕТ СН'!$G$11+СВЦЭМ!$D$10+'СЕТ СН'!$G$6</f>
        <v>1393.76444575</v>
      </c>
      <c r="M55" s="37">
        <f>SUMIFS(СВЦЭМ!$D$34:$D$777,СВЦЭМ!$A$34:$A$777,$A55,СВЦЭМ!$B$34:$B$777,M$47)+'СЕТ СН'!$G$11+СВЦЭМ!$D$10+'СЕТ СН'!$G$6</f>
        <v>1349.50643739</v>
      </c>
      <c r="N55" s="37">
        <f>SUMIFS(СВЦЭМ!$D$34:$D$777,СВЦЭМ!$A$34:$A$777,$A55,СВЦЭМ!$B$34:$B$777,N$47)+'СЕТ СН'!$G$11+СВЦЭМ!$D$10+'СЕТ СН'!$G$6</f>
        <v>1386.1689019800001</v>
      </c>
      <c r="O55" s="37">
        <f>SUMIFS(СВЦЭМ!$D$34:$D$777,СВЦЭМ!$A$34:$A$777,$A55,СВЦЭМ!$B$34:$B$777,O$47)+'СЕТ СН'!$G$11+СВЦЭМ!$D$10+'СЕТ СН'!$G$6</f>
        <v>1386.4170562099998</v>
      </c>
      <c r="P55" s="37">
        <f>SUMIFS(СВЦЭМ!$D$34:$D$777,СВЦЭМ!$A$34:$A$777,$A55,СВЦЭМ!$B$34:$B$777,P$47)+'СЕТ СН'!$G$11+СВЦЭМ!$D$10+'СЕТ СН'!$G$6</f>
        <v>1395.75751543</v>
      </c>
      <c r="Q55" s="37">
        <f>SUMIFS(СВЦЭМ!$D$34:$D$777,СВЦЭМ!$A$34:$A$777,$A55,СВЦЭМ!$B$34:$B$777,Q$47)+'СЕТ СН'!$G$11+СВЦЭМ!$D$10+'СЕТ СН'!$G$6</f>
        <v>1396.85519172</v>
      </c>
      <c r="R55" s="37">
        <f>SUMIFS(СВЦЭМ!$D$34:$D$777,СВЦЭМ!$A$34:$A$777,$A55,СВЦЭМ!$B$34:$B$777,R$47)+'СЕТ СН'!$G$11+СВЦЭМ!$D$10+'СЕТ СН'!$G$6</f>
        <v>1556.0502852099999</v>
      </c>
      <c r="S55" s="37">
        <f>SUMIFS(СВЦЭМ!$D$34:$D$777,СВЦЭМ!$A$34:$A$777,$A55,СВЦЭМ!$B$34:$B$777,S$47)+'СЕТ СН'!$G$11+СВЦЭМ!$D$10+'СЕТ СН'!$G$6</f>
        <v>1508.74757604</v>
      </c>
      <c r="T55" s="37">
        <f>SUMIFS(СВЦЭМ!$D$34:$D$777,СВЦЭМ!$A$34:$A$777,$A55,СВЦЭМ!$B$34:$B$777,T$47)+'СЕТ СН'!$G$11+СВЦЭМ!$D$10+'СЕТ СН'!$G$6</f>
        <v>1374.36769736</v>
      </c>
      <c r="U55" s="37">
        <f>SUMIFS(СВЦЭМ!$D$34:$D$777,СВЦЭМ!$A$34:$A$777,$A55,СВЦЭМ!$B$34:$B$777,U$47)+'СЕТ СН'!$G$11+СВЦЭМ!$D$10+'СЕТ СН'!$G$6</f>
        <v>1350.7962491799999</v>
      </c>
      <c r="V55" s="37">
        <f>SUMIFS(СВЦЭМ!$D$34:$D$777,СВЦЭМ!$A$34:$A$777,$A55,СВЦЭМ!$B$34:$B$777,V$47)+'СЕТ СН'!$G$11+СВЦЭМ!$D$10+'СЕТ СН'!$G$6</f>
        <v>1380.71389834</v>
      </c>
      <c r="W55" s="37">
        <f>SUMIFS(СВЦЭМ!$D$34:$D$777,СВЦЭМ!$A$34:$A$777,$A55,СВЦЭМ!$B$34:$B$777,W$47)+'СЕТ СН'!$G$11+СВЦЭМ!$D$10+'СЕТ СН'!$G$6</f>
        <v>1391.98581704</v>
      </c>
      <c r="X55" s="37">
        <f>SUMIFS(СВЦЭМ!$D$34:$D$777,СВЦЭМ!$A$34:$A$777,$A55,СВЦЭМ!$B$34:$B$777,X$47)+'СЕТ СН'!$G$11+СВЦЭМ!$D$10+'СЕТ СН'!$G$6</f>
        <v>1454.9529395</v>
      </c>
      <c r="Y55" s="37">
        <f>SUMIFS(СВЦЭМ!$D$34:$D$777,СВЦЭМ!$A$34:$A$777,$A55,СВЦЭМ!$B$34:$B$777,Y$47)+'СЕТ СН'!$G$11+СВЦЭМ!$D$10+'СЕТ СН'!$G$6</f>
        <v>1587.5709621099998</v>
      </c>
    </row>
    <row r="56" spans="1:25" ht="15.75" x14ac:dyDescent="0.2">
      <c r="A56" s="36">
        <f t="shared" si="1"/>
        <v>42652</v>
      </c>
      <c r="B56" s="37">
        <f>SUMIFS(СВЦЭМ!$D$34:$D$777,СВЦЭМ!$A$34:$A$777,$A56,СВЦЭМ!$B$34:$B$777,B$47)+'СЕТ СН'!$G$11+СВЦЭМ!$D$10+'СЕТ СН'!$G$6</f>
        <v>1601.2277810199998</v>
      </c>
      <c r="C56" s="37">
        <f>SUMIFS(СВЦЭМ!$D$34:$D$777,СВЦЭМ!$A$34:$A$777,$A56,СВЦЭМ!$B$34:$B$777,C$47)+'СЕТ СН'!$G$11+СВЦЭМ!$D$10+'СЕТ СН'!$G$6</f>
        <v>1666.6644912199997</v>
      </c>
      <c r="D56" s="37">
        <f>SUMIFS(СВЦЭМ!$D$34:$D$777,СВЦЭМ!$A$34:$A$777,$A56,СВЦЭМ!$B$34:$B$777,D$47)+'СЕТ СН'!$G$11+СВЦЭМ!$D$10+'СЕТ СН'!$G$6</f>
        <v>1678.96596608</v>
      </c>
      <c r="E56" s="37">
        <f>SUMIFS(СВЦЭМ!$D$34:$D$777,СВЦЭМ!$A$34:$A$777,$A56,СВЦЭМ!$B$34:$B$777,E$47)+'СЕТ СН'!$G$11+СВЦЭМ!$D$10+'СЕТ СН'!$G$6</f>
        <v>1702.50932257</v>
      </c>
      <c r="F56" s="37">
        <f>SUMIFS(СВЦЭМ!$D$34:$D$777,СВЦЭМ!$A$34:$A$777,$A56,СВЦЭМ!$B$34:$B$777,F$47)+'СЕТ СН'!$G$11+СВЦЭМ!$D$10+'СЕТ СН'!$G$6</f>
        <v>1699.9514106099998</v>
      </c>
      <c r="G56" s="37">
        <f>SUMIFS(СВЦЭМ!$D$34:$D$777,СВЦЭМ!$A$34:$A$777,$A56,СВЦЭМ!$B$34:$B$777,G$47)+'СЕТ СН'!$G$11+СВЦЭМ!$D$10+'СЕТ СН'!$G$6</f>
        <v>1685.8511580799998</v>
      </c>
      <c r="H56" s="37">
        <f>SUMIFS(СВЦЭМ!$D$34:$D$777,СВЦЭМ!$A$34:$A$777,$A56,СВЦЭМ!$B$34:$B$777,H$47)+'СЕТ СН'!$G$11+СВЦЭМ!$D$10+'СЕТ СН'!$G$6</f>
        <v>1667.44867021</v>
      </c>
      <c r="I56" s="37">
        <f>SUMIFS(СВЦЭМ!$D$34:$D$777,СВЦЭМ!$A$34:$A$777,$A56,СВЦЭМ!$B$34:$B$777,I$47)+'СЕТ СН'!$G$11+СВЦЭМ!$D$10+'СЕТ СН'!$G$6</f>
        <v>1661.3780844299997</v>
      </c>
      <c r="J56" s="37">
        <f>SUMIFS(СВЦЭМ!$D$34:$D$777,СВЦЭМ!$A$34:$A$777,$A56,СВЦЭМ!$B$34:$B$777,J$47)+'СЕТ СН'!$G$11+СВЦЭМ!$D$10+'СЕТ СН'!$G$6</f>
        <v>1647.6579259099999</v>
      </c>
      <c r="K56" s="37">
        <f>SUMIFS(СВЦЭМ!$D$34:$D$777,СВЦЭМ!$A$34:$A$777,$A56,СВЦЭМ!$B$34:$B$777,K$47)+'СЕТ СН'!$G$11+СВЦЭМ!$D$10+'СЕТ СН'!$G$6</f>
        <v>1573.1299193899997</v>
      </c>
      <c r="L56" s="37">
        <f>SUMIFS(СВЦЭМ!$D$34:$D$777,СВЦЭМ!$A$34:$A$777,$A56,СВЦЭМ!$B$34:$B$777,L$47)+'СЕТ СН'!$G$11+СВЦЭМ!$D$10+'СЕТ СН'!$G$6</f>
        <v>1426.7355928699999</v>
      </c>
      <c r="M56" s="37">
        <f>SUMIFS(СВЦЭМ!$D$34:$D$777,СВЦЭМ!$A$34:$A$777,$A56,СВЦЭМ!$B$34:$B$777,M$47)+'СЕТ СН'!$G$11+СВЦЭМ!$D$10+'СЕТ СН'!$G$6</f>
        <v>1383.79155573</v>
      </c>
      <c r="N56" s="37">
        <f>SUMIFS(СВЦЭМ!$D$34:$D$777,СВЦЭМ!$A$34:$A$777,$A56,СВЦЭМ!$B$34:$B$777,N$47)+'СЕТ СН'!$G$11+СВЦЭМ!$D$10+'СЕТ СН'!$G$6</f>
        <v>1388.9334023900001</v>
      </c>
      <c r="O56" s="37">
        <f>SUMIFS(СВЦЭМ!$D$34:$D$777,СВЦЭМ!$A$34:$A$777,$A56,СВЦЭМ!$B$34:$B$777,O$47)+'СЕТ СН'!$G$11+СВЦЭМ!$D$10+'СЕТ СН'!$G$6</f>
        <v>1387.2600055399998</v>
      </c>
      <c r="P56" s="37">
        <f>SUMIFS(СВЦЭМ!$D$34:$D$777,СВЦЭМ!$A$34:$A$777,$A56,СВЦЭМ!$B$34:$B$777,P$47)+'СЕТ СН'!$G$11+СВЦЭМ!$D$10+'СЕТ СН'!$G$6</f>
        <v>1379.3351796900001</v>
      </c>
      <c r="Q56" s="37">
        <f>SUMIFS(СВЦЭМ!$D$34:$D$777,СВЦЭМ!$A$34:$A$777,$A56,СВЦЭМ!$B$34:$B$777,Q$47)+'СЕТ СН'!$G$11+СВЦЭМ!$D$10+'СЕТ СН'!$G$6</f>
        <v>1381.24508498</v>
      </c>
      <c r="R56" s="37">
        <f>SUMIFS(СВЦЭМ!$D$34:$D$777,СВЦЭМ!$A$34:$A$777,$A56,СВЦЭМ!$B$34:$B$777,R$47)+'СЕТ СН'!$G$11+СВЦЭМ!$D$10+'СЕТ СН'!$G$6</f>
        <v>1387.52774387</v>
      </c>
      <c r="S56" s="37">
        <f>SUMIFS(СВЦЭМ!$D$34:$D$777,СВЦЭМ!$A$34:$A$777,$A56,СВЦЭМ!$B$34:$B$777,S$47)+'СЕТ СН'!$G$11+СВЦЭМ!$D$10+'СЕТ СН'!$G$6</f>
        <v>1386.4792595399999</v>
      </c>
      <c r="T56" s="37">
        <f>SUMIFS(СВЦЭМ!$D$34:$D$777,СВЦЭМ!$A$34:$A$777,$A56,СВЦЭМ!$B$34:$B$777,T$47)+'СЕТ СН'!$G$11+СВЦЭМ!$D$10+'СЕТ СН'!$G$6</f>
        <v>1366.79352814</v>
      </c>
      <c r="U56" s="37">
        <f>SUMIFS(СВЦЭМ!$D$34:$D$777,СВЦЭМ!$A$34:$A$777,$A56,СВЦЭМ!$B$34:$B$777,U$47)+'СЕТ СН'!$G$11+СВЦЭМ!$D$10+'СЕТ СН'!$G$6</f>
        <v>1360.7349644999999</v>
      </c>
      <c r="V56" s="37">
        <f>SUMIFS(СВЦЭМ!$D$34:$D$777,СВЦЭМ!$A$34:$A$777,$A56,СВЦЭМ!$B$34:$B$777,V$47)+'СЕТ СН'!$G$11+СВЦЭМ!$D$10+'СЕТ СН'!$G$6</f>
        <v>1350.2456173800001</v>
      </c>
      <c r="W56" s="37">
        <f>SUMIFS(СВЦЭМ!$D$34:$D$777,СВЦЭМ!$A$34:$A$777,$A56,СВЦЭМ!$B$34:$B$777,W$47)+'СЕТ СН'!$G$11+СВЦЭМ!$D$10+'СЕТ СН'!$G$6</f>
        <v>1386.30343324</v>
      </c>
      <c r="X56" s="37">
        <f>SUMIFS(СВЦЭМ!$D$34:$D$777,СВЦЭМ!$A$34:$A$777,$A56,СВЦЭМ!$B$34:$B$777,X$47)+'СЕТ СН'!$G$11+СВЦЭМ!$D$10+'СЕТ СН'!$G$6</f>
        <v>1441.18954753</v>
      </c>
      <c r="Y56" s="37">
        <f>SUMIFS(СВЦЭМ!$D$34:$D$777,СВЦЭМ!$A$34:$A$777,$A56,СВЦЭМ!$B$34:$B$777,Y$47)+'СЕТ СН'!$G$11+СВЦЭМ!$D$10+'СЕТ СН'!$G$6</f>
        <v>1492.2348247300001</v>
      </c>
    </row>
    <row r="57" spans="1:25" ht="15.75" x14ac:dyDescent="0.2">
      <c r="A57" s="36">
        <f t="shared" si="1"/>
        <v>42653</v>
      </c>
      <c r="B57" s="37">
        <f>SUMIFS(СВЦЭМ!$D$34:$D$777,СВЦЭМ!$A$34:$A$777,$A57,СВЦЭМ!$B$34:$B$777,B$47)+'СЕТ СН'!$G$11+СВЦЭМ!$D$10+'СЕТ СН'!$G$6</f>
        <v>1554.4406782999997</v>
      </c>
      <c r="C57" s="37">
        <f>SUMIFS(СВЦЭМ!$D$34:$D$777,СВЦЭМ!$A$34:$A$777,$A57,СВЦЭМ!$B$34:$B$777,C$47)+'СЕТ СН'!$G$11+СВЦЭМ!$D$10+'СЕТ СН'!$G$6</f>
        <v>1628.6405893499998</v>
      </c>
      <c r="D57" s="37">
        <f>SUMIFS(СВЦЭМ!$D$34:$D$777,СВЦЭМ!$A$34:$A$777,$A57,СВЦЭМ!$B$34:$B$777,D$47)+'СЕТ СН'!$G$11+СВЦЭМ!$D$10+'СЕТ СН'!$G$6</f>
        <v>1620.0771225199999</v>
      </c>
      <c r="E57" s="37">
        <f>SUMIFS(СВЦЭМ!$D$34:$D$777,СВЦЭМ!$A$34:$A$777,$A57,СВЦЭМ!$B$34:$B$777,E$47)+'СЕТ СН'!$G$11+СВЦЭМ!$D$10+'СЕТ СН'!$G$6</f>
        <v>1609.4293348099998</v>
      </c>
      <c r="F57" s="37">
        <f>SUMIFS(СВЦЭМ!$D$34:$D$777,СВЦЭМ!$A$34:$A$777,$A57,СВЦЭМ!$B$34:$B$777,F$47)+'СЕТ СН'!$G$11+СВЦЭМ!$D$10+'СЕТ СН'!$G$6</f>
        <v>1595.5318442799999</v>
      </c>
      <c r="G57" s="37">
        <f>SUMIFS(СВЦЭМ!$D$34:$D$777,СВЦЭМ!$A$34:$A$777,$A57,СВЦЭМ!$B$34:$B$777,G$47)+'СЕТ СН'!$G$11+СВЦЭМ!$D$10+'СЕТ СН'!$G$6</f>
        <v>1612.2071076699999</v>
      </c>
      <c r="H57" s="37">
        <f>SUMIFS(СВЦЭМ!$D$34:$D$777,СВЦЭМ!$A$34:$A$777,$A57,СВЦЭМ!$B$34:$B$777,H$47)+'СЕТ СН'!$G$11+СВЦЭМ!$D$10+'СЕТ СН'!$G$6</f>
        <v>1663.42445346</v>
      </c>
      <c r="I57" s="37">
        <f>SUMIFS(СВЦЭМ!$D$34:$D$777,СВЦЭМ!$A$34:$A$777,$A57,СВЦЭМ!$B$34:$B$777,I$47)+'СЕТ СН'!$G$11+СВЦЭМ!$D$10+'СЕТ СН'!$G$6</f>
        <v>1660.5885834499998</v>
      </c>
      <c r="J57" s="37">
        <f>SUMIFS(СВЦЭМ!$D$34:$D$777,СВЦЭМ!$A$34:$A$777,$A57,СВЦЭМ!$B$34:$B$777,J$47)+'СЕТ СН'!$G$11+СВЦЭМ!$D$10+'СЕТ СН'!$G$6</f>
        <v>1575.80567004</v>
      </c>
      <c r="K57" s="37">
        <f>SUMIFS(СВЦЭМ!$D$34:$D$777,СВЦЭМ!$A$34:$A$777,$A57,СВЦЭМ!$B$34:$B$777,K$47)+'СЕТ СН'!$G$11+СВЦЭМ!$D$10+'СЕТ СН'!$G$6</f>
        <v>1397.33644159</v>
      </c>
      <c r="L57" s="37">
        <f>SUMIFS(СВЦЭМ!$D$34:$D$777,СВЦЭМ!$A$34:$A$777,$A57,СВЦЭМ!$B$34:$B$777,L$47)+'СЕТ СН'!$G$11+СВЦЭМ!$D$10+'СЕТ СН'!$G$6</f>
        <v>1338.86503726</v>
      </c>
      <c r="M57" s="37">
        <f>SUMIFS(СВЦЭМ!$D$34:$D$777,СВЦЭМ!$A$34:$A$777,$A57,СВЦЭМ!$B$34:$B$777,M$47)+'СЕТ СН'!$G$11+СВЦЭМ!$D$10+'СЕТ СН'!$G$6</f>
        <v>1323.1749822000002</v>
      </c>
      <c r="N57" s="37">
        <f>SUMIFS(СВЦЭМ!$D$34:$D$777,СВЦЭМ!$A$34:$A$777,$A57,СВЦЭМ!$B$34:$B$777,N$47)+'СЕТ СН'!$G$11+СВЦЭМ!$D$10+'СЕТ СН'!$G$6</f>
        <v>1345.35061819</v>
      </c>
      <c r="O57" s="37">
        <f>SUMIFS(СВЦЭМ!$D$34:$D$777,СВЦЭМ!$A$34:$A$777,$A57,СВЦЭМ!$B$34:$B$777,O$47)+'СЕТ СН'!$G$11+СВЦЭМ!$D$10+'СЕТ СН'!$G$6</f>
        <v>1384.32454934</v>
      </c>
      <c r="P57" s="37">
        <f>SUMIFS(СВЦЭМ!$D$34:$D$777,СВЦЭМ!$A$34:$A$777,$A57,СВЦЭМ!$B$34:$B$777,P$47)+'СЕТ СН'!$G$11+СВЦЭМ!$D$10+'СЕТ СН'!$G$6</f>
        <v>1348.9595444900001</v>
      </c>
      <c r="Q57" s="37">
        <f>SUMIFS(СВЦЭМ!$D$34:$D$777,СВЦЭМ!$A$34:$A$777,$A57,СВЦЭМ!$B$34:$B$777,Q$47)+'СЕТ СН'!$G$11+СВЦЭМ!$D$10+'СЕТ СН'!$G$6</f>
        <v>1378.17584173</v>
      </c>
      <c r="R57" s="37">
        <f>SUMIFS(СВЦЭМ!$D$34:$D$777,СВЦЭМ!$A$34:$A$777,$A57,СВЦЭМ!$B$34:$B$777,R$47)+'СЕТ СН'!$G$11+СВЦЭМ!$D$10+'СЕТ СН'!$G$6</f>
        <v>1375.20355058</v>
      </c>
      <c r="S57" s="37">
        <f>SUMIFS(СВЦЭМ!$D$34:$D$777,СВЦЭМ!$A$34:$A$777,$A57,СВЦЭМ!$B$34:$B$777,S$47)+'СЕТ СН'!$G$11+СВЦЭМ!$D$10+'СЕТ СН'!$G$6</f>
        <v>1468.5115554499998</v>
      </c>
      <c r="T57" s="37">
        <f>SUMIFS(СВЦЭМ!$D$34:$D$777,СВЦЭМ!$A$34:$A$777,$A57,СВЦЭМ!$B$34:$B$777,T$47)+'СЕТ СН'!$G$11+СВЦЭМ!$D$10+'СЕТ СН'!$G$6</f>
        <v>1462.1299751199999</v>
      </c>
      <c r="U57" s="37">
        <f>SUMIFS(СВЦЭМ!$D$34:$D$777,СВЦЭМ!$A$34:$A$777,$A57,СВЦЭМ!$B$34:$B$777,U$47)+'СЕТ СН'!$G$11+СВЦЭМ!$D$10+'СЕТ СН'!$G$6</f>
        <v>1479.71154297</v>
      </c>
      <c r="V57" s="37">
        <f>SUMIFS(СВЦЭМ!$D$34:$D$777,СВЦЭМ!$A$34:$A$777,$A57,СВЦЭМ!$B$34:$B$777,V$47)+'СЕТ СН'!$G$11+СВЦЭМ!$D$10+'СЕТ СН'!$G$6</f>
        <v>1527.23322656</v>
      </c>
      <c r="W57" s="37">
        <f>SUMIFS(СВЦЭМ!$D$34:$D$777,СВЦЭМ!$A$34:$A$777,$A57,СВЦЭМ!$B$34:$B$777,W$47)+'СЕТ СН'!$G$11+СВЦЭМ!$D$10+'СЕТ СН'!$G$6</f>
        <v>1450.6473925999999</v>
      </c>
      <c r="X57" s="37">
        <f>SUMIFS(СВЦЭМ!$D$34:$D$777,СВЦЭМ!$A$34:$A$777,$A57,СВЦЭМ!$B$34:$B$777,X$47)+'СЕТ СН'!$G$11+СВЦЭМ!$D$10+'СЕТ СН'!$G$6</f>
        <v>1428.11560844</v>
      </c>
      <c r="Y57" s="37">
        <f>SUMIFS(СВЦЭМ!$D$34:$D$777,СВЦЭМ!$A$34:$A$777,$A57,СВЦЭМ!$B$34:$B$777,Y$47)+'СЕТ СН'!$G$11+СВЦЭМ!$D$10+'СЕТ СН'!$G$6</f>
        <v>1539.2693597299999</v>
      </c>
    </row>
    <row r="58" spans="1:25" ht="15.75" x14ac:dyDescent="0.2">
      <c r="A58" s="36">
        <f t="shared" si="1"/>
        <v>42654</v>
      </c>
      <c r="B58" s="37">
        <f>SUMIFS(СВЦЭМ!$D$34:$D$777,СВЦЭМ!$A$34:$A$777,$A58,СВЦЭМ!$B$34:$B$777,B$47)+'СЕТ СН'!$G$11+СВЦЭМ!$D$10+'СЕТ СН'!$G$6</f>
        <v>1642.3536172299998</v>
      </c>
      <c r="C58" s="37">
        <f>SUMIFS(СВЦЭМ!$D$34:$D$777,СВЦЭМ!$A$34:$A$777,$A58,СВЦЭМ!$B$34:$B$777,C$47)+'СЕТ СН'!$G$11+СВЦЭМ!$D$10+'СЕТ СН'!$G$6</f>
        <v>1731.9402620099997</v>
      </c>
      <c r="D58" s="37">
        <f>SUMIFS(СВЦЭМ!$D$34:$D$777,СВЦЭМ!$A$34:$A$777,$A58,СВЦЭМ!$B$34:$B$777,D$47)+'СЕТ СН'!$G$11+СВЦЭМ!$D$10+'СЕТ СН'!$G$6</f>
        <v>1783.3183962199998</v>
      </c>
      <c r="E58" s="37">
        <f>SUMIFS(СВЦЭМ!$D$34:$D$777,СВЦЭМ!$A$34:$A$777,$A58,СВЦЭМ!$B$34:$B$777,E$47)+'СЕТ СН'!$G$11+СВЦЭМ!$D$10+'СЕТ СН'!$G$6</f>
        <v>1775.3739512699999</v>
      </c>
      <c r="F58" s="37">
        <f>SUMIFS(СВЦЭМ!$D$34:$D$777,СВЦЭМ!$A$34:$A$777,$A58,СВЦЭМ!$B$34:$B$777,F$47)+'СЕТ СН'!$G$11+СВЦЭМ!$D$10+'СЕТ СН'!$G$6</f>
        <v>1769.4589027099998</v>
      </c>
      <c r="G58" s="37">
        <f>SUMIFS(СВЦЭМ!$D$34:$D$777,СВЦЭМ!$A$34:$A$777,$A58,СВЦЭМ!$B$34:$B$777,G$47)+'СЕТ СН'!$G$11+СВЦЭМ!$D$10+'СЕТ СН'!$G$6</f>
        <v>1779.16991725</v>
      </c>
      <c r="H58" s="37">
        <f>SUMIFS(СВЦЭМ!$D$34:$D$777,СВЦЭМ!$A$34:$A$777,$A58,СВЦЭМ!$B$34:$B$777,H$47)+'СЕТ СН'!$G$11+СВЦЭМ!$D$10+'СЕТ СН'!$G$6</f>
        <v>1779.1405110799999</v>
      </c>
      <c r="I58" s="37">
        <f>SUMIFS(СВЦЭМ!$D$34:$D$777,СВЦЭМ!$A$34:$A$777,$A58,СВЦЭМ!$B$34:$B$777,I$47)+'СЕТ СН'!$G$11+СВЦЭМ!$D$10+'СЕТ СН'!$G$6</f>
        <v>1658.29793146</v>
      </c>
      <c r="J58" s="37">
        <f>SUMIFS(СВЦЭМ!$D$34:$D$777,СВЦЭМ!$A$34:$A$777,$A58,СВЦЭМ!$B$34:$B$777,J$47)+'СЕТ СН'!$G$11+СВЦЭМ!$D$10+'СЕТ СН'!$G$6</f>
        <v>1587.1153447099998</v>
      </c>
      <c r="K58" s="37">
        <f>SUMIFS(СВЦЭМ!$D$34:$D$777,СВЦЭМ!$A$34:$A$777,$A58,СВЦЭМ!$B$34:$B$777,K$47)+'СЕТ СН'!$G$11+СВЦЭМ!$D$10+'СЕТ СН'!$G$6</f>
        <v>1398.52934138</v>
      </c>
      <c r="L58" s="37">
        <f>SUMIFS(СВЦЭМ!$D$34:$D$777,СВЦЭМ!$A$34:$A$777,$A58,СВЦЭМ!$B$34:$B$777,L$47)+'СЕТ СН'!$G$11+СВЦЭМ!$D$10+'СЕТ СН'!$G$6</f>
        <v>1376.99629742</v>
      </c>
      <c r="M58" s="37">
        <f>SUMIFS(СВЦЭМ!$D$34:$D$777,СВЦЭМ!$A$34:$A$777,$A58,СВЦЭМ!$B$34:$B$777,M$47)+'СЕТ СН'!$G$11+СВЦЭМ!$D$10+'СЕТ СН'!$G$6</f>
        <v>1407.1565901499998</v>
      </c>
      <c r="N58" s="37">
        <f>SUMIFS(СВЦЭМ!$D$34:$D$777,СВЦЭМ!$A$34:$A$777,$A58,СВЦЭМ!$B$34:$B$777,N$47)+'СЕТ СН'!$G$11+СВЦЭМ!$D$10+'СЕТ СН'!$G$6</f>
        <v>1403.57206318</v>
      </c>
      <c r="O58" s="37">
        <f>SUMIFS(СВЦЭМ!$D$34:$D$777,СВЦЭМ!$A$34:$A$777,$A58,СВЦЭМ!$B$34:$B$777,O$47)+'СЕТ СН'!$G$11+СВЦЭМ!$D$10+'СЕТ СН'!$G$6</f>
        <v>1446.29278189</v>
      </c>
      <c r="P58" s="37">
        <f>SUMIFS(СВЦЭМ!$D$34:$D$777,СВЦЭМ!$A$34:$A$777,$A58,СВЦЭМ!$B$34:$B$777,P$47)+'СЕТ СН'!$G$11+СВЦЭМ!$D$10+'СЕТ СН'!$G$6</f>
        <v>1440.1109488699999</v>
      </c>
      <c r="Q58" s="37">
        <f>SUMIFS(СВЦЭМ!$D$34:$D$777,СВЦЭМ!$A$34:$A$777,$A58,СВЦЭМ!$B$34:$B$777,Q$47)+'СЕТ СН'!$G$11+СВЦЭМ!$D$10+'СЕТ СН'!$G$6</f>
        <v>1379.58832998</v>
      </c>
      <c r="R58" s="37">
        <f>SUMIFS(СВЦЭМ!$D$34:$D$777,СВЦЭМ!$A$34:$A$777,$A58,СВЦЭМ!$B$34:$B$777,R$47)+'СЕТ СН'!$G$11+СВЦЭМ!$D$10+'СЕТ СН'!$G$6</f>
        <v>1365.5850202699999</v>
      </c>
      <c r="S58" s="37">
        <f>SUMIFS(СВЦЭМ!$D$34:$D$777,СВЦЭМ!$A$34:$A$777,$A58,СВЦЭМ!$B$34:$B$777,S$47)+'СЕТ СН'!$G$11+СВЦЭМ!$D$10+'СЕТ СН'!$G$6</f>
        <v>1428.1947442999999</v>
      </c>
      <c r="T58" s="37">
        <f>SUMIFS(СВЦЭМ!$D$34:$D$777,СВЦЭМ!$A$34:$A$777,$A58,СВЦЭМ!$B$34:$B$777,T$47)+'СЕТ СН'!$G$11+СВЦЭМ!$D$10+'СЕТ СН'!$G$6</f>
        <v>1457.6068240499999</v>
      </c>
      <c r="U58" s="37">
        <f>SUMIFS(СВЦЭМ!$D$34:$D$777,СВЦЭМ!$A$34:$A$777,$A58,СВЦЭМ!$B$34:$B$777,U$47)+'СЕТ СН'!$G$11+СВЦЭМ!$D$10+'СЕТ СН'!$G$6</f>
        <v>1496.7165391600001</v>
      </c>
      <c r="V58" s="37">
        <f>SUMIFS(СВЦЭМ!$D$34:$D$777,СВЦЭМ!$A$34:$A$777,$A58,СВЦЭМ!$B$34:$B$777,V$47)+'СЕТ СН'!$G$11+СВЦЭМ!$D$10+'СЕТ СН'!$G$6</f>
        <v>1512.0643674</v>
      </c>
      <c r="W58" s="37">
        <f>SUMIFS(СВЦЭМ!$D$34:$D$777,СВЦЭМ!$A$34:$A$777,$A58,СВЦЭМ!$B$34:$B$777,W$47)+'СЕТ СН'!$G$11+СВЦЭМ!$D$10+'СЕТ СН'!$G$6</f>
        <v>1482.6022369699999</v>
      </c>
      <c r="X58" s="37">
        <f>SUMIFS(СВЦЭМ!$D$34:$D$777,СВЦЭМ!$A$34:$A$777,$A58,СВЦЭМ!$B$34:$B$777,X$47)+'СЕТ СН'!$G$11+СВЦЭМ!$D$10+'СЕТ СН'!$G$6</f>
        <v>1437.80030388</v>
      </c>
      <c r="Y58" s="37">
        <f>SUMIFS(СВЦЭМ!$D$34:$D$777,СВЦЭМ!$A$34:$A$777,$A58,СВЦЭМ!$B$34:$B$777,Y$47)+'СЕТ СН'!$G$11+СВЦЭМ!$D$10+'СЕТ СН'!$G$6</f>
        <v>1601.53928311</v>
      </c>
    </row>
    <row r="59" spans="1:25" ht="15.75" x14ac:dyDescent="0.2">
      <c r="A59" s="36">
        <f t="shared" si="1"/>
        <v>42655</v>
      </c>
      <c r="B59" s="37">
        <f>SUMIFS(СВЦЭМ!$D$34:$D$777,СВЦЭМ!$A$34:$A$777,$A59,СВЦЭМ!$B$34:$B$777,B$47)+'СЕТ СН'!$G$11+СВЦЭМ!$D$10+'СЕТ СН'!$G$6</f>
        <v>1694.72188523</v>
      </c>
      <c r="C59" s="37">
        <f>SUMIFS(СВЦЭМ!$D$34:$D$777,СВЦЭМ!$A$34:$A$777,$A59,СВЦЭМ!$B$34:$B$777,C$47)+'СЕТ СН'!$G$11+СВЦЭМ!$D$10+'СЕТ СН'!$G$6</f>
        <v>1891.1073972699999</v>
      </c>
      <c r="D59" s="37">
        <f>SUMIFS(СВЦЭМ!$D$34:$D$777,СВЦЭМ!$A$34:$A$777,$A59,СВЦЭМ!$B$34:$B$777,D$47)+'СЕТ СН'!$G$11+СВЦЭМ!$D$10+'СЕТ СН'!$G$6</f>
        <v>1946.79324071</v>
      </c>
      <c r="E59" s="37">
        <f>SUMIFS(СВЦЭМ!$D$34:$D$777,СВЦЭМ!$A$34:$A$777,$A59,СВЦЭМ!$B$34:$B$777,E$47)+'СЕТ СН'!$G$11+СВЦЭМ!$D$10+'СЕТ СН'!$G$6</f>
        <v>1898.5292543499997</v>
      </c>
      <c r="F59" s="37">
        <f>SUMIFS(СВЦЭМ!$D$34:$D$777,СВЦЭМ!$A$34:$A$777,$A59,СВЦЭМ!$B$34:$B$777,F$47)+'СЕТ СН'!$G$11+СВЦЭМ!$D$10+'СЕТ СН'!$G$6</f>
        <v>1778.4685970099997</v>
      </c>
      <c r="G59" s="37">
        <f>SUMIFS(СВЦЭМ!$D$34:$D$777,СВЦЭМ!$A$34:$A$777,$A59,СВЦЭМ!$B$34:$B$777,G$47)+'СЕТ СН'!$G$11+СВЦЭМ!$D$10+'СЕТ СН'!$G$6</f>
        <v>1752.1083544999999</v>
      </c>
      <c r="H59" s="37">
        <f>SUMIFS(СВЦЭМ!$D$34:$D$777,СВЦЭМ!$A$34:$A$777,$A59,СВЦЭМ!$B$34:$B$777,H$47)+'СЕТ СН'!$G$11+СВЦЭМ!$D$10+'СЕТ СН'!$G$6</f>
        <v>1674.7849562499998</v>
      </c>
      <c r="I59" s="37">
        <f>SUMIFS(СВЦЭМ!$D$34:$D$777,СВЦЭМ!$A$34:$A$777,$A59,СВЦЭМ!$B$34:$B$777,I$47)+'СЕТ СН'!$G$11+СВЦЭМ!$D$10+'СЕТ СН'!$G$6</f>
        <v>1579.9870973699999</v>
      </c>
      <c r="J59" s="37">
        <f>SUMIFS(СВЦЭМ!$D$34:$D$777,СВЦЭМ!$A$34:$A$777,$A59,СВЦЭМ!$B$34:$B$777,J$47)+'СЕТ СН'!$G$11+СВЦЭМ!$D$10+'СЕТ СН'!$G$6</f>
        <v>1512.0089349999998</v>
      </c>
      <c r="K59" s="37">
        <f>SUMIFS(СВЦЭМ!$D$34:$D$777,СВЦЭМ!$A$34:$A$777,$A59,СВЦЭМ!$B$34:$B$777,K$47)+'СЕТ СН'!$G$11+СВЦЭМ!$D$10+'СЕТ СН'!$G$6</f>
        <v>1342.76609048</v>
      </c>
      <c r="L59" s="37">
        <f>SUMIFS(СВЦЭМ!$D$34:$D$777,СВЦЭМ!$A$34:$A$777,$A59,СВЦЭМ!$B$34:$B$777,L$47)+'СЕТ СН'!$G$11+СВЦЭМ!$D$10+'СЕТ СН'!$G$6</f>
        <v>1775.3819458999999</v>
      </c>
      <c r="M59" s="37">
        <f>SUMIFS(СВЦЭМ!$D$34:$D$777,СВЦЭМ!$A$34:$A$777,$A59,СВЦЭМ!$B$34:$B$777,M$47)+'СЕТ СН'!$G$11+СВЦЭМ!$D$10+'СЕТ СН'!$G$6</f>
        <v>1769.3803620199999</v>
      </c>
      <c r="N59" s="37">
        <f>SUMIFS(СВЦЭМ!$D$34:$D$777,СВЦЭМ!$A$34:$A$777,$A59,СВЦЭМ!$B$34:$B$777,N$47)+'СЕТ СН'!$G$11+СВЦЭМ!$D$10+'СЕТ СН'!$G$6</f>
        <v>1753.0300190399998</v>
      </c>
      <c r="O59" s="37">
        <f>SUMIFS(СВЦЭМ!$D$34:$D$777,СВЦЭМ!$A$34:$A$777,$A59,СВЦЭМ!$B$34:$B$777,O$47)+'СЕТ СН'!$G$11+СВЦЭМ!$D$10+'СЕТ СН'!$G$6</f>
        <v>1431.16908534</v>
      </c>
      <c r="P59" s="37">
        <f>SUMIFS(СВЦЭМ!$D$34:$D$777,СВЦЭМ!$A$34:$A$777,$A59,СВЦЭМ!$B$34:$B$777,P$47)+'СЕТ СН'!$G$11+СВЦЭМ!$D$10+'СЕТ СН'!$G$6</f>
        <v>1279.2836248399999</v>
      </c>
      <c r="Q59" s="37">
        <f>SUMIFS(СВЦЭМ!$D$34:$D$777,СВЦЭМ!$A$34:$A$777,$A59,СВЦЭМ!$B$34:$B$777,Q$47)+'СЕТ СН'!$G$11+СВЦЭМ!$D$10+'СЕТ СН'!$G$6</f>
        <v>1260.1876906100001</v>
      </c>
      <c r="R59" s="37">
        <f>SUMIFS(СВЦЭМ!$D$34:$D$777,СВЦЭМ!$A$34:$A$777,$A59,СВЦЭМ!$B$34:$B$777,R$47)+'СЕТ СН'!$G$11+СВЦЭМ!$D$10+'СЕТ СН'!$G$6</f>
        <v>1255.21236529</v>
      </c>
      <c r="S59" s="37">
        <f>SUMIFS(СВЦЭМ!$D$34:$D$777,СВЦЭМ!$A$34:$A$777,$A59,СВЦЭМ!$B$34:$B$777,S$47)+'СЕТ СН'!$G$11+СВЦЭМ!$D$10+'СЕТ СН'!$G$6</f>
        <v>1334.4098509199998</v>
      </c>
      <c r="T59" s="37">
        <f>SUMIFS(СВЦЭМ!$D$34:$D$777,СВЦЭМ!$A$34:$A$777,$A59,СВЦЭМ!$B$34:$B$777,T$47)+'СЕТ СН'!$G$11+СВЦЭМ!$D$10+'СЕТ СН'!$G$6</f>
        <v>1356.5630987</v>
      </c>
      <c r="U59" s="37">
        <f>SUMIFS(СВЦЭМ!$D$34:$D$777,СВЦЭМ!$A$34:$A$777,$A59,СВЦЭМ!$B$34:$B$777,U$47)+'СЕТ СН'!$G$11+СВЦЭМ!$D$10+'СЕТ СН'!$G$6</f>
        <v>1406.0253071</v>
      </c>
      <c r="V59" s="37">
        <f>SUMIFS(СВЦЭМ!$D$34:$D$777,СВЦЭМ!$A$34:$A$777,$A59,СВЦЭМ!$B$34:$B$777,V$47)+'СЕТ СН'!$G$11+СВЦЭМ!$D$10+'СЕТ СН'!$G$6</f>
        <v>1411.16170878</v>
      </c>
      <c r="W59" s="37">
        <f>SUMIFS(СВЦЭМ!$D$34:$D$777,СВЦЭМ!$A$34:$A$777,$A59,СВЦЭМ!$B$34:$B$777,W$47)+'СЕТ СН'!$G$11+СВЦЭМ!$D$10+'СЕТ СН'!$G$6</f>
        <v>1389.7198859</v>
      </c>
      <c r="X59" s="37">
        <f>SUMIFS(СВЦЭМ!$D$34:$D$777,СВЦЭМ!$A$34:$A$777,$A59,СВЦЭМ!$B$34:$B$777,X$47)+'СЕТ СН'!$G$11+СВЦЭМ!$D$10+'СЕТ СН'!$G$6</f>
        <v>1357.0541567300002</v>
      </c>
      <c r="Y59" s="37">
        <f>SUMIFS(СВЦЭМ!$D$34:$D$777,СВЦЭМ!$A$34:$A$777,$A59,СВЦЭМ!$B$34:$B$777,Y$47)+'СЕТ СН'!$G$11+СВЦЭМ!$D$10+'СЕТ СН'!$G$6</f>
        <v>1449.14756379</v>
      </c>
    </row>
    <row r="60" spans="1:25" ht="15.75" x14ac:dyDescent="0.2">
      <c r="A60" s="36">
        <f t="shared" si="1"/>
        <v>42656</v>
      </c>
      <c r="B60" s="37">
        <f>SUMIFS(СВЦЭМ!$D$34:$D$777,СВЦЭМ!$A$34:$A$777,$A60,СВЦЭМ!$B$34:$B$777,B$47)+'СЕТ СН'!$G$11+СВЦЭМ!$D$10+'СЕТ СН'!$G$6</f>
        <v>1504.8087965300001</v>
      </c>
      <c r="C60" s="37">
        <f>SUMIFS(СВЦЭМ!$D$34:$D$777,СВЦЭМ!$A$34:$A$777,$A60,СВЦЭМ!$B$34:$B$777,C$47)+'СЕТ СН'!$G$11+СВЦЭМ!$D$10+'СЕТ СН'!$G$6</f>
        <v>1612.6818147399999</v>
      </c>
      <c r="D60" s="37">
        <f>SUMIFS(СВЦЭМ!$D$34:$D$777,СВЦЭМ!$A$34:$A$777,$A60,СВЦЭМ!$B$34:$B$777,D$47)+'СЕТ СН'!$G$11+СВЦЭМ!$D$10+'СЕТ СН'!$G$6</f>
        <v>1632.8405261299997</v>
      </c>
      <c r="E60" s="37">
        <f>SUMIFS(СВЦЭМ!$D$34:$D$777,СВЦЭМ!$A$34:$A$777,$A60,СВЦЭМ!$B$34:$B$777,E$47)+'СЕТ СН'!$G$11+СВЦЭМ!$D$10+'СЕТ СН'!$G$6</f>
        <v>1635.1111263199998</v>
      </c>
      <c r="F60" s="37">
        <f>SUMIFS(СВЦЭМ!$D$34:$D$777,СВЦЭМ!$A$34:$A$777,$A60,СВЦЭМ!$B$34:$B$777,F$47)+'СЕТ СН'!$G$11+СВЦЭМ!$D$10+'СЕТ СН'!$G$6</f>
        <v>1649.93197773</v>
      </c>
      <c r="G60" s="37">
        <f>SUMIFS(СВЦЭМ!$D$34:$D$777,СВЦЭМ!$A$34:$A$777,$A60,СВЦЭМ!$B$34:$B$777,G$47)+'СЕТ СН'!$G$11+СВЦЭМ!$D$10+'СЕТ СН'!$G$6</f>
        <v>1665.2039130799999</v>
      </c>
      <c r="H60" s="37">
        <f>SUMIFS(СВЦЭМ!$D$34:$D$777,СВЦЭМ!$A$34:$A$777,$A60,СВЦЭМ!$B$34:$B$777,H$47)+'СЕТ СН'!$G$11+СВЦЭМ!$D$10+'СЕТ СН'!$G$6</f>
        <v>1646.72340573</v>
      </c>
      <c r="I60" s="37">
        <f>SUMIFS(СВЦЭМ!$D$34:$D$777,СВЦЭМ!$A$34:$A$777,$A60,СВЦЭМ!$B$34:$B$777,I$47)+'СЕТ СН'!$G$11+СВЦЭМ!$D$10+'СЕТ СН'!$G$6</f>
        <v>1575.7071456699998</v>
      </c>
      <c r="J60" s="37">
        <f>SUMIFS(СВЦЭМ!$D$34:$D$777,СВЦЭМ!$A$34:$A$777,$A60,СВЦЭМ!$B$34:$B$777,J$47)+'СЕТ СН'!$G$11+СВЦЭМ!$D$10+'СЕТ СН'!$G$6</f>
        <v>1526.2824638100001</v>
      </c>
      <c r="K60" s="37">
        <f>SUMIFS(СВЦЭМ!$D$34:$D$777,СВЦЭМ!$A$34:$A$777,$A60,СВЦЭМ!$B$34:$B$777,K$47)+'СЕТ СН'!$G$11+СВЦЭМ!$D$10+'СЕТ СН'!$G$6</f>
        <v>1421.4320189</v>
      </c>
      <c r="L60" s="37">
        <f>SUMIFS(СВЦЭМ!$D$34:$D$777,СВЦЭМ!$A$34:$A$777,$A60,СВЦЭМ!$B$34:$B$777,L$47)+'СЕТ СН'!$G$11+СВЦЭМ!$D$10+'СЕТ СН'!$G$6</f>
        <v>1421.93981235</v>
      </c>
      <c r="M60" s="37">
        <f>SUMIFS(СВЦЭМ!$D$34:$D$777,СВЦЭМ!$A$34:$A$777,$A60,СВЦЭМ!$B$34:$B$777,M$47)+'СЕТ СН'!$G$11+СВЦЭМ!$D$10+'СЕТ СН'!$G$6</f>
        <v>1387.41600174</v>
      </c>
      <c r="N60" s="37">
        <f>SUMIFS(СВЦЭМ!$D$34:$D$777,СВЦЭМ!$A$34:$A$777,$A60,СВЦЭМ!$B$34:$B$777,N$47)+'СЕТ СН'!$G$11+СВЦЭМ!$D$10+'СЕТ СН'!$G$6</f>
        <v>1395.0372650899999</v>
      </c>
      <c r="O60" s="37">
        <f>SUMIFS(СВЦЭМ!$D$34:$D$777,СВЦЭМ!$A$34:$A$777,$A60,СВЦЭМ!$B$34:$B$777,O$47)+'СЕТ СН'!$G$11+СВЦЭМ!$D$10+'СЕТ СН'!$G$6</f>
        <v>1351.8508676299998</v>
      </c>
      <c r="P60" s="37">
        <f>SUMIFS(СВЦЭМ!$D$34:$D$777,СВЦЭМ!$A$34:$A$777,$A60,СВЦЭМ!$B$34:$B$777,P$47)+'СЕТ СН'!$G$11+СВЦЭМ!$D$10+'СЕТ СН'!$G$6</f>
        <v>1349.02252148</v>
      </c>
      <c r="Q60" s="37">
        <f>SUMIFS(СВЦЭМ!$D$34:$D$777,СВЦЭМ!$A$34:$A$777,$A60,СВЦЭМ!$B$34:$B$777,Q$47)+'СЕТ СН'!$G$11+СВЦЭМ!$D$10+'СЕТ СН'!$G$6</f>
        <v>1342.36980417</v>
      </c>
      <c r="R60" s="37">
        <f>SUMIFS(СВЦЭМ!$D$34:$D$777,СВЦЭМ!$A$34:$A$777,$A60,СВЦЭМ!$B$34:$B$777,R$47)+'СЕТ СН'!$G$11+СВЦЭМ!$D$10+'СЕТ СН'!$G$6</f>
        <v>1292.3625081300002</v>
      </c>
      <c r="S60" s="37">
        <f>SUMIFS(СВЦЭМ!$D$34:$D$777,СВЦЭМ!$A$34:$A$777,$A60,СВЦЭМ!$B$34:$B$777,S$47)+'СЕТ СН'!$G$11+СВЦЭМ!$D$10+'СЕТ СН'!$G$6</f>
        <v>1332.9510984600001</v>
      </c>
      <c r="T60" s="37">
        <f>SUMIFS(СВЦЭМ!$D$34:$D$777,СВЦЭМ!$A$34:$A$777,$A60,СВЦЭМ!$B$34:$B$777,T$47)+'СЕТ СН'!$G$11+СВЦЭМ!$D$10+'СЕТ СН'!$G$6</f>
        <v>1357.1019180600001</v>
      </c>
      <c r="U60" s="37">
        <f>SUMIFS(СВЦЭМ!$D$34:$D$777,СВЦЭМ!$A$34:$A$777,$A60,СВЦЭМ!$B$34:$B$777,U$47)+'СЕТ СН'!$G$11+СВЦЭМ!$D$10+'СЕТ СН'!$G$6</f>
        <v>1401.97616247</v>
      </c>
      <c r="V60" s="37">
        <f>SUMIFS(СВЦЭМ!$D$34:$D$777,СВЦЭМ!$A$34:$A$777,$A60,СВЦЭМ!$B$34:$B$777,V$47)+'СЕТ СН'!$G$11+СВЦЭМ!$D$10+'СЕТ СН'!$G$6</f>
        <v>1395.56860121</v>
      </c>
      <c r="W60" s="37">
        <f>SUMIFS(СВЦЭМ!$D$34:$D$777,СВЦЭМ!$A$34:$A$777,$A60,СВЦЭМ!$B$34:$B$777,W$47)+'СЕТ СН'!$G$11+СВЦЭМ!$D$10+'СЕТ СН'!$G$6</f>
        <v>1392.1298792600001</v>
      </c>
      <c r="X60" s="37">
        <f>SUMIFS(СВЦЭМ!$D$34:$D$777,СВЦЭМ!$A$34:$A$777,$A60,СВЦЭМ!$B$34:$B$777,X$47)+'СЕТ СН'!$G$11+СВЦЭМ!$D$10+'СЕТ СН'!$G$6</f>
        <v>1377.54669816</v>
      </c>
      <c r="Y60" s="37">
        <f>SUMIFS(СВЦЭМ!$D$34:$D$777,СВЦЭМ!$A$34:$A$777,$A60,СВЦЭМ!$B$34:$B$777,Y$47)+'СЕТ СН'!$G$11+СВЦЭМ!$D$10+'СЕТ СН'!$G$6</f>
        <v>1470.95686922</v>
      </c>
    </row>
    <row r="61" spans="1:25" ht="15.75" x14ac:dyDescent="0.2">
      <c r="A61" s="36">
        <f t="shared" si="1"/>
        <v>42657</v>
      </c>
      <c r="B61" s="37">
        <f>SUMIFS(СВЦЭМ!$D$34:$D$777,СВЦЭМ!$A$34:$A$777,$A61,СВЦЭМ!$B$34:$B$777,B$47)+'СЕТ СН'!$G$11+СВЦЭМ!$D$10+'СЕТ СН'!$G$6</f>
        <v>1498.77216866</v>
      </c>
      <c r="C61" s="37">
        <f>SUMIFS(СВЦЭМ!$D$34:$D$777,СВЦЭМ!$A$34:$A$777,$A61,СВЦЭМ!$B$34:$B$777,C$47)+'СЕТ СН'!$G$11+СВЦЭМ!$D$10+'СЕТ СН'!$G$6</f>
        <v>1610.3850193399999</v>
      </c>
      <c r="D61" s="37">
        <f>SUMIFS(СВЦЭМ!$D$34:$D$777,СВЦЭМ!$A$34:$A$777,$A61,СВЦЭМ!$B$34:$B$777,D$47)+'СЕТ СН'!$G$11+СВЦЭМ!$D$10+'СЕТ СН'!$G$6</f>
        <v>1647.1194786799999</v>
      </c>
      <c r="E61" s="37">
        <f>SUMIFS(СВЦЭМ!$D$34:$D$777,СВЦЭМ!$A$34:$A$777,$A61,СВЦЭМ!$B$34:$B$777,E$47)+'СЕТ СН'!$G$11+СВЦЭМ!$D$10+'СЕТ СН'!$G$6</f>
        <v>1640.1147258899998</v>
      </c>
      <c r="F61" s="37">
        <f>SUMIFS(СВЦЭМ!$D$34:$D$777,СВЦЭМ!$A$34:$A$777,$A61,СВЦЭМ!$B$34:$B$777,F$47)+'СЕТ СН'!$G$11+СВЦЭМ!$D$10+'СЕТ СН'!$G$6</f>
        <v>1636.43227314</v>
      </c>
      <c r="G61" s="37">
        <f>SUMIFS(СВЦЭМ!$D$34:$D$777,СВЦЭМ!$A$34:$A$777,$A61,СВЦЭМ!$B$34:$B$777,G$47)+'СЕТ СН'!$G$11+СВЦЭМ!$D$10+'СЕТ СН'!$G$6</f>
        <v>1723.9684363699998</v>
      </c>
      <c r="H61" s="37">
        <f>SUMIFS(СВЦЭМ!$D$34:$D$777,СВЦЭМ!$A$34:$A$777,$A61,СВЦЭМ!$B$34:$B$777,H$47)+'СЕТ СН'!$G$11+СВЦЭМ!$D$10+'СЕТ СН'!$G$6</f>
        <v>1708.4904212899999</v>
      </c>
      <c r="I61" s="37">
        <f>SUMIFS(СВЦЭМ!$D$34:$D$777,СВЦЭМ!$A$34:$A$777,$A61,СВЦЭМ!$B$34:$B$777,I$47)+'СЕТ СН'!$G$11+СВЦЭМ!$D$10+'СЕТ СН'!$G$6</f>
        <v>1585.9142867399999</v>
      </c>
      <c r="J61" s="37">
        <f>SUMIFS(СВЦЭМ!$D$34:$D$777,СВЦЭМ!$A$34:$A$777,$A61,СВЦЭМ!$B$34:$B$777,J$47)+'СЕТ СН'!$G$11+СВЦЭМ!$D$10+'СЕТ СН'!$G$6</f>
        <v>1499.60945468</v>
      </c>
      <c r="K61" s="37">
        <f>SUMIFS(СВЦЭМ!$D$34:$D$777,СВЦЭМ!$A$34:$A$777,$A61,СВЦЭМ!$B$34:$B$777,K$47)+'СЕТ СН'!$G$11+СВЦЭМ!$D$10+'СЕТ СН'!$G$6</f>
        <v>1340.23719213</v>
      </c>
      <c r="L61" s="37">
        <f>SUMIFS(СВЦЭМ!$D$34:$D$777,СВЦЭМ!$A$34:$A$777,$A61,СВЦЭМ!$B$34:$B$777,L$47)+'СЕТ СН'!$G$11+СВЦЭМ!$D$10+'СЕТ СН'!$G$6</f>
        <v>1310.18461088</v>
      </c>
      <c r="M61" s="37">
        <f>SUMIFS(СВЦЭМ!$D$34:$D$777,СВЦЭМ!$A$34:$A$777,$A61,СВЦЭМ!$B$34:$B$777,M$47)+'СЕТ СН'!$G$11+СВЦЭМ!$D$10+'СЕТ СН'!$G$6</f>
        <v>1304.8822847400002</v>
      </c>
      <c r="N61" s="37">
        <f>SUMIFS(СВЦЭМ!$D$34:$D$777,СВЦЭМ!$A$34:$A$777,$A61,СВЦЭМ!$B$34:$B$777,N$47)+'СЕТ СН'!$G$11+СВЦЭМ!$D$10+'СЕТ СН'!$G$6</f>
        <v>1307.2054243900002</v>
      </c>
      <c r="O61" s="37">
        <f>SUMIFS(СВЦЭМ!$D$34:$D$777,СВЦЭМ!$A$34:$A$777,$A61,СВЦЭМ!$B$34:$B$777,O$47)+'СЕТ СН'!$G$11+СВЦЭМ!$D$10+'СЕТ СН'!$G$6</f>
        <v>1294.30916321</v>
      </c>
      <c r="P61" s="37">
        <f>SUMIFS(СВЦЭМ!$D$34:$D$777,СВЦЭМ!$A$34:$A$777,$A61,СВЦЭМ!$B$34:$B$777,P$47)+'СЕТ СН'!$G$11+СВЦЭМ!$D$10+'СЕТ СН'!$G$6</f>
        <v>1279.8606304</v>
      </c>
      <c r="Q61" s="37">
        <f>SUMIFS(СВЦЭМ!$D$34:$D$777,СВЦЭМ!$A$34:$A$777,$A61,СВЦЭМ!$B$34:$B$777,Q$47)+'СЕТ СН'!$G$11+СВЦЭМ!$D$10+'СЕТ СН'!$G$6</f>
        <v>1289.2981673499999</v>
      </c>
      <c r="R61" s="37">
        <f>SUMIFS(СВЦЭМ!$D$34:$D$777,СВЦЭМ!$A$34:$A$777,$A61,СВЦЭМ!$B$34:$B$777,R$47)+'СЕТ СН'!$G$11+СВЦЭМ!$D$10+'СЕТ СН'!$G$6</f>
        <v>1289.7740017800002</v>
      </c>
      <c r="S61" s="37">
        <f>SUMIFS(СВЦЭМ!$D$34:$D$777,СВЦЭМ!$A$34:$A$777,$A61,СВЦЭМ!$B$34:$B$777,S$47)+'СЕТ СН'!$G$11+СВЦЭМ!$D$10+'СЕТ СН'!$G$6</f>
        <v>1348.3476811</v>
      </c>
      <c r="T61" s="37">
        <f>SUMIFS(СВЦЭМ!$D$34:$D$777,СВЦЭМ!$A$34:$A$777,$A61,СВЦЭМ!$B$34:$B$777,T$47)+'СЕТ СН'!$G$11+СВЦЭМ!$D$10+'СЕТ СН'!$G$6</f>
        <v>1319.4601907699998</v>
      </c>
      <c r="U61" s="37">
        <f>SUMIFS(СВЦЭМ!$D$34:$D$777,СВЦЭМ!$A$34:$A$777,$A61,СВЦЭМ!$B$34:$B$777,U$47)+'СЕТ СН'!$G$11+СВЦЭМ!$D$10+'СЕТ СН'!$G$6</f>
        <v>1351.4227098599999</v>
      </c>
      <c r="V61" s="37">
        <f>SUMIFS(СВЦЭМ!$D$34:$D$777,СВЦЭМ!$A$34:$A$777,$A61,СВЦЭМ!$B$34:$B$777,V$47)+'СЕТ СН'!$G$11+СВЦЭМ!$D$10+'СЕТ СН'!$G$6</f>
        <v>1374.1409361400001</v>
      </c>
      <c r="W61" s="37">
        <f>SUMIFS(СВЦЭМ!$D$34:$D$777,СВЦЭМ!$A$34:$A$777,$A61,СВЦЭМ!$B$34:$B$777,W$47)+'СЕТ СН'!$G$11+СВЦЭМ!$D$10+'СЕТ СН'!$G$6</f>
        <v>1371.0014268700002</v>
      </c>
      <c r="X61" s="37">
        <f>SUMIFS(СВЦЭМ!$D$34:$D$777,СВЦЭМ!$A$34:$A$777,$A61,СВЦЭМ!$B$34:$B$777,X$47)+'СЕТ СН'!$G$11+СВЦЭМ!$D$10+'СЕТ СН'!$G$6</f>
        <v>1361.5163950900001</v>
      </c>
      <c r="Y61" s="37">
        <f>SUMIFS(СВЦЭМ!$D$34:$D$777,СВЦЭМ!$A$34:$A$777,$A61,СВЦЭМ!$B$34:$B$777,Y$47)+'СЕТ СН'!$G$11+СВЦЭМ!$D$10+'СЕТ СН'!$G$6</f>
        <v>1392.2074627900001</v>
      </c>
    </row>
    <row r="62" spans="1:25" ht="15.75" x14ac:dyDescent="0.2">
      <c r="A62" s="36">
        <f t="shared" si="1"/>
        <v>42658</v>
      </c>
      <c r="B62" s="37">
        <f>SUMIFS(СВЦЭМ!$D$34:$D$777,СВЦЭМ!$A$34:$A$777,$A62,СВЦЭМ!$B$34:$B$777,B$47)+'СЕТ СН'!$G$11+СВЦЭМ!$D$10+'СЕТ СН'!$G$6</f>
        <v>1524.2012343199999</v>
      </c>
      <c r="C62" s="37">
        <f>SUMIFS(СВЦЭМ!$D$34:$D$777,СВЦЭМ!$A$34:$A$777,$A62,СВЦЭМ!$B$34:$B$777,C$47)+'СЕТ СН'!$G$11+СВЦЭМ!$D$10+'СЕТ СН'!$G$6</f>
        <v>1615.5111079399999</v>
      </c>
      <c r="D62" s="37">
        <f>SUMIFS(СВЦЭМ!$D$34:$D$777,СВЦЭМ!$A$34:$A$777,$A62,СВЦЭМ!$B$34:$B$777,D$47)+'СЕТ СН'!$G$11+СВЦЭМ!$D$10+'СЕТ СН'!$G$6</f>
        <v>1690.6862114599999</v>
      </c>
      <c r="E62" s="37">
        <f>SUMIFS(СВЦЭМ!$D$34:$D$777,СВЦЭМ!$A$34:$A$777,$A62,СВЦЭМ!$B$34:$B$777,E$47)+'СЕТ СН'!$G$11+СВЦЭМ!$D$10+'СЕТ СН'!$G$6</f>
        <v>1702.0918953599999</v>
      </c>
      <c r="F62" s="37">
        <f>SUMIFS(СВЦЭМ!$D$34:$D$777,СВЦЭМ!$A$34:$A$777,$A62,СВЦЭМ!$B$34:$B$777,F$47)+'СЕТ СН'!$G$11+СВЦЭМ!$D$10+'СЕТ СН'!$G$6</f>
        <v>1706.86438535</v>
      </c>
      <c r="G62" s="37">
        <f>SUMIFS(СВЦЭМ!$D$34:$D$777,СВЦЭМ!$A$34:$A$777,$A62,СВЦЭМ!$B$34:$B$777,G$47)+'СЕТ СН'!$G$11+СВЦЭМ!$D$10+'СЕТ СН'!$G$6</f>
        <v>1722.5830805399999</v>
      </c>
      <c r="H62" s="37">
        <f>SUMIFS(СВЦЭМ!$D$34:$D$777,СВЦЭМ!$A$34:$A$777,$A62,СВЦЭМ!$B$34:$B$777,H$47)+'СЕТ СН'!$G$11+СВЦЭМ!$D$10+'СЕТ СН'!$G$6</f>
        <v>1714.4708788799999</v>
      </c>
      <c r="I62" s="37">
        <f>SUMIFS(СВЦЭМ!$D$34:$D$777,СВЦЭМ!$A$34:$A$777,$A62,СВЦЭМ!$B$34:$B$777,I$47)+'СЕТ СН'!$G$11+СВЦЭМ!$D$10+'СЕТ СН'!$G$6</f>
        <v>1679.1793539299999</v>
      </c>
      <c r="J62" s="37">
        <f>SUMIFS(СВЦЭМ!$D$34:$D$777,СВЦЭМ!$A$34:$A$777,$A62,СВЦЭМ!$B$34:$B$777,J$47)+'СЕТ СН'!$G$11+СВЦЭМ!$D$10+'СЕТ СН'!$G$6</f>
        <v>1511.6497356099999</v>
      </c>
      <c r="K62" s="37">
        <f>SUMIFS(СВЦЭМ!$D$34:$D$777,СВЦЭМ!$A$34:$A$777,$A62,СВЦЭМ!$B$34:$B$777,K$47)+'СЕТ СН'!$G$11+СВЦЭМ!$D$10+'СЕТ СН'!$G$6</f>
        <v>1430.01636463</v>
      </c>
      <c r="L62" s="37">
        <f>SUMIFS(СВЦЭМ!$D$34:$D$777,СВЦЭМ!$A$34:$A$777,$A62,СВЦЭМ!$B$34:$B$777,L$47)+'СЕТ СН'!$G$11+СВЦЭМ!$D$10+'СЕТ СН'!$G$6</f>
        <v>1381.36673875</v>
      </c>
      <c r="M62" s="37">
        <f>SUMIFS(СВЦЭМ!$D$34:$D$777,СВЦЭМ!$A$34:$A$777,$A62,СВЦЭМ!$B$34:$B$777,M$47)+'СЕТ СН'!$G$11+СВЦЭМ!$D$10+'СЕТ СН'!$G$6</f>
        <v>1373.2432911999999</v>
      </c>
      <c r="N62" s="37">
        <f>SUMIFS(СВЦЭМ!$D$34:$D$777,СВЦЭМ!$A$34:$A$777,$A62,СВЦЭМ!$B$34:$B$777,N$47)+'СЕТ СН'!$G$11+СВЦЭМ!$D$10+'СЕТ СН'!$G$6</f>
        <v>1355.78831881</v>
      </c>
      <c r="O62" s="37">
        <f>SUMIFS(СВЦЭМ!$D$34:$D$777,СВЦЭМ!$A$34:$A$777,$A62,СВЦЭМ!$B$34:$B$777,O$47)+'СЕТ СН'!$G$11+СВЦЭМ!$D$10+'СЕТ СН'!$G$6</f>
        <v>1360.75692835</v>
      </c>
      <c r="P62" s="37">
        <f>SUMIFS(СВЦЭМ!$D$34:$D$777,СВЦЭМ!$A$34:$A$777,$A62,СВЦЭМ!$B$34:$B$777,P$47)+'СЕТ СН'!$G$11+СВЦЭМ!$D$10+'СЕТ СН'!$G$6</f>
        <v>1353.5614618300001</v>
      </c>
      <c r="Q62" s="37">
        <f>SUMIFS(СВЦЭМ!$D$34:$D$777,СВЦЭМ!$A$34:$A$777,$A62,СВЦЭМ!$B$34:$B$777,Q$47)+'СЕТ СН'!$G$11+СВЦЭМ!$D$10+'СЕТ СН'!$G$6</f>
        <v>1366.73059453</v>
      </c>
      <c r="R62" s="37">
        <f>SUMIFS(СВЦЭМ!$D$34:$D$777,СВЦЭМ!$A$34:$A$777,$A62,СВЦЭМ!$B$34:$B$777,R$47)+'СЕТ СН'!$G$11+СВЦЭМ!$D$10+'СЕТ СН'!$G$6</f>
        <v>1387.3973024500001</v>
      </c>
      <c r="S62" s="37">
        <f>SUMIFS(СВЦЭМ!$D$34:$D$777,СВЦЭМ!$A$34:$A$777,$A62,СВЦЭМ!$B$34:$B$777,S$47)+'СЕТ СН'!$G$11+СВЦЭМ!$D$10+'СЕТ СН'!$G$6</f>
        <v>1424.4123656900001</v>
      </c>
      <c r="T62" s="37">
        <f>SUMIFS(СВЦЭМ!$D$34:$D$777,СВЦЭМ!$A$34:$A$777,$A62,СВЦЭМ!$B$34:$B$777,T$47)+'СЕТ СН'!$G$11+СВЦЭМ!$D$10+'СЕТ СН'!$G$6</f>
        <v>1420.58374056</v>
      </c>
      <c r="U62" s="37">
        <f>SUMIFS(СВЦЭМ!$D$34:$D$777,СВЦЭМ!$A$34:$A$777,$A62,СВЦЭМ!$B$34:$B$777,U$47)+'СЕТ СН'!$G$11+СВЦЭМ!$D$10+'СЕТ СН'!$G$6</f>
        <v>1421.0324440700001</v>
      </c>
      <c r="V62" s="37">
        <f>SUMIFS(СВЦЭМ!$D$34:$D$777,СВЦЭМ!$A$34:$A$777,$A62,СВЦЭМ!$B$34:$B$777,V$47)+'СЕТ СН'!$G$11+СВЦЭМ!$D$10+'СЕТ СН'!$G$6</f>
        <v>1387.17654128</v>
      </c>
      <c r="W62" s="37">
        <f>SUMIFS(СВЦЭМ!$D$34:$D$777,СВЦЭМ!$A$34:$A$777,$A62,СВЦЭМ!$B$34:$B$777,W$47)+'СЕТ СН'!$G$11+СВЦЭМ!$D$10+'СЕТ СН'!$G$6</f>
        <v>1409.4426276700001</v>
      </c>
      <c r="X62" s="37">
        <f>SUMIFS(СВЦЭМ!$D$34:$D$777,СВЦЭМ!$A$34:$A$777,$A62,СВЦЭМ!$B$34:$B$777,X$47)+'СЕТ СН'!$G$11+СВЦЭМ!$D$10+'СЕТ СН'!$G$6</f>
        <v>1381.9302827199999</v>
      </c>
      <c r="Y62" s="37">
        <f>SUMIFS(СВЦЭМ!$D$34:$D$777,СВЦЭМ!$A$34:$A$777,$A62,СВЦЭМ!$B$34:$B$777,Y$47)+'СЕТ СН'!$G$11+СВЦЭМ!$D$10+'СЕТ СН'!$G$6</f>
        <v>1431.76093543</v>
      </c>
    </row>
    <row r="63" spans="1:25" ht="15.75" x14ac:dyDescent="0.2">
      <c r="A63" s="36">
        <f t="shared" si="1"/>
        <v>42659</v>
      </c>
      <c r="B63" s="37">
        <f>SUMIFS(СВЦЭМ!$D$34:$D$777,СВЦЭМ!$A$34:$A$777,$A63,СВЦЭМ!$B$34:$B$777,B$47)+'СЕТ СН'!$G$11+СВЦЭМ!$D$10+'СЕТ СН'!$G$6</f>
        <v>1581.9617044299998</v>
      </c>
      <c r="C63" s="37">
        <f>SUMIFS(СВЦЭМ!$D$34:$D$777,СВЦЭМ!$A$34:$A$777,$A63,СВЦЭМ!$B$34:$B$777,C$47)+'СЕТ СН'!$G$11+СВЦЭМ!$D$10+'СЕТ СН'!$G$6</f>
        <v>1824.1860694899999</v>
      </c>
      <c r="D63" s="37">
        <f>SUMIFS(СВЦЭМ!$D$34:$D$777,СВЦЭМ!$A$34:$A$777,$A63,СВЦЭМ!$B$34:$B$777,D$47)+'СЕТ СН'!$G$11+СВЦЭМ!$D$10+'СЕТ СН'!$G$6</f>
        <v>1918.2535739499997</v>
      </c>
      <c r="E63" s="37">
        <f>SUMIFS(СВЦЭМ!$D$34:$D$777,СВЦЭМ!$A$34:$A$777,$A63,СВЦЭМ!$B$34:$B$777,E$47)+'СЕТ СН'!$G$11+СВЦЭМ!$D$10+'СЕТ СН'!$G$6</f>
        <v>1852.85550876</v>
      </c>
      <c r="F63" s="37">
        <f>SUMIFS(СВЦЭМ!$D$34:$D$777,СВЦЭМ!$A$34:$A$777,$A63,СВЦЭМ!$B$34:$B$777,F$47)+'СЕТ СН'!$G$11+СВЦЭМ!$D$10+'СЕТ СН'!$G$6</f>
        <v>1722.3903916799998</v>
      </c>
      <c r="G63" s="37">
        <f>SUMIFS(СВЦЭМ!$D$34:$D$777,СВЦЭМ!$A$34:$A$777,$A63,СВЦЭМ!$B$34:$B$777,G$47)+'СЕТ СН'!$G$11+СВЦЭМ!$D$10+'СЕТ СН'!$G$6</f>
        <v>1688.7964079699998</v>
      </c>
      <c r="H63" s="37">
        <f>SUMIFS(СВЦЭМ!$D$34:$D$777,СВЦЭМ!$A$34:$A$777,$A63,СВЦЭМ!$B$34:$B$777,H$47)+'СЕТ СН'!$G$11+СВЦЭМ!$D$10+'СЕТ СН'!$G$6</f>
        <v>1847.4851815999998</v>
      </c>
      <c r="I63" s="37">
        <f>SUMIFS(СВЦЭМ!$D$34:$D$777,СВЦЭМ!$A$34:$A$777,$A63,СВЦЭМ!$B$34:$B$777,I$47)+'СЕТ СН'!$G$11+СВЦЭМ!$D$10+'СЕТ СН'!$G$6</f>
        <v>1714.7960578899999</v>
      </c>
      <c r="J63" s="37">
        <f>SUMIFS(СВЦЭМ!$D$34:$D$777,СВЦЭМ!$A$34:$A$777,$A63,СВЦЭМ!$B$34:$B$777,J$47)+'СЕТ СН'!$G$11+СВЦЭМ!$D$10+'СЕТ СН'!$G$6</f>
        <v>1646.2696636399999</v>
      </c>
      <c r="K63" s="37">
        <f>SUMIFS(СВЦЭМ!$D$34:$D$777,СВЦЭМ!$A$34:$A$777,$A63,СВЦЭМ!$B$34:$B$777,K$47)+'СЕТ СН'!$G$11+СВЦЭМ!$D$10+'СЕТ СН'!$G$6</f>
        <v>1583.38631809</v>
      </c>
      <c r="L63" s="37">
        <f>SUMIFS(СВЦЭМ!$D$34:$D$777,СВЦЭМ!$A$34:$A$777,$A63,СВЦЭМ!$B$34:$B$777,L$47)+'СЕТ СН'!$G$11+СВЦЭМ!$D$10+'СЕТ СН'!$G$6</f>
        <v>1477.6174355600001</v>
      </c>
      <c r="M63" s="37">
        <f>SUMIFS(СВЦЭМ!$D$34:$D$777,СВЦЭМ!$A$34:$A$777,$A63,СВЦЭМ!$B$34:$B$777,M$47)+'СЕТ СН'!$G$11+СВЦЭМ!$D$10+'СЕТ СН'!$G$6</f>
        <v>1539.5582084499999</v>
      </c>
      <c r="N63" s="37">
        <f>SUMIFS(СВЦЭМ!$D$34:$D$777,СВЦЭМ!$A$34:$A$777,$A63,СВЦЭМ!$B$34:$B$777,N$47)+'СЕТ СН'!$G$11+СВЦЭМ!$D$10+'СЕТ СН'!$G$6</f>
        <v>1830.1551641099998</v>
      </c>
      <c r="O63" s="37">
        <f>SUMIFS(СВЦЭМ!$D$34:$D$777,СВЦЭМ!$A$34:$A$777,$A63,СВЦЭМ!$B$34:$B$777,O$47)+'СЕТ СН'!$G$11+СВЦЭМ!$D$10+'СЕТ СН'!$G$6</f>
        <v>1616.23914313</v>
      </c>
      <c r="P63" s="37">
        <f>SUMIFS(СВЦЭМ!$D$34:$D$777,СВЦЭМ!$A$34:$A$777,$A63,СВЦЭМ!$B$34:$B$777,P$47)+'СЕТ СН'!$G$11+СВЦЭМ!$D$10+'СЕТ СН'!$G$6</f>
        <v>1417.89901573</v>
      </c>
      <c r="Q63" s="37">
        <f>SUMIFS(СВЦЭМ!$D$34:$D$777,СВЦЭМ!$A$34:$A$777,$A63,СВЦЭМ!$B$34:$B$777,Q$47)+'СЕТ СН'!$G$11+СВЦЭМ!$D$10+'СЕТ СН'!$G$6</f>
        <v>1418.11014991</v>
      </c>
      <c r="R63" s="37">
        <f>SUMIFS(СВЦЭМ!$D$34:$D$777,СВЦЭМ!$A$34:$A$777,$A63,СВЦЭМ!$B$34:$B$777,R$47)+'СЕТ СН'!$G$11+СВЦЭМ!$D$10+'СЕТ СН'!$G$6</f>
        <v>1422.99401304</v>
      </c>
      <c r="S63" s="37">
        <f>SUMIFS(СВЦЭМ!$D$34:$D$777,СВЦЭМ!$A$34:$A$777,$A63,СВЦЭМ!$B$34:$B$777,S$47)+'СЕТ СН'!$G$11+СВЦЭМ!$D$10+'СЕТ СН'!$G$6</f>
        <v>1382.1158109100002</v>
      </c>
      <c r="T63" s="37">
        <f>SUMIFS(СВЦЭМ!$D$34:$D$777,СВЦЭМ!$A$34:$A$777,$A63,СВЦЭМ!$B$34:$B$777,T$47)+'СЕТ СН'!$G$11+СВЦЭМ!$D$10+'СЕТ СН'!$G$6</f>
        <v>1408.9915145999998</v>
      </c>
      <c r="U63" s="37">
        <f>SUMIFS(СВЦЭМ!$D$34:$D$777,СВЦЭМ!$A$34:$A$777,$A63,СВЦЭМ!$B$34:$B$777,U$47)+'СЕТ СН'!$G$11+СВЦЭМ!$D$10+'СЕТ СН'!$G$6</f>
        <v>1458.5210608500001</v>
      </c>
      <c r="V63" s="37">
        <f>SUMIFS(СВЦЭМ!$D$34:$D$777,СВЦЭМ!$A$34:$A$777,$A63,СВЦЭМ!$B$34:$B$777,V$47)+'СЕТ СН'!$G$11+СВЦЭМ!$D$10+'СЕТ СН'!$G$6</f>
        <v>1427.5966477500001</v>
      </c>
      <c r="W63" s="37">
        <f>SUMIFS(СВЦЭМ!$D$34:$D$777,СВЦЭМ!$A$34:$A$777,$A63,СВЦЭМ!$B$34:$B$777,W$47)+'СЕТ СН'!$G$11+СВЦЭМ!$D$10+'СЕТ СН'!$G$6</f>
        <v>1384.5170637000001</v>
      </c>
      <c r="X63" s="37">
        <f>SUMIFS(СВЦЭМ!$D$34:$D$777,СВЦЭМ!$A$34:$A$777,$A63,СВЦЭМ!$B$34:$B$777,X$47)+'СЕТ СН'!$G$11+СВЦЭМ!$D$10+'СЕТ СН'!$G$6</f>
        <v>1389.2392052999999</v>
      </c>
      <c r="Y63" s="37">
        <f>SUMIFS(СВЦЭМ!$D$34:$D$777,СВЦЭМ!$A$34:$A$777,$A63,СВЦЭМ!$B$34:$B$777,Y$47)+'СЕТ СН'!$G$11+СВЦЭМ!$D$10+'СЕТ СН'!$G$6</f>
        <v>1468.2849182499999</v>
      </c>
    </row>
    <row r="64" spans="1:25" ht="15.75" x14ac:dyDescent="0.2">
      <c r="A64" s="36">
        <f t="shared" si="1"/>
        <v>42660</v>
      </c>
      <c r="B64" s="37">
        <f>SUMIFS(СВЦЭМ!$D$34:$D$777,СВЦЭМ!$A$34:$A$777,$A64,СВЦЭМ!$B$34:$B$777,B$47)+'СЕТ СН'!$G$11+СВЦЭМ!$D$10+'СЕТ СН'!$G$6</f>
        <v>1474.96914079</v>
      </c>
      <c r="C64" s="37">
        <f>SUMIFS(СВЦЭМ!$D$34:$D$777,СВЦЭМ!$A$34:$A$777,$A64,СВЦЭМ!$B$34:$B$777,C$47)+'СЕТ СН'!$G$11+СВЦЭМ!$D$10+'СЕТ СН'!$G$6</f>
        <v>1557.05252318</v>
      </c>
      <c r="D64" s="37">
        <f>SUMIFS(СВЦЭМ!$D$34:$D$777,СВЦЭМ!$A$34:$A$777,$A64,СВЦЭМ!$B$34:$B$777,D$47)+'СЕТ СН'!$G$11+СВЦЭМ!$D$10+'СЕТ СН'!$G$6</f>
        <v>1649.9287635099997</v>
      </c>
      <c r="E64" s="37">
        <f>SUMIFS(СВЦЭМ!$D$34:$D$777,СВЦЭМ!$A$34:$A$777,$A64,СВЦЭМ!$B$34:$B$777,E$47)+'СЕТ СН'!$G$11+СВЦЭМ!$D$10+'СЕТ СН'!$G$6</f>
        <v>1807.5066463699998</v>
      </c>
      <c r="F64" s="37">
        <f>SUMIFS(СВЦЭМ!$D$34:$D$777,СВЦЭМ!$A$34:$A$777,$A64,СВЦЭМ!$B$34:$B$777,F$47)+'СЕТ СН'!$G$11+СВЦЭМ!$D$10+'СЕТ СН'!$G$6</f>
        <v>1712.1075868599999</v>
      </c>
      <c r="G64" s="37">
        <f>SUMIFS(СВЦЭМ!$D$34:$D$777,СВЦЭМ!$A$34:$A$777,$A64,СВЦЭМ!$B$34:$B$777,G$47)+'СЕТ СН'!$G$11+СВЦЭМ!$D$10+'СЕТ СН'!$G$6</f>
        <v>1705.8425707399999</v>
      </c>
      <c r="H64" s="37">
        <f>SUMIFS(СВЦЭМ!$D$34:$D$777,СВЦЭМ!$A$34:$A$777,$A64,СВЦЭМ!$B$34:$B$777,H$47)+'СЕТ СН'!$G$11+СВЦЭМ!$D$10+'СЕТ СН'!$G$6</f>
        <v>1618.6337816999999</v>
      </c>
      <c r="I64" s="37">
        <f>SUMIFS(СВЦЭМ!$D$34:$D$777,СВЦЭМ!$A$34:$A$777,$A64,СВЦЭМ!$B$34:$B$777,I$47)+'СЕТ СН'!$G$11+СВЦЭМ!$D$10+'СЕТ СН'!$G$6</f>
        <v>1619.45647192</v>
      </c>
      <c r="J64" s="37">
        <f>SUMIFS(СВЦЭМ!$D$34:$D$777,СВЦЭМ!$A$34:$A$777,$A64,СВЦЭМ!$B$34:$B$777,J$47)+'СЕТ СН'!$G$11+СВЦЭМ!$D$10+'СЕТ СН'!$G$6</f>
        <v>1643.7565827999999</v>
      </c>
      <c r="K64" s="37">
        <f>SUMIFS(СВЦЭМ!$D$34:$D$777,СВЦЭМ!$A$34:$A$777,$A64,СВЦЭМ!$B$34:$B$777,K$47)+'СЕТ СН'!$G$11+СВЦЭМ!$D$10+'СЕТ СН'!$G$6</f>
        <v>1506.28594942</v>
      </c>
      <c r="L64" s="37">
        <f>SUMIFS(СВЦЭМ!$D$34:$D$777,СВЦЭМ!$A$34:$A$777,$A64,СВЦЭМ!$B$34:$B$777,L$47)+'СЕТ СН'!$G$11+СВЦЭМ!$D$10+'СЕТ СН'!$G$6</f>
        <v>1714.8256441399999</v>
      </c>
      <c r="M64" s="37">
        <f>SUMIFS(СВЦЭМ!$D$34:$D$777,СВЦЭМ!$A$34:$A$777,$A64,СВЦЭМ!$B$34:$B$777,M$47)+'СЕТ СН'!$G$11+СВЦЭМ!$D$10+'СЕТ СН'!$G$6</f>
        <v>1938.0501687099998</v>
      </c>
      <c r="N64" s="37">
        <f>SUMIFS(СВЦЭМ!$D$34:$D$777,СВЦЭМ!$A$34:$A$777,$A64,СВЦЭМ!$B$34:$B$777,N$47)+'СЕТ СН'!$G$11+СВЦЭМ!$D$10+'СЕТ СН'!$G$6</f>
        <v>1790.4339595599997</v>
      </c>
      <c r="O64" s="37">
        <f>SUMIFS(СВЦЭМ!$D$34:$D$777,СВЦЭМ!$A$34:$A$777,$A64,СВЦЭМ!$B$34:$B$777,O$47)+'СЕТ СН'!$G$11+СВЦЭМ!$D$10+'СЕТ СН'!$G$6</f>
        <v>1797.5720646299999</v>
      </c>
      <c r="P64" s="37">
        <f>SUMIFS(СВЦЭМ!$D$34:$D$777,СВЦЭМ!$A$34:$A$777,$A64,СВЦЭМ!$B$34:$B$777,P$47)+'СЕТ СН'!$G$11+СВЦЭМ!$D$10+'СЕТ СН'!$G$6</f>
        <v>1488.6251541500001</v>
      </c>
      <c r="Q64" s="37">
        <f>SUMIFS(СВЦЭМ!$D$34:$D$777,СВЦЭМ!$A$34:$A$777,$A64,СВЦЭМ!$B$34:$B$777,Q$47)+'СЕТ СН'!$G$11+СВЦЭМ!$D$10+'СЕТ СН'!$G$6</f>
        <v>1437.1363287899999</v>
      </c>
      <c r="R64" s="37">
        <f>SUMIFS(СВЦЭМ!$D$34:$D$777,СВЦЭМ!$A$34:$A$777,$A64,СВЦЭМ!$B$34:$B$777,R$47)+'СЕТ СН'!$G$11+СВЦЭМ!$D$10+'СЕТ СН'!$G$6</f>
        <v>1470.1626221900001</v>
      </c>
      <c r="S64" s="37">
        <f>SUMIFS(СВЦЭМ!$D$34:$D$777,СВЦЭМ!$A$34:$A$777,$A64,СВЦЭМ!$B$34:$B$777,S$47)+'СЕТ СН'!$G$11+СВЦЭМ!$D$10+'СЕТ СН'!$G$6</f>
        <v>1554.4641009299999</v>
      </c>
      <c r="T64" s="37">
        <f>SUMIFS(СВЦЭМ!$D$34:$D$777,СВЦЭМ!$A$34:$A$777,$A64,СВЦЭМ!$B$34:$B$777,T$47)+'СЕТ СН'!$G$11+СВЦЭМ!$D$10+'СЕТ СН'!$G$6</f>
        <v>1564.9611631299999</v>
      </c>
      <c r="U64" s="37">
        <f>SUMIFS(СВЦЭМ!$D$34:$D$777,СВЦЭМ!$A$34:$A$777,$A64,СВЦЭМ!$B$34:$B$777,U$47)+'СЕТ СН'!$G$11+СВЦЭМ!$D$10+'СЕТ СН'!$G$6</f>
        <v>1660.3499827999999</v>
      </c>
      <c r="V64" s="37">
        <f>SUMIFS(СВЦЭМ!$D$34:$D$777,СВЦЭМ!$A$34:$A$777,$A64,СВЦЭМ!$B$34:$B$777,V$47)+'СЕТ СН'!$G$11+СВЦЭМ!$D$10+'СЕТ СН'!$G$6</f>
        <v>1669.78645523</v>
      </c>
      <c r="W64" s="37">
        <f>SUMIFS(СВЦЭМ!$D$34:$D$777,СВЦЭМ!$A$34:$A$777,$A64,СВЦЭМ!$B$34:$B$777,W$47)+'СЕТ СН'!$G$11+СВЦЭМ!$D$10+'СЕТ СН'!$G$6</f>
        <v>1641.14479676</v>
      </c>
      <c r="X64" s="37">
        <f>SUMIFS(СВЦЭМ!$D$34:$D$777,СВЦЭМ!$A$34:$A$777,$A64,СВЦЭМ!$B$34:$B$777,X$47)+'СЕТ СН'!$G$11+СВЦЭМ!$D$10+'СЕТ СН'!$G$6</f>
        <v>1532.91816006</v>
      </c>
      <c r="Y64" s="37">
        <f>SUMIFS(СВЦЭМ!$D$34:$D$777,СВЦЭМ!$A$34:$A$777,$A64,СВЦЭМ!$B$34:$B$777,Y$47)+'СЕТ СН'!$G$11+СВЦЭМ!$D$10+'СЕТ СН'!$G$6</f>
        <v>1492.01216709</v>
      </c>
    </row>
    <row r="65" spans="1:26" ht="15.75" x14ac:dyDescent="0.2">
      <c r="A65" s="36">
        <f t="shared" si="1"/>
        <v>42661</v>
      </c>
      <c r="B65" s="37">
        <f>SUMIFS(СВЦЭМ!$D$34:$D$777,СВЦЭМ!$A$34:$A$777,$A65,СВЦЭМ!$B$34:$B$777,B$47)+'СЕТ СН'!$G$11+СВЦЭМ!$D$10+'СЕТ СН'!$G$6</f>
        <v>1762.4863721099998</v>
      </c>
      <c r="C65" s="37">
        <f>SUMIFS(СВЦЭМ!$D$34:$D$777,СВЦЭМ!$A$34:$A$777,$A65,СВЦЭМ!$B$34:$B$777,C$47)+'СЕТ СН'!$G$11+СВЦЭМ!$D$10+'СЕТ СН'!$G$6</f>
        <v>1948.2042327799998</v>
      </c>
      <c r="D65" s="37">
        <f>SUMIFS(СВЦЭМ!$D$34:$D$777,СВЦЭМ!$A$34:$A$777,$A65,СВЦЭМ!$B$34:$B$777,D$47)+'СЕТ СН'!$G$11+СВЦЭМ!$D$10+'СЕТ СН'!$G$6</f>
        <v>2046.2155154099999</v>
      </c>
      <c r="E65" s="37">
        <f>SUMIFS(СВЦЭМ!$D$34:$D$777,СВЦЭМ!$A$34:$A$777,$A65,СВЦЭМ!$B$34:$B$777,E$47)+'СЕТ СН'!$G$11+СВЦЭМ!$D$10+'СЕТ СН'!$G$6</f>
        <v>2050.5202143199995</v>
      </c>
      <c r="F65" s="37">
        <f>SUMIFS(СВЦЭМ!$D$34:$D$777,СВЦЭМ!$A$34:$A$777,$A65,СВЦЭМ!$B$34:$B$777,F$47)+'СЕТ СН'!$G$11+СВЦЭМ!$D$10+'СЕТ СН'!$G$6</f>
        <v>2024.4945409599998</v>
      </c>
      <c r="G65" s="37">
        <f>SUMIFS(СВЦЭМ!$D$34:$D$777,СВЦЭМ!$A$34:$A$777,$A65,СВЦЭМ!$B$34:$B$777,G$47)+'СЕТ СН'!$G$11+СВЦЭМ!$D$10+'СЕТ СН'!$G$6</f>
        <v>2022.0193443799997</v>
      </c>
      <c r="H65" s="37">
        <f>SUMIFS(СВЦЭМ!$D$34:$D$777,СВЦЭМ!$A$34:$A$777,$A65,СВЦЭМ!$B$34:$B$777,H$47)+'СЕТ СН'!$G$11+СВЦЭМ!$D$10+'СЕТ СН'!$G$6</f>
        <v>1947.7801304799998</v>
      </c>
      <c r="I65" s="37">
        <f>SUMIFS(СВЦЭМ!$D$34:$D$777,СВЦЭМ!$A$34:$A$777,$A65,СВЦЭМ!$B$34:$B$777,I$47)+'СЕТ СН'!$G$11+СВЦЭМ!$D$10+'СЕТ СН'!$G$6</f>
        <v>1880.42144807</v>
      </c>
      <c r="J65" s="37">
        <f>SUMIFS(СВЦЭМ!$D$34:$D$777,СВЦЭМ!$A$34:$A$777,$A65,СВЦЭМ!$B$34:$B$777,J$47)+'СЕТ СН'!$G$11+СВЦЭМ!$D$10+'СЕТ СН'!$G$6</f>
        <v>1809.7552937199998</v>
      </c>
      <c r="K65" s="37">
        <f>SUMIFS(СВЦЭМ!$D$34:$D$777,СВЦЭМ!$A$34:$A$777,$A65,СВЦЭМ!$B$34:$B$777,K$47)+'СЕТ СН'!$G$11+СВЦЭМ!$D$10+'СЕТ СН'!$G$6</f>
        <v>1598.0386627199998</v>
      </c>
      <c r="L65" s="37">
        <f>SUMIFS(СВЦЭМ!$D$34:$D$777,СВЦЭМ!$A$34:$A$777,$A65,СВЦЭМ!$B$34:$B$777,L$47)+'СЕТ СН'!$G$11+СВЦЭМ!$D$10+'СЕТ СН'!$G$6</f>
        <v>1480.0849299500001</v>
      </c>
      <c r="M65" s="37">
        <f>SUMIFS(СВЦЭМ!$D$34:$D$777,СВЦЭМ!$A$34:$A$777,$A65,СВЦЭМ!$B$34:$B$777,M$47)+'СЕТ СН'!$G$11+СВЦЭМ!$D$10+'СЕТ СН'!$G$6</f>
        <v>1417.2106863700001</v>
      </c>
      <c r="N65" s="37">
        <f>SUMIFS(СВЦЭМ!$D$34:$D$777,СВЦЭМ!$A$34:$A$777,$A65,СВЦЭМ!$B$34:$B$777,N$47)+'СЕТ СН'!$G$11+СВЦЭМ!$D$10+'СЕТ СН'!$G$6</f>
        <v>1438.3942628999998</v>
      </c>
      <c r="O65" s="37">
        <f>SUMIFS(СВЦЭМ!$D$34:$D$777,СВЦЭМ!$A$34:$A$777,$A65,СВЦЭМ!$B$34:$B$777,O$47)+'СЕТ СН'!$G$11+СВЦЭМ!$D$10+'СЕТ СН'!$G$6</f>
        <v>1447.85905073</v>
      </c>
      <c r="P65" s="37">
        <f>SUMIFS(СВЦЭМ!$D$34:$D$777,СВЦЭМ!$A$34:$A$777,$A65,СВЦЭМ!$B$34:$B$777,P$47)+'СЕТ СН'!$G$11+СВЦЭМ!$D$10+'СЕТ СН'!$G$6</f>
        <v>1492.5061044499998</v>
      </c>
      <c r="Q65" s="37">
        <f>SUMIFS(СВЦЭМ!$D$34:$D$777,СВЦЭМ!$A$34:$A$777,$A65,СВЦЭМ!$B$34:$B$777,Q$47)+'СЕТ СН'!$G$11+СВЦЭМ!$D$10+'СЕТ СН'!$G$6</f>
        <v>1538.7938210299999</v>
      </c>
      <c r="R65" s="37">
        <f>SUMIFS(СВЦЭМ!$D$34:$D$777,СВЦЭМ!$A$34:$A$777,$A65,СВЦЭМ!$B$34:$B$777,R$47)+'СЕТ СН'!$G$11+СВЦЭМ!$D$10+'СЕТ СН'!$G$6</f>
        <v>1447.3272197599999</v>
      </c>
      <c r="S65" s="37">
        <f>SUMIFS(СВЦЭМ!$D$34:$D$777,СВЦЭМ!$A$34:$A$777,$A65,СВЦЭМ!$B$34:$B$777,S$47)+'СЕТ СН'!$G$11+СВЦЭМ!$D$10+'СЕТ СН'!$G$6</f>
        <v>1543.52704068</v>
      </c>
      <c r="T65" s="37">
        <f>SUMIFS(СВЦЭМ!$D$34:$D$777,СВЦЭМ!$A$34:$A$777,$A65,СВЦЭМ!$B$34:$B$777,T$47)+'СЕТ СН'!$G$11+СВЦЭМ!$D$10+'СЕТ СН'!$G$6</f>
        <v>1557.5934562199998</v>
      </c>
      <c r="U65" s="37">
        <f>SUMIFS(СВЦЭМ!$D$34:$D$777,СВЦЭМ!$A$34:$A$777,$A65,СВЦЭМ!$B$34:$B$777,U$47)+'СЕТ СН'!$G$11+СВЦЭМ!$D$10+'СЕТ СН'!$G$6</f>
        <v>1573.5932796199997</v>
      </c>
      <c r="V65" s="37">
        <f>SUMIFS(СВЦЭМ!$D$34:$D$777,СВЦЭМ!$A$34:$A$777,$A65,СВЦЭМ!$B$34:$B$777,V$47)+'СЕТ СН'!$G$11+СВЦЭМ!$D$10+'СЕТ СН'!$G$6</f>
        <v>1574.4867954899998</v>
      </c>
      <c r="W65" s="37">
        <f>SUMIFS(СВЦЭМ!$D$34:$D$777,СВЦЭМ!$A$34:$A$777,$A65,СВЦЭМ!$B$34:$B$777,W$47)+'СЕТ СН'!$G$11+СВЦЭМ!$D$10+'СЕТ СН'!$G$6</f>
        <v>1578.5823534999997</v>
      </c>
      <c r="X65" s="37">
        <f>SUMIFS(СВЦЭМ!$D$34:$D$777,СВЦЭМ!$A$34:$A$777,$A65,СВЦЭМ!$B$34:$B$777,X$47)+'СЕТ СН'!$G$11+СВЦЭМ!$D$10+'СЕТ СН'!$G$6</f>
        <v>1575.9289391899999</v>
      </c>
      <c r="Y65" s="37">
        <f>SUMIFS(СВЦЭМ!$D$34:$D$777,СВЦЭМ!$A$34:$A$777,$A65,СВЦЭМ!$B$34:$B$777,Y$47)+'СЕТ СН'!$G$11+СВЦЭМ!$D$10+'СЕТ СН'!$G$6</f>
        <v>1641.1847100699999</v>
      </c>
    </row>
    <row r="66" spans="1:26" ht="15.75" x14ac:dyDescent="0.2">
      <c r="A66" s="36">
        <f t="shared" si="1"/>
        <v>42662</v>
      </c>
      <c r="B66" s="37">
        <f>SUMIFS(СВЦЭМ!$D$34:$D$777,СВЦЭМ!$A$34:$A$777,$A66,СВЦЭМ!$B$34:$B$777,B$47)+'СЕТ СН'!$G$11+СВЦЭМ!$D$10+'СЕТ СН'!$G$6</f>
        <v>1640.5119327499999</v>
      </c>
      <c r="C66" s="37">
        <f>SUMIFS(СВЦЭМ!$D$34:$D$777,СВЦЭМ!$A$34:$A$777,$A66,СВЦЭМ!$B$34:$B$777,C$47)+'СЕТ СН'!$G$11+СВЦЭМ!$D$10+'СЕТ СН'!$G$6</f>
        <v>1851.6786025699998</v>
      </c>
      <c r="D66" s="37">
        <f>SUMIFS(СВЦЭМ!$D$34:$D$777,СВЦЭМ!$A$34:$A$777,$A66,СВЦЭМ!$B$34:$B$777,D$47)+'СЕТ СН'!$G$11+СВЦЭМ!$D$10+'СЕТ СН'!$G$6</f>
        <v>1876.6023831800001</v>
      </c>
      <c r="E66" s="37">
        <f>SUMIFS(СВЦЭМ!$D$34:$D$777,СВЦЭМ!$A$34:$A$777,$A66,СВЦЭМ!$B$34:$B$777,E$47)+'СЕТ СН'!$G$11+СВЦЭМ!$D$10+'СЕТ СН'!$G$6</f>
        <v>1823.7013851599997</v>
      </c>
      <c r="F66" s="37">
        <f>SUMIFS(СВЦЭМ!$D$34:$D$777,СВЦЭМ!$A$34:$A$777,$A66,СВЦЭМ!$B$34:$B$777,F$47)+'СЕТ СН'!$G$11+СВЦЭМ!$D$10+'СЕТ СН'!$G$6</f>
        <v>1911.4461841999998</v>
      </c>
      <c r="G66" s="37">
        <f>SUMIFS(СВЦЭМ!$D$34:$D$777,СВЦЭМ!$A$34:$A$777,$A66,СВЦЭМ!$B$34:$B$777,G$47)+'СЕТ СН'!$G$11+СВЦЭМ!$D$10+'СЕТ СН'!$G$6</f>
        <v>1826.9854682999999</v>
      </c>
      <c r="H66" s="37">
        <f>SUMIFS(СВЦЭМ!$D$34:$D$777,СВЦЭМ!$A$34:$A$777,$A66,СВЦЭМ!$B$34:$B$777,H$47)+'СЕТ СН'!$G$11+СВЦЭМ!$D$10+'СЕТ СН'!$G$6</f>
        <v>1767.3827780999998</v>
      </c>
      <c r="I66" s="37">
        <f>SUMIFS(СВЦЭМ!$D$34:$D$777,СВЦЭМ!$A$34:$A$777,$A66,СВЦЭМ!$B$34:$B$777,I$47)+'СЕТ СН'!$G$11+СВЦЭМ!$D$10+'СЕТ СН'!$G$6</f>
        <v>1701.4369277899998</v>
      </c>
      <c r="J66" s="37">
        <f>SUMIFS(СВЦЭМ!$D$34:$D$777,СВЦЭМ!$A$34:$A$777,$A66,СВЦЭМ!$B$34:$B$777,J$47)+'СЕТ СН'!$G$11+СВЦЭМ!$D$10+'СЕТ СН'!$G$6</f>
        <v>1634.5017356999999</v>
      </c>
      <c r="K66" s="37">
        <f>SUMIFS(СВЦЭМ!$D$34:$D$777,СВЦЭМ!$A$34:$A$777,$A66,СВЦЭМ!$B$34:$B$777,K$47)+'СЕТ СН'!$G$11+СВЦЭМ!$D$10+'СЕТ СН'!$G$6</f>
        <v>1583.2024857599997</v>
      </c>
      <c r="L66" s="37">
        <f>SUMIFS(СВЦЭМ!$D$34:$D$777,СВЦЭМ!$A$34:$A$777,$A66,СВЦЭМ!$B$34:$B$777,L$47)+'СЕТ СН'!$G$11+СВЦЭМ!$D$10+'СЕТ СН'!$G$6</f>
        <v>1443.12328671</v>
      </c>
      <c r="M66" s="37">
        <f>SUMIFS(СВЦЭМ!$D$34:$D$777,СВЦЭМ!$A$34:$A$777,$A66,СВЦЭМ!$B$34:$B$777,M$47)+'СЕТ СН'!$G$11+СВЦЭМ!$D$10+'СЕТ СН'!$G$6</f>
        <v>1426.24292421</v>
      </c>
      <c r="N66" s="37">
        <f>SUMIFS(СВЦЭМ!$D$34:$D$777,СВЦЭМ!$A$34:$A$777,$A66,СВЦЭМ!$B$34:$B$777,N$47)+'СЕТ СН'!$G$11+СВЦЭМ!$D$10+'СЕТ СН'!$G$6</f>
        <v>1440.5540744</v>
      </c>
      <c r="O66" s="37">
        <f>SUMIFS(СВЦЭМ!$D$34:$D$777,СВЦЭМ!$A$34:$A$777,$A66,СВЦЭМ!$B$34:$B$777,O$47)+'СЕТ СН'!$G$11+СВЦЭМ!$D$10+'СЕТ СН'!$G$6</f>
        <v>1429.7601092899999</v>
      </c>
      <c r="P66" s="37">
        <f>SUMIFS(СВЦЭМ!$D$34:$D$777,СВЦЭМ!$A$34:$A$777,$A66,СВЦЭМ!$B$34:$B$777,P$47)+'СЕТ СН'!$G$11+СВЦЭМ!$D$10+'СЕТ СН'!$G$6</f>
        <v>1408.80858945</v>
      </c>
      <c r="Q66" s="37">
        <f>SUMIFS(СВЦЭМ!$D$34:$D$777,СВЦЭМ!$A$34:$A$777,$A66,СВЦЭМ!$B$34:$B$777,Q$47)+'СЕТ СН'!$G$11+СВЦЭМ!$D$10+'СЕТ СН'!$G$6</f>
        <v>1450.6619750700002</v>
      </c>
      <c r="R66" s="37">
        <f>SUMIFS(СВЦЭМ!$D$34:$D$777,СВЦЭМ!$A$34:$A$777,$A66,СВЦЭМ!$B$34:$B$777,R$47)+'СЕТ СН'!$G$11+СВЦЭМ!$D$10+'СЕТ СН'!$G$6</f>
        <v>1395.3865276000001</v>
      </c>
      <c r="S66" s="37">
        <f>SUMIFS(СВЦЭМ!$D$34:$D$777,СВЦЭМ!$A$34:$A$777,$A66,СВЦЭМ!$B$34:$B$777,S$47)+'СЕТ СН'!$G$11+СВЦЭМ!$D$10+'СЕТ СН'!$G$6</f>
        <v>1590.3124249699997</v>
      </c>
      <c r="T66" s="37">
        <f>SUMIFS(СВЦЭМ!$D$34:$D$777,СВЦЭМ!$A$34:$A$777,$A66,СВЦЭМ!$B$34:$B$777,T$47)+'СЕТ СН'!$G$11+СВЦЭМ!$D$10+'СЕТ СН'!$G$6</f>
        <v>1569.97318501</v>
      </c>
      <c r="U66" s="37">
        <f>SUMIFS(СВЦЭМ!$D$34:$D$777,СВЦЭМ!$A$34:$A$777,$A66,СВЦЭМ!$B$34:$B$777,U$47)+'СЕТ СН'!$G$11+СВЦЭМ!$D$10+'СЕТ СН'!$G$6</f>
        <v>1518.3117274199999</v>
      </c>
      <c r="V66" s="37">
        <f>SUMIFS(СВЦЭМ!$D$34:$D$777,СВЦЭМ!$A$34:$A$777,$A66,СВЦЭМ!$B$34:$B$777,V$47)+'СЕТ СН'!$G$11+СВЦЭМ!$D$10+'СЕТ СН'!$G$6</f>
        <v>1513.11625527</v>
      </c>
      <c r="W66" s="37">
        <f>SUMIFS(СВЦЭМ!$D$34:$D$777,СВЦЭМ!$A$34:$A$777,$A66,СВЦЭМ!$B$34:$B$777,W$47)+'СЕТ СН'!$G$11+СВЦЭМ!$D$10+'СЕТ СН'!$G$6</f>
        <v>1492.9838033599999</v>
      </c>
      <c r="X66" s="37">
        <f>SUMIFS(СВЦЭМ!$D$34:$D$777,СВЦЭМ!$A$34:$A$777,$A66,СВЦЭМ!$B$34:$B$777,X$47)+'СЕТ СН'!$G$11+СВЦЭМ!$D$10+'СЕТ СН'!$G$6</f>
        <v>1427.6311821499999</v>
      </c>
      <c r="Y66" s="37">
        <f>SUMIFS(СВЦЭМ!$D$34:$D$777,СВЦЭМ!$A$34:$A$777,$A66,СВЦЭМ!$B$34:$B$777,Y$47)+'СЕТ СН'!$G$11+СВЦЭМ!$D$10+'СЕТ СН'!$G$6</f>
        <v>1515.23871179</v>
      </c>
    </row>
    <row r="67" spans="1:26" ht="15.75" x14ac:dyDescent="0.2">
      <c r="A67" s="36">
        <f t="shared" si="1"/>
        <v>42663</v>
      </c>
      <c r="B67" s="37">
        <f>SUMIFS(СВЦЭМ!$D$34:$D$777,СВЦЭМ!$A$34:$A$777,$A67,СВЦЭМ!$B$34:$B$777,B$47)+'СЕТ СН'!$G$11+СВЦЭМ!$D$10+'СЕТ СН'!$G$6</f>
        <v>1569.3250802599998</v>
      </c>
      <c r="C67" s="37">
        <f>SUMIFS(СВЦЭМ!$D$34:$D$777,СВЦЭМ!$A$34:$A$777,$A67,СВЦЭМ!$B$34:$B$777,C$47)+'СЕТ СН'!$G$11+СВЦЭМ!$D$10+'СЕТ СН'!$G$6</f>
        <v>1663.4216359199997</v>
      </c>
      <c r="D67" s="37">
        <f>SUMIFS(СВЦЭМ!$D$34:$D$777,СВЦЭМ!$A$34:$A$777,$A67,СВЦЭМ!$B$34:$B$777,D$47)+'СЕТ СН'!$G$11+СВЦЭМ!$D$10+'СЕТ СН'!$G$6</f>
        <v>1727.79373083</v>
      </c>
      <c r="E67" s="37">
        <f>SUMIFS(СВЦЭМ!$D$34:$D$777,СВЦЭМ!$A$34:$A$777,$A67,СВЦЭМ!$B$34:$B$777,E$47)+'СЕТ СН'!$G$11+СВЦЭМ!$D$10+'СЕТ СН'!$G$6</f>
        <v>1747.3965032499998</v>
      </c>
      <c r="F67" s="37">
        <f>SUMIFS(СВЦЭМ!$D$34:$D$777,СВЦЭМ!$A$34:$A$777,$A67,СВЦЭМ!$B$34:$B$777,F$47)+'СЕТ СН'!$G$11+СВЦЭМ!$D$10+'СЕТ СН'!$G$6</f>
        <v>1684.4635547399998</v>
      </c>
      <c r="G67" s="37">
        <f>SUMIFS(СВЦЭМ!$D$34:$D$777,СВЦЭМ!$A$34:$A$777,$A67,СВЦЭМ!$B$34:$B$777,G$47)+'СЕТ СН'!$G$11+СВЦЭМ!$D$10+'СЕТ СН'!$G$6</f>
        <v>1672.1652792499999</v>
      </c>
      <c r="H67" s="37">
        <f>SUMIFS(СВЦЭМ!$D$34:$D$777,СВЦЭМ!$A$34:$A$777,$A67,СВЦЭМ!$B$34:$B$777,H$47)+'СЕТ СН'!$G$11+СВЦЭМ!$D$10+'СЕТ СН'!$G$6</f>
        <v>1650.0031696099998</v>
      </c>
      <c r="I67" s="37">
        <f>SUMIFS(СВЦЭМ!$D$34:$D$777,СВЦЭМ!$A$34:$A$777,$A67,СВЦЭМ!$B$34:$B$777,I$47)+'СЕТ СН'!$G$11+СВЦЭМ!$D$10+'СЕТ СН'!$G$6</f>
        <v>1550.6420228899999</v>
      </c>
      <c r="J67" s="37">
        <f>SUMIFS(СВЦЭМ!$D$34:$D$777,СВЦЭМ!$A$34:$A$777,$A67,СВЦЭМ!$B$34:$B$777,J$47)+'СЕТ СН'!$G$11+СВЦЭМ!$D$10+'СЕТ СН'!$G$6</f>
        <v>1492.7988837600001</v>
      </c>
      <c r="K67" s="37">
        <f>SUMIFS(СВЦЭМ!$D$34:$D$777,СВЦЭМ!$A$34:$A$777,$A67,СВЦЭМ!$B$34:$B$777,K$47)+'СЕТ СН'!$G$11+СВЦЭМ!$D$10+'СЕТ СН'!$G$6</f>
        <v>1409.7785684400001</v>
      </c>
      <c r="L67" s="37">
        <f>SUMIFS(СВЦЭМ!$D$34:$D$777,СВЦЭМ!$A$34:$A$777,$A67,СВЦЭМ!$B$34:$B$777,L$47)+'СЕТ СН'!$G$11+СВЦЭМ!$D$10+'СЕТ СН'!$G$6</f>
        <v>1859.3373148499998</v>
      </c>
      <c r="M67" s="37">
        <f>SUMIFS(СВЦЭМ!$D$34:$D$777,СВЦЭМ!$A$34:$A$777,$A67,СВЦЭМ!$B$34:$B$777,M$47)+'СЕТ СН'!$G$11+СВЦЭМ!$D$10+'СЕТ СН'!$G$6</f>
        <v>2162.9040106299999</v>
      </c>
      <c r="N67" s="37">
        <f>SUMIFS(СВЦЭМ!$D$34:$D$777,СВЦЭМ!$A$34:$A$777,$A67,СВЦЭМ!$B$34:$B$777,N$47)+'СЕТ СН'!$G$11+СВЦЭМ!$D$10+'СЕТ СН'!$G$6</f>
        <v>2164.60974093</v>
      </c>
      <c r="O67" s="37">
        <f>SUMIFS(СВЦЭМ!$D$34:$D$777,СВЦЭМ!$A$34:$A$777,$A67,СВЦЭМ!$B$34:$B$777,O$47)+'СЕТ СН'!$G$11+СВЦЭМ!$D$10+'СЕТ СН'!$G$6</f>
        <v>1977.4144157799999</v>
      </c>
      <c r="P67" s="37">
        <f>SUMIFS(СВЦЭМ!$D$34:$D$777,СВЦЭМ!$A$34:$A$777,$A67,СВЦЭМ!$B$34:$B$777,P$47)+'СЕТ СН'!$G$11+СВЦЭМ!$D$10+'СЕТ СН'!$G$6</f>
        <v>1594.5775145</v>
      </c>
      <c r="Q67" s="37">
        <f>SUMIFS(СВЦЭМ!$D$34:$D$777,СВЦЭМ!$A$34:$A$777,$A67,СВЦЭМ!$B$34:$B$777,Q$47)+'СЕТ СН'!$G$11+СВЦЭМ!$D$10+'СЕТ СН'!$G$6</f>
        <v>1563.87439526</v>
      </c>
      <c r="R67" s="37">
        <f>SUMIFS(СВЦЭМ!$D$34:$D$777,СВЦЭМ!$A$34:$A$777,$A67,СВЦЭМ!$B$34:$B$777,R$47)+'СЕТ СН'!$G$11+СВЦЭМ!$D$10+'СЕТ СН'!$G$6</f>
        <v>1565.16220305</v>
      </c>
      <c r="S67" s="37">
        <f>SUMIFS(СВЦЭМ!$D$34:$D$777,СВЦЭМ!$A$34:$A$777,$A67,СВЦЭМ!$B$34:$B$777,S$47)+'СЕТ СН'!$G$11+СВЦЭМ!$D$10+'СЕТ СН'!$G$6</f>
        <v>1706.2470699999999</v>
      </c>
      <c r="T67" s="37">
        <f>SUMIFS(СВЦЭМ!$D$34:$D$777,СВЦЭМ!$A$34:$A$777,$A67,СВЦЭМ!$B$34:$B$777,T$47)+'СЕТ СН'!$G$11+СВЦЭМ!$D$10+'СЕТ СН'!$G$6</f>
        <v>1662.1252928399999</v>
      </c>
      <c r="U67" s="37">
        <f>SUMIFS(СВЦЭМ!$D$34:$D$777,СВЦЭМ!$A$34:$A$777,$A67,СВЦЭМ!$B$34:$B$777,U$47)+'СЕТ СН'!$G$11+СВЦЭМ!$D$10+'СЕТ СН'!$G$6</f>
        <v>1545.89114707</v>
      </c>
      <c r="V67" s="37">
        <f>SUMIFS(СВЦЭМ!$D$34:$D$777,СВЦЭМ!$A$34:$A$777,$A67,СВЦЭМ!$B$34:$B$777,V$47)+'СЕТ СН'!$G$11+СВЦЭМ!$D$10+'СЕТ СН'!$G$6</f>
        <v>1486.4487193999998</v>
      </c>
      <c r="W67" s="37">
        <f>SUMIFS(СВЦЭМ!$D$34:$D$777,СВЦЭМ!$A$34:$A$777,$A67,СВЦЭМ!$B$34:$B$777,W$47)+'СЕТ СН'!$G$11+СВЦЭМ!$D$10+'СЕТ СН'!$G$6</f>
        <v>1547.1958720599998</v>
      </c>
      <c r="X67" s="37">
        <f>SUMIFS(СВЦЭМ!$D$34:$D$777,СВЦЭМ!$A$34:$A$777,$A67,СВЦЭМ!$B$34:$B$777,X$47)+'СЕТ СН'!$G$11+СВЦЭМ!$D$10+'СЕТ СН'!$G$6</f>
        <v>1559.0081035699998</v>
      </c>
      <c r="Y67" s="37">
        <f>SUMIFS(СВЦЭМ!$D$34:$D$777,СВЦЭМ!$A$34:$A$777,$A67,СВЦЭМ!$B$34:$B$777,Y$47)+'СЕТ СН'!$G$11+СВЦЭМ!$D$10+'СЕТ СН'!$G$6</f>
        <v>1588.9776164699999</v>
      </c>
    </row>
    <row r="68" spans="1:26" ht="15.75" x14ac:dyDescent="0.2">
      <c r="A68" s="36">
        <f t="shared" si="1"/>
        <v>42664</v>
      </c>
      <c r="B68" s="37">
        <f>SUMIFS(СВЦЭМ!$D$34:$D$777,СВЦЭМ!$A$34:$A$777,$A68,СВЦЭМ!$B$34:$B$777,B$47)+'СЕТ СН'!$G$11+СВЦЭМ!$D$10+'СЕТ СН'!$G$6</f>
        <v>1604.56448376</v>
      </c>
      <c r="C68" s="37">
        <f>SUMIFS(СВЦЭМ!$D$34:$D$777,СВЦЭМ!$A$34:$A$777,$A68,СВЦЭМ!$B$34:$B$777,C$47)+'СЕТ СН'!$G$11+СВЦЭМ!$D$10+'СЕТ СН'!$G$6</f>
        <v>1724.39037054</v>
      </c>
      <c r="D68" s="37">
        <f>SUMIFS(СВЦЭМ!$D$34:$D$777,СВЦЭМ!$A$34:$A$777,$A68,СВЦЭМ!$B$34:$B$777,D$47)+'СЕТ СН'!$G$11+СВЦЭМ!$D$10+'СЕТ СН'!$G$6</f>
        <v>1777.5899457999999</v>
      </c>
      <c r="E68" s="37">
        <f>SUMIFS(СВЦЭМ!$D$34:$D$777,СВЦЭМ!$A$34:$A$777,$A68,СВЦЭМ!$B$34:$B$777,E$47)+'СЕТ СН'!$G$11+СВЦЭМ!$D$10+'СЕТ СН'!$G$6</f>
        <v>1814.8262997899999</v>
      </c>
      <c r="F68" s="37">
        <f>SUMIFS(СВЦЭМ!$D$34:$D$777,СВЦЭМ!$A$34:$A$777,$A68,СВЦЭМ!$B$34:$B$777,F$47)+'СЕТ СН'!$G$11+СВЦЭМ!$D$10+'СЕТ СН'!$G$6</f>
        <v>1849.7950075399999</v>
      </c>
      <c r="G68" s="37">
        <f>SUMIFS(СВЦЭМ!$D$34:$D$777,СВЦЭМ!$A$34:$A$777,$A68,СВЦЭМ!$B$34:$B$777,G$47)+'СЕТ СН'!$G$11+СВЦЭМ!$D$10+'СЕТ СН'!$G$6</f>
        <v>1792.34164842</v>
      </c>
      <c r="H68" s="37">
        <f>SUMIFS(СВЦЭМ!$D$34:$D$777,СВЦЭМ!$A$34:$A$777,$A68,СВЦЭМ!$B$34:$B$777,H$47)+'СЕТ СН'!$G$11+СВЦЭМ!$D$10+'СЕТ СН'!$G$6</f>
        <v>1788.7313595099997</v>
      </c>
      <c r="I68" s="37">
        <f>SUMIFS(СВЦЭМ!$D$34:$D$777,СВЦЭМ!$A$34:$A$777,$A68,СВЦЭМ!$B$34:$B$777,I$47)+'СЕТ СН'!$G$11+СВЦЭМ!$D$10+'СЕТ СН'!$G$6</f>
        <v>1661.7853765899997</v>
      </c>
      <c r="J68" s="37">
        <f>SUMIFS(СВЦЭМ!$D$34:$D$777,СВЦЭМ!$A$34:$A$777,$A68,СВЦЭМ!$B$34:$B$777,J$47)+'СЕТ СН'!$G$11+СВЦЭМ!$D$10+'СЕТ СН'!$G$6</f>
        <v>1589.55315</v>
      </c>
      <c r="K68" s="37">
        <f>SUMIFS(СВЦЭМ!$D$34:$D$777,СВЦЭМ!$A$34:$A$777,$A68,СВЦЭМ!$B$34:$B$777,K$47)+'СЕТ СН'!$G$11+СВЦЭМ!$D$10+'СЕТ СН'!$G$6</f>
        <v>1402.34768966</v>
      </c>
      <c r="L68" s="37">
        <f>SUMIFS(СВЦЭМ!$D$34:$D$777,СВЦЭМ!$A$34:$A$777,$A68,СВЦЭМ!$B$34:$B$777,L$47)+'СЕТ СН'!$G$11+СВЦЭМ!$D$10+'СЕТ СН'!$G$6</f>
        <v>1354.74117028</v>
      </c>
      <c r="M68" s="37">
        <f>SUMIFS(СВЦЭМ!$D$34:$D$777,СВЦЭМ!$A$34:$A$777,$A68,СВЦЭМ!$B$34:$B$777,M$47)+'СЕТ СН'!$G$11+СВЦЭМ!$D$10+'СЕТ СН'!$G$6</f>
        <v>1324.2396050299999</v>
      </c>
      <c r="N68" s="37">
        <f>SUMIFS(СВЦЭМ!$D$34:$D$777,СВЦЭМ!$A$34:$A$777,$A68,СВЦЭМ!$B$34:$B$777,N$47)+'СЕТ СН'!$G$11+СВЦЭМ!$D$10+'СЕТ СН'!$G$6</f>
        <v>1323.4359840799998</v>
      </c>
      <c r="O68" s="37">
        <f>SUMIFS(СВЦЭМ!$D$34:$D$777,СВЦЭМ!$A$34:$A$777,$A68,СВЦЭМ!$B$34:$B$777,O$47)+'СЕТ СН'!$G$11+СВЦЭМ!$D$10+'СЕТ СН'!$G$6</f>
        <v>1299.8526492400001</v>
      </c>
      <c r="P68" s="37">
        <f>SUMIFS(СВЦЭМ!$D$34:$D$777,СВЦЭМ!$A$34:$A$777,$A68,СВЦЭМ!$B$34:$B$777,P$47)+'СЕТ СН'!$G$11+СВЦЭМ!$D$10+'СЕТ СН'!$G$6</f>
        <v>1284.4444743600002</v>
      </c>
      <c r="Q68" s="37">
        <f>SUMIFS(СВЦЭМ!$D$34:$D$777,СВЦЭМ!$A$34:$A$777,$A68,СВЦЭМ!$B$34:$B$777,Q$47)+'СЕТ СН'!$G$11+СВЦЭМ!$D$10+'СЕТ СН'!$G$6</f>
        <v>1300.7839915099999</v>
      </c>
      <c r="R68" s="37">
        <f>SUMIFS(СВЦЭМ!$D$34:$D$777,СВЦЭМ!$A$34:$A$777,$A68,СВЦЭМ!$B$34:$B$777,R$47)+'СЕТ СН'!$G$11+СВЦЭМ!$D$10+'СЕТ СН'!$G$6</f>
        <v>1307.0144396400001</v>
      </c>
      <c r="S68" s="37">
        <f>SUMIFS(СВЦЭМ!$D$34:$D$777,СВЦЭМ!$A$34:$A$777,$A68,СВЦЭМ!$B$34:$B$777,S$47)+'СЕТ СН'!$G$11+СВЦЭМ!$D$10+'СЕТ СН'!$G$6</f>
        <v>1377.7942642100002</v>
      </c>
      <c r="T68" s="37">
        <f>SUMIFS(СВЦЭМ!$D$34:$D$777,СВЦЭМ!$A$34:$A$777,$A68,СВЦЭМ!$B$34:$B$777,T$47)+'СЕТ СН'!$G$11+СВЦЭМ!$D$10+'СЕТ СН'!$G$6</f>
        <v>1379.91164785</v>
      </c>
      <c r="U68" s="37">
        <f>SUMIFS(СВЦЭМ!$D$34:$D$777,СВЦЭМ!$A$34:$A$777,$A68,СВЦЭМ!$B$34:$B$777,U$47)+'СЕТ СН'!$G$11+СВЦЭМ!$D$10+'СЕТ СН'!$G$6</f>
        <v>1401.33059529</v>
      </c>
      <c r="V68" s="37">
        <f>SUMIFS(СВЦЭМ!$D$34:$D$777,СВЦЭМ!$A$34:$A$777,$A68,СВЦЭМ!$B$34:$B$777,V$47)+'СЕТ СН'!$G$11+СВЦЭМ!$D$10+'СЕТ СН'!$G$6</f>
        <v>1396.4229248199999</v>
      </c>
      <c r="W68" s="37">
        <f>SUMIFS(СВЦЭМ!$D$34:$D$777,СВЦЭМ!$A$34:$A$777,$A68,СВЦЭМ!$B$34:$B$777,W$47)+'СЕТ СН'!$G$11+СВЦЭМ!$D$10+'СЕТ СН'!$G$6</f>
        <v>1386.23702387</v>
      </c>
      <c r="X68" s="37">
        <f>SUMIFS(СВЦЭМ!$D$34:$D$777,СВЦЭМ!$A$34:$A$777,$A68,СВЦЭМ!$B$34:$B$777,X$47)+'СЕТ СН'!$G$11+СВЦЭМ!$D$10+'СЕТ СН'!$G$6</f>
        <v>1371.7618298800001</v>
      </c>
      <c r="Y68" s="37">
        <f>SUMIFS(СВЦЭМ!$D$34:$D$777,СВЦЭМ!$A$34:$A$777,$A68,СВЦЭМ!$B$34:$B$777,Y$47)+'СЕТ СН'!$G$11+СВЦЭМ!$D$10+'СЕТ СН'!$G$6</f>
        <v>1430.9515056300002</v>
      </c>
    </row>
    <row r="69" spans="1:26" ht="15.75" x14ac:dyDescent="0.2">
      <c r="A69" s="36">
        <f t="shared" si="1"/>
        <v>42665</v>
      </c>
      <c r="B69" s="37">
        <f>SUMIFS(СВЦЭМ!$D$34:$D$777,СВЦЭМ!$A$34:$A$777,$A69,СВЦЭМ!$B$34:$B$777,B$47)+'СЕТ СН'!$G$11+СВЦЭМ!$D$10+'СЕТ СН'!$G$6</f>
        <v>1493.77577744</v>
      </c>
      <c r="C69" s="37">
        <f>SUMIFS(СВЦЭМ!$D$34:$D$777,СВЦЭМ!$A$34:$A$777,$A69,СВЦЭМ!$B$34:$B$777,C$47)+'СЕТ СН'!$G$11+СВЦЭМ!$D$10+'СЕТ СН'!$G$6</f>
        <v>1624.3439494100001</v>
      </c>
      <c r="D69" s="37">
        <f>SUMIFS(СВЦЭМ!$D$34:$D$777,СВЦЭМ!$A$34:$A$777,$A69,СВЦЭМ!$B$34:$B$777,D$47)+'СЕТ СН'!$G$11+СВЦЭМ!$D$10+'СЕТ СН'!$G$6</f>
        <v>1669.3239420999998</v>
      </c>
      <c r="E69" s="37">
        <f>SUMIFS(СВЦЭМ!$D$34:$D$777,СВЦЭМ!$A$34:$A$777,$A69,СВЦЭМ!$B$34:$B$777,E$47)+'СЕТ СН'!$G$11+СВЦЭМ!$D$10+'СЕТ СН'!$G$6</f>
        <v>1683.7757933999999</v>
      </c>
      <c r="F69" s="37">
        <f>SUMIFS(СВЦЭМ!$D$34:$D$777,СВЦЭМ!$A$34:$A$777,$A69,СВЦЭМ!$B$34:$B$777,F$47)+'СЕТ СН'!$G$11+СВЦЭМ!$D$10+'СЕТ СН'!$G$6</f>
        <v>1727.3997205199998</v>
      </c>
      <c r="G69" s="37">
        <f>SUMIFS(СВЦЭМ!$D$34:$D$777,СВЦЭМ!$A$34:$A$777,$A69,СВЦЭМ!$B$34:$B$777,G$47)+'СЕТ СН'!$G$11+СВЦЭМ!$D$10+'СЕТ СН'!$G$6</f>
        <v>1736.0189364</v>
      </c>
      <c r="H69" s="37">
        <f>SUMIFS(СВЦЭМ!$D$34:$D$777,СВЦЭМ!$A$34:$A$777,$A69,СВЦЭМ!$B$34:$B$777,H$47)+'СЕТ СН'!$G$11+СВЦЭМ!$D$10+'СЕТ СН'!$G$6</f>
        <v>1717.9289335399999</v>
      </c>
      <c r="I69" s="37">
        <f>SUMIFS(СВЦЭМ!$D$34:$D$777,СВЦЭМ!$A$34:$A$777,$A69,СВЦЭМ!$B$34:$B$777,I$47)+'СЕТ СН'!$G$11+СВЦЭМ!$D$10+'СЕТ СН'!$G$6</f>
        <v>1655.24570092</v>
      </c>
      <c r="J69" s="37">
        <f>SUMIFS(СВЦЭМ!$D$34:$D$777,СВЦЭМ!$A$34:$A$777,$A69,СВЦЭМ!$B$34:$B$777,J$47)+'СЕТ СН'!$G$11+СВЦЭМ!$D$10+'СЕТ СН'!$G$6</f>
        <v>1575.8983121799999</v>
      </c>
      <c r="K69" s="37">
        <f>SUMIFS(СВЦЭМ!$D$34:$D$777,СВЦЭМ!$A$34:$A$777,$A69,СВЦЭМ!$B$34:$B$777,K$47)+'СЕТ СН'!$G$11+СВЦЭМ!$D$10+'СЕТ СН'!$G$6</f>
        <v>1508.4666224100001</v>
      </c>
      <c r="L69" s="37">
        <f>SUMIFS(СВЦЭМ!$D$34:$D$777,СВЦЭМ!$A$34:$A$777,$A69,СВЦЭМ!$B$34:$B$777,L$47)+'СЕТ СН'!$G$11+СВЦЭМ!$D$10+'СЕТ СН'!$G$6</f>
        <v>1469.3415415499999</v>
      </c>
      <c r="M69" s="37">
        <f>SUMIFS(СВЦЭМ!$D$34:$D$777,СВЦЭМ!$A$34:$A$777,$A69,СВЦЭМ!$B$34:$B$777,M$47)+'СЕТ СН'!$G$11+СВЦЭМ!$D$10+'СЕТ СН'!$G$6</f>
        <v>1445.36426549</v>
      </c>
      <c r="N69" s="37">
        <f>SUMIFS(СВЦЭМ!$D$34:$D$777,СВЦЭМ!$A$34:$A$777,$A69,СВЦЭМ!$B$34:$B$777,N$47)+'СЕТ СН'!$G$11+СВЦЭМ!$D$10+'СЕТ СН'!$G$6</f>
        <v>1435.7302827999999</v>
      </c>
      <c r="O69" s="37">
        <f>SUMIFS(СВЦЭМ!$D$34:$D$777,СВЦЭМ!$A$34:$A$777,$A69,СВЦЭМ!$B$34:$B$777,O$47)+'СЕТ СН'!$G$11+СВЦЭМ!$D$10+'СЕТ СН'!$G$6</f>
        <v>1471.57128311</v>
      </c>
      <c r="P69" s="37">
        <f>SUMIFS(СВЦЭМ!$D$34:$D$777,СВЦЭМ!$A$34:$A$777,$A69,СВЦЭМ!$B$34:$B$777,P$47)+'СЕТ СН'!$G$11+СВЦЭМ!$D$10+'СЕТ СН'!$G$6</f>
        <v>1494.70111585</v>
      </c>
      <c r="Q69" s="37">
        <f>SUMIFS(СВЦЭМ!$D$34:$D$777,СВЦЭМ!$A$34:$A$777,$A69,СВЦЭМ!$B$34:$B$777,Q$47)+'СЕТ СН'!$G$11+СВЦЭМ!$D$10+'СЕТ СН'!$G$6</f>
        <v>1483.701761</v>
      </c>
      <c r="R69" s="37">
        <f>SUMIFS(СВЦЭМ!$D$34:$D$777,СВЦЭМ!$A$34:$A$777,$A69,СВЦЭМ!$B$34:$B$777,R$47)+'СЕТ СН'!$G$11+СВЦЭМ!$D$10+'СЕТ СН'!$G$6</f>
        <v>1468.92197111</v>
      </c>
      <c r="S69" s="37">
        <f>SUMIFS(СВЦЭМ!$D$34:$D$777,СВЦЭМ!$A$34:$A$777,$A69,СВЦЭМ!$B$34:$B$777,S$47)+'СЕТ СН'!$G$11+СВЦЭМ!$D$10+'СЕТ СН'!$G$6</f>
        <v>1464.51923283</v>
      </c>
      <c r="T69" s="37">
        <f>SUMIFS(СВЦЭМ!$D$34:$D$777,СВЦЭМ!$A$34:$A$777,$A69,СВЦЭМ!$B$34:$B$777,T$47)+'СЕТ СН'!$G$11+СВЦЭМ!$D$10+'СЕТ СН'!$G$6</f>
        <v>1419.0949822699999</v>
      </c>
      <c r="U69" s="37">
        <f>SUMIFS(СВЦЭМ!$D$34:$D$777,СВЦЭМ!$A$34:$A$777,$A69,СВЦЭМ!$B$34:$B$777,U$47)+'СЕТ СН'!$G$11+СВЦЭМ!$D$10+'СЕТ СН'!$G$6</f>
        <v>1397.3925642300001</v>
      </c>
      <c r="V69" s="37">
        <f>SUMIFS(СВЦЭМ!$D$34:$D$777,СВЦЭМ!$A$34:$A$777,$A69,СВЦЭМ!$B$34:$B$777,V$47)+'СЕТ СН'!$G$11+СВЦЭМ!$D$10+'СЕТ СН'!$G$6</f>
        <v>1382.3309005599999</v>
      </c>
      <c r="W69" s="37">
        <f>SUMIFS(СВЦЭМ!$D$34:$D$777,СВЦЭМ!$A$34:$A$777,$A69,СВЦЭМ!$B$34:$B$777,W$47)+'СЕТ СН'!$G$11+СВЦЭМ!$D$10+'СЕТ СН'!$G$6</f>
        <v>1415.23115955</v>
      </c>
      <c r="X69" s="37">
        <f>SUMIFS(СВЦЭМ!$D$34:$D$777,СВЦЭМ!$A$34:$A$777,$A69,СВЦЭМ!$B$34:$B$777,X$47)+'СЕТ СН'!$G$11+СВЦЭМ!$D$10+'СЕТ СН'!$G$6</f>
        <v>1402.6682865100001</v>
      </c>
      <c r="Y69" s="37">
        <f>SUMIFS(СВЦЭМ!$D$34:$D$777,СВЦЭМ!$A$34:$A$777,$A69,СВЦЭМ!$B$34:$B$777,Y$47)+'СЕТ СН'!$G$11+СВЦЭМ!$D$10+'СЕТ СН'!$G$6</f>
        <v>1498.96284661</v>
      </c>
    </row>
    <row r="70" spans="1:26" ht="15.75" x14ac:dyDescent="0.2">
      <c r="A70" s="36">
        <f t="shared" si="1"/>
        <v>42666</v>
      </c>
      <c r="B70" s="37">
        <f>SUMIFS(СВЦЭМ!$D$34:$D$777,СВЦЭМ!$A$34:$A$777,$A70,СВЦЭМ!$B$34:$B$777,B$47)+'СЕТ СН'!$G$11+СВЦЭМ!$D$10+'СЕТ СН'!$G$6</f>
        <v>1565.5494240599999</v>
      </c>
      <c r="C70" s="37">
        <f>SUMIFS(СВЦЭМ!$D$34:$D$777,СВЦЭМ!$A$34:$A$777,$A70,СВЦЭМ!$B$34:$B$777,C$47)+'СЕТ СН'!$G$11+СВЦЭМ!$D$10+'СЕТ СН'!$G$6</f>
        <v>1667.3049812100001</v>
      </c>
      <c r="D70" s="37">
        <f>SUMIFS(СВЦЭМ!$D$34:$D$777,СВЦЭМ!$A$34:$A$777,$A70,СВЦЭМ!$B$34:$B$777,D$47)+'СЕТ СН'!$G$11+СВЦЭМ!$D$10+'СЕТ СН'!$G$6</f>
        <v>1739.4128298799999</v>
      </c>
      <c r="E70" s="37">
        <f>SUMIFS(СВЦЭМ!$D$34:$D$777,СВЦЭМ!$A$34:$A$777,$A70,СВЦЭМ!$B$34:$B$777,E$47)+'СЕТ СН'!$G$11+СВЦЭМ!$D$10+'СЕТ СН'!$G$6</f>
        <v>1755.4444007499999</v>
      </c>
      <c r="F70" s="37">
        <f>SUMIFS(СВЦЭМ!$D$34:$D$777,СВЦЭМ!$A$34:$A$777,$A70,СВЦЭМ!$B$34:$B$777,F$47)+'СЕТ СН'!$G$11+СВЦЭМ!$D$10+'СЕТ СН'!$G$6</f>
        <v>1735.3932559499999</v>
      </c>
      <c r="G70" s="37">
        <f>SUMIFS(СВЦЭМ!$D$34:$D$777,СВЦЭМ!$A$34:$A$777,$A70,СВЦЭМ!$B$34:$B$777,G$47)+'СЕТ СН'!$G$11+СВЦЭМ!$D$10+'СЕТ СН'!$G$6</f>
        <v>1738.6378303099998</v>
      </c>
      <c r="H70" s="37">
        <f>SUMIFS(СВЦЭМ!$D$34:$D$777,СВЦЭМ!$A$34:$A$777,$A70,СВЦЭМ!$B$34:$B$777,H$47)+'СЕТ СН'!$G$11+СВЦЭМ!$D$10+'СЕТ СН'!$G$6</f>
        <v>1719.5070326399998</v>
      </c>
      <c r="I70" s="37">
        <f>SUMIFS(СВЦЭМ!$D$34:$D$777,СВЦЭМ!$A$34:$A$777,$A70,СВЦЭМ!$B$34:$B$777,I$47)+'СЕТ СН'!$G$11+СВЦЭМ!$D$10+'СЕТ СН'!$G$6</f>
        <v>1648.1141820999999</v>
      </c>
      <c r="J70" s="37">
        <f>SUMIFS(СВЦЭМ!$D$34:$D$777,СВЦЭМ!$A$34:$A$777,$A70,СВЦЭМ!$B$34:$B$777,J$47)+'СЕТ СН'!$G$11+СВЦЭМ!$D$10+'СЕТ СН'!$G$6</f>
        <v>1556.20969236</v>
      </c>
      <c r="K70" s="37">
        <f>SUMIFS(СВЦЭМ!$D$34:$D$777,СВЦЭМ!$A$34:$A$777,$A70,СВЦЭМ!$B$34:$B$777,K$47)+'СЕТ СН'!$G$11+СВЦЭМ!$D$10+'СЕТ СН'!$G$6</f>
        <v>1484.4230849999999</v>
      </c>
      <c r="L70" s="37">
        <f>SUMIFS(СВЦЭМ!$D$34:$D$777,СВЦЭМ!$A$34:$A$777,$A70,СВЦЭМ!$B$34:$B$777,L$47)+'СЕТ СН'!$G$11+СВЦЭМ!$D$10+'СЕТ СН'!$G$6</f>
        <v>1442.5944590399999</v>
      </c>
      <c r="M70" s="37">
        <f>SUMIFS(СВЦЭМ!$D$34:$D$777,СВЦЭМ!$A$34:$A$777,$A70,СВЦЭМ!$B$34:$B$777,M$47)+'СЕТ СН'!$G$11+СВЦЭМ!$D$10+'СЕТ СН'!$G$6</f>
        <v>1467.7856309600002</v>
      </c>
      <c r="N70" s="37">
        <f>SUMIFS(СВЦЭМ!$D$34:$D$777,СВЦЭМ!$A$34:$A$777,$A70,СВЦЭМ!$B$34:$B$777,N$47)+'СЕТ СН'!$G$11+СВЦЭМ!$D$10+'СЕТ СН'!$G$6</f>
        <v>1436.7295404500001</v>
      </c>
      <c r="O70" s="37">
        <f>SUMIFS(СВЦЭМ!$D$34:$D$777,СВЦЭМ!$A$34:$A$777,$A70,СВЦЭМ!$B$34:$B$777,O$47)+'СЕТ СН'!$G$11+СВЦЭМ!$D$10+'СЕТ СН'!$G$6</f>
        <v>1414.7062389100001</v>
      </c>
      <c r="P70" s="37">
        <f>SUMIFS(СВЦЭМ!$D$34:$D$777,СВЦЭМ!$A$34:$A$777,$A70,СВЦЭМ!$B$34:$B$777,P$47)+'СЕТ СН'!$G$11+СВЦЭМ!$D$10+'СЕТ СН'!$G$6</f>
        <v>1420.1936686399999</v>
      </c>
      <c r="Q70" s="37">
        <f>SUMIFS(СВЦЭМ!$D$34:$D$777,СВЦЭМ!$A$34:$A$777,$A70,СВЦЭМ!$B$34:$B$777,Q$47)+'СЕТ СН'!$G$11+СВЦЭМ!$D$10+'СЕТ СН'!$G$6</f>
        <v>1472.4437486100001</v>
      </c>
      <c r="R70" s="37">
        <f>SUMIFS(СВЦЭМ!$D$34:$D$777,СВЦЭМ!$A$34:$A$777,$A70,СВЦЭМ!$B$34:$B$777,R$47)+'СЕТ СН'!$G$11+СВЦЭМ!$D$10+'СЕТ СН'!$G$6</f>
        <v>1493.06050495</v>
      </c>
      <c r="S70" s="37">
        <f>SUMIFS(СВЦЭМ!$D$34:$D$777,СВЦЭМ!$A$34:$A$777,$A70,СВЦЭМ!$B$34:$B$777,S$47)+'СЕТ СН'!$G$11+СВЦЭМ!$D$10+'СЕТ СН'!$G$6</f>
        <v>1653.7581591299997</v>
      </c>
      <c r="T70" s="37">
        <f>SUMIFS(СВЦЭМ!$D$34:$D$777,СВЦЭМ!$A$34:$A$777,$A70,СВЦЭМ!$B$34:$B$777,T$47)+'СЕТ СН'!$G$11+СВЦЭМ!$D$10+'СЕТ СН'!$G$6</f>
        <v>1684.6701063999999</v>
      </c>
      <c r="U70" s="37">
        <f>SUMIFS(СВЦЭМ!$D$34:$D$777,СВЦЭМ!$A$34:$A$777,$A70,СВЦЭМ!$B$34:$B$777,U$47)+'СЕТ СН'!$G$11+СВЦЭМ!$D$10+'СЕТ СН'!$G$6</f>
        <v>1522.1207190999999</v>
      </c>
      <c r="V70" s="37">
        <f>SUMIFS(СВЦЭМ!$D$34:$D$777,СВЦЭМ!$A$34:$A$777,$A70,СВЦЭМ!$B$34:$B$777,V$47)+'СЕТ СН'!$G$11+СВЦЭМ!$D$10+'СЕТ СН'!$G$6</f>
        <v>1425.62874683</v>
      </c>
      <c r="W70" s="37">
        <f>SUMIFS(СВЦЭМ!$D$34:$D$777,СВЦЭМ!$A$34:$A$777,$A70,СВЦЭМ!$B$34:$B$777,W$47)+'СЕТ СН'!$G$11+СВЦЭМ!$D$10+'СЕТ СН'!$G$6</f>
        <v>1422.31491499</v>
      </c>
      <c r="X70" s="37">
        <f>SUMIFS(СВЦЭМ!$D$34:$D$777,СВЦЭМ!$A$34:$A$777,$A70,СВЦЭМ!$B$34:$B$777,X$47)+'СЕТ СН'!$G$11+СВЦЭМ!$D$10+'СЕТ СН'!$G$6</f>
        <v>1411.67663984</v>
      </c>
      <c r="Y70" s="37">
        <f>SUMIFS(СВЦЭМ!$D$34:$D$777,СВЦЭМ!$A$34:$A$777,$A70,СВЦЭМ!$B$34:$B$777,Y$47)+'СЕТ СН'!$G$11+СВЦЭМ!$D$10+'СЕТ СН'!$G$6</f>
        <v>1465.3604551799999</v>
      </c>
    </row>
    <row r="71" spans="1:26" ht="15.75" x14ac:dyDescent="0.2">
      <c r="A71" s="36">
        <f t="shared" si="1"/>
        <v>42667</v>
      </c>
      <c r="B71" s="37">
        <f>SUMIFS(СВЦЭМ!$D$34:$D$777,СВЦЭМ!$A$34:$A$777,$A71,СВЦЭМ!$B$34:$B$777,B$47)+'СЕТ СН'!$G$11+СВЦЭМ!$D$10+'СЕТ СН'!$G$6</f>
        <v>1547.6665989799999</v>
      </c>
      <c r="C71" s="37">
        <f>SUMIFS(СВЦЭМ!$D$34:$D$777,СВЦЭМ!$A$34:$A$777,$A71,СВЦЭМ!$B$34:$B$777,C$47)+'СЕТ СН'!$G$11+СВЦЭМ!$D$10+'СЕТ СН'!$G$6</f>
        <v>1646.38861122</v>
      </c>
      <c r="D71" s="37">
        <f>SUMIFS(СВЦЭМ!$D$34:$D$777,СВЦЭМ!$A$34:$A$777,$A71,СВЦЭМ!$B$34:$B$777,D$47)+'СЕТ СН'!$G$11+СВЦЭМ!$D$10+'СЕТ СН'!$G$6</f>
        <v>1710.2994839599999</v>
      </c>
      <c r="E71" s="37">
        <f>SUMIFS(СВЦЭМ!$D$34:$D$777,СВЦЭМ!$A$34:$A$777,$A71,СВЦЭМ!$B$34:$B$777,E$47)+'СЕТ СН'!$G$11+СВЦЭМ!$D$10+'СЕТ СН'!$G$6</f>
        <v>1721.1859004599999</v>
      </c>
      <c r="F71" s="37">
        <f>SUMIFS(СВЦЭМ!$D$34:$D$777,СВЦЭМ!$A$34:$A$777,$A71,СВЦЭМ!$B$34:$B$777,F$47)+'СЕТ СН'!$G$11+СВЦЭМ!$D$10+'СЕТ СН'!$G$6</f>
        <v>1727.9849423199998</v>
      </c>
      <c r="G71" s="37">
        <f>SUMIFS(СВЦЭМ!$D$34:$D$777,СВЦЭМ!$A$34:$A$777,$A71,СВЦЭМ!$B$34:$B$777,G$47)+'СЕТ СН'!$G$11+СВЦЭМ!$D$10+'СЕТ СН'!$G$6</f>
        <v>1712.0966228999998</v>
      </c>
      <c r="H71" s="37">
        <f>SUMIFS(СВЦЭМ!$D$34:$D$777,СВЦЭМ!$A$34:$A$777,$A71,СВЦЭМ!$B$34:$B$777,H$47)+'СЕТ СН'!$G$11+СВЦЭМ!$D$10+'СЕТ СН'!$G$6</f>
        <v>1665.4285800799998</v>
      </c>
      <c r="I71" s="37">
        <f>SUMIFS(СВЦЭМ!$D$34:$D$777,СВЦЭМ!$A$34:$A$777,$A71,СВЦЭМ!$B$34:$B$777,I$47)+'СЕТ СН'!$G$11+СВЦЭМ!$D$10+'СЕТ СН'!$G$6</f>
        <v>1627.0389754299999</v>
      </c>
      <c r="J71" s="37">
        <f>SUMIFS(СВЦЭМ!$D$34:$D$777,СВЦЭМ!$A$34:$A$777,$A71,СВЦЭМ!$B$34:$B$777,J$47)+'СЕТ СН'!$G$11+СВЦЭМ!$D$10+'СЕТ СН'!$G$6</f>
        <v>1571.1038985899997</v>
      </c>
      <c r="K71" s="37">
        <f>SUMIFS(СВЦЭМ!$D$34:$D$777,СВЦЭМ!$A$34:$A$777,$A71,СВЦЭМ!$B$34:$B$777,K$47)+'СЕТ СН'!$G$11+СВЦЭМ!$D$10+'СЕТ СН'!$G$6</f>
        <v>1407.9059978300002</v>
      </c>
      <c r="L71" s="37">
        <f>SUMIFS(СВЦЭМ!$D$34:$D$777,СВЦЭМ!$A$34:$A$777,$A71,СВЦЭМ!$B$34:$B$777,L$47)+'СЕТ СН'!$G$11+СВЦЭМ!$D$10+'СЕТ СН'!$G$6</f>
        <v>1382.97987162</v>
      </c>
      <c r="M71" s="37">
        <f>SUMIFS(СВЦЭМ!$D$34:$D$777,СВЦЭМ!$A$34:$A$777,$A71,СВЦЭМ!$B$34:$B$777,M$47)+'СЕТ СН'!$G$11+СВЦЭМ!$D$10+'СЕТ СН'!$G$6</f>
        <v>1434.65969909</v>
      </c>
      <c r="N71" s="37">
        <f>SUMIFS(СВЦЭМ!$D$34:$D$777,СВЦЭМ!$A$34:$A$777,$A71,СВЦЭМ!$B$34:$B$777,N$47)+'СЕТ СН'!$G$11+СВЦЭМ!$D$10+'СЕТ СН'!$G$6</f>
        <v>1434.40301787</v>
      </c>
      <c r="O71" s="37">
        <f>SUMIFS(СВЦЭМ!$D$34:$D$777,СВЦЭМ!$A$34:$A$777,$A71,СВЦЭМ!$B$34:$B$777,O$47)+'СЕТ СН'!$G$11+СВЦЭМ!$D$10+'СЕТ СН'!$G$6</f>
        <v>1431.6463768600001</v>
      </c>
      <c r="P71" s="37">
        <f>SUMIFS(СВЦЭМ!$D$34:$D$777,СВЦЭМ!$A$34:$A$777,$A71,СВЦЭМ!$B$34:$B$777,P$47)+'СЕТ СН'!$G$11+СВЦЭМ!$D$10+'СЕТ СН'!$G$6</f>
        <v>1435.2545373</v>
      </c>
      <c r="Q71" s="37">
        <f>SUMIFS(СВЦЭМ!$D$34:$D$777,СВЦЭМ!$A$34:$A$777,$A71,СВЦЭМ!$B$34:$B$777,Q$47)+'СЕТ СН'!$G$11+СВЦЭМ!$D$10+'СЕТ СН'!$G$6</f>
        <v>1446.3057543700002</v>
      </c>
      <c r="R71" s="37">
        <f>SUMIFS(СВЦЭМ!$D$34:$D$777,СВЦЭМ!$A$34:$A$777,$A71,СВЦЭМ!$B$34:$B$777,R$47)+'СЕТ СН'!$G$11+СВЦЭМ!$D$10+'СЕТ СН'!$G$6</f>
        <v>1455.09828975</v>
      </c>
      <c r="S71" s="37">
        <f>SUMIFS(СВЦЭМ!$D$34:$D$777,СВЦЭМ!$A$34:$A$777,$A71,СВЦЭМ!$B$34:$B$777,S$47)+'СЕТ СН'!$G$11+СВЦЭМ!$D$10+'СЕТ СН'!$G$6</f>
        <v>1534.83125098</v>
      </c>
      <c r="T71" s="37">
        <f>SUMIFS(СВЦЭМ!$D$34:$D$777,СВЦЭМ!$A$34:$A$777,$A71,СВЦЭМ!$B$34:$B$777,T$47)+'СЕТ СН'!$G$11+СВЦЭМ!$D$10+'СЕТ СН'!$G$6</f>
        <v>1552.24459331</v>
      </c>
      <c r="U71" s="37">
        <f>SUMIFS(СВЦЭМ!$D$34:$D$777,СВЦЭМ!$A$34:$A$777,$A71,СВЦЭМ!$B$34:$B$777,U$47)+'СЕТ СН'!$G$11+СВЦЭМ!$D$10+'СЕТ СН'!$G$6</f>
        <v>1542.1212922300001</v>
      </c>
      <c r="V71" s="37">
        <f>SUMIFS(СВЦЭМ!$D$34:$D$777,СВЦЭМ!$A$34:$A$777,$A71,СВЦЭМ!$B$34:$B$777,V$47)+'СЕТ СН'!$G$11+СВЦЭМ!$D$10+'СЕТ СН'!$G$6</f>
        <v>1484.5650127200001</v>
      </c>
      <c r="W71" s="37">
        <f>SUMIFS(СВЦЭМ!$D$34:$D$777,СВЦЭМ!$A$34:$A$777,$A71,СВЦЭМ!$B$34:$B$777,W$47)+'СЕТ СН'!$G$11+СВЦЭМ!$D$10+'СЕТ СН'!$G$6</f>
        <v>1481.4668867400001</v>
      </c>
      <c r="X71" s="37">
        <f>SUMIFS(СВЦЭМ!$D$34:$D$777,СВЦЭМ!$A$34:$A$777,$A71,СВЦЭМ!$B$34:$B$777,X$47)+'СЕТ СН'!$G$11+СВЦЭМ!$D$10+'СЕТ СН'!$G$6</f>
        <v>1436.8260666799999</v>
      </c>
      <c r="Y71" s="37">
        <f>SUMIFS(СВЦЭМ!$D$34:$D$777,СВЦЭМ!$A$34:$A$777,$A71,СВЦЭМ!$B$34:$B$777,Y$47)+'СЕТ СН'!$G$11+СВЦЭМ!$D$10+'СЕТ СН'!$G$6</f>
        <v>1520.95173415</v>
      </c>
    </row>
    <row r="72" spans="1:26" ht="15.75" x14ac:dyDescent="0.2">
      <c r="A72" s="36">
        <f t="shared" si="1"/>
        <v>42668</v>
      </c>
      <c r="B72" s="37">
        <f>SUMIFS(СВЦЭМ!$D$34:$D$777,СВЦЭМ!$A$34:$A$777,$A72,СВЦЭМ!$B$34:$B$777,B$47)+'СЕТ СН'!$G$11+СВЦЭМ!$D$10+'СЕТ СН'!$G$6</f>
        <v>1637.0275993099999</v>
      </c>
      <c r="C72" s="37">
        <f>SUMIFS(СВЦЭМ!$D$34:$D$777,СВЦЭМ!$A$34:$A$777,$A72,СВЦЭМ!$B$34:$B$777,C$47)+'СЕТ СН'!$G$11+СВЦЭМ!$D$10+'СЕТ СН'!$G$6</f>
        <v>1751.2897977999999</v>
      </c>
      <c r="D72" s="37">
        <f>SUMIFS(СВЦЭМ!$D$34:$D$777,СВЦЭМ!$A$34:$A$777,$A72,СВЦЭМ!$B$34:$B$777,D$47)+'СЕТ СН'!$G$11+СВЦЭМ!$D$10+'СЕТ СН'!$G$6</f>
        <v>1863.9670337699997</v>
      </c>
      <c r="E72" s="37">
        <f>SUMIFS(СВЦЭМ!$D$34:$D$777,СВЦЭМ!$A$34:$A$777,$A72,СВЦЭМ!$B$34:$B$777,E$47)+'СЕТ СН'!$G$11+СВЦЭМ!$D$10+'СЕТ СН'!$G$6</f>
        <v>1881.76952263</v>
      </c>
      <c r="F72" s="37">
        <f>SUMIFS(СВЦЭМ!$D$34:$D$777,СВЦЭМ!$A$34:$A$777,$A72,СВЦЭМ!$B$34:$B$777,F$47)+'СЕТ СН'!$G$11+СВЦЭМ!$D$10+'СЕТ СН'!$G$6</f>
        <v>1859.1136479899999</v>
      </c>
      <c r="G72" s="37">
        <f>SUMIFS(СВЦЭМ!$D$34:$D$777,СВЦЭМ!$A$34:$A$777,$A72,СВЦЭМ!$B$34:$B$777,G$47)+'СЕТ СН'!$G$11+СВЦЭМ!$D$10+'СЕТ СН'!$G$6</f>
        <v>1830.4783356399998</v>
      </c>
      <c r="H72" s="37">
        <f>SUMIFS(СВЦЭМ!$D$34:$D$777,СВЦЭМ!$A$34:$A$777,$A72,СВЦЭМ!$B$34:$B$777,H$47)+'СЕТ СН'!$G$11+СВЦЭМ!$D$10+'СЕТ СН'!$G$6</f>
        <v>1752.2344417199999</v>
      </c>
      <c r="I72" s="37">
        <f>SUMIFS(СВЦЭМ!$D$34:$D$777,СВЦЭМ!$A$34:$A$777,$A72,СВЦЭМ!$B$34:$B$777,I$47)+'СЕТ СН'!$G$11+СВЦЭМ!$D$10+'СЕТ СН'!$G$6</f>
        <v>1752.9631563399998</v>
      </c>
      <c r="J72" s="37">
        <f>SUMIFS(СВЦЭМ!$D$34:$D$777,СВЦЭМ!$A$34:$A$777,$A72,СВЦЭМ!$B$34:$B$777,J$47)+'СЕТ СН'!$G$11+СВЦЭМ!$D$10+'СЕТ СН'!$G$6</f>
        <v>1690.8893386099999</v>
      </c>
      <c r="K72" s="37">
        <f>SUMIFS(СВЦЭМ!$D$34:$D$777,СВЦЭМ!$A$34:$A$777,$A72,СВЦЭМ!$B$34:$B$777,K$47)+'СЕТ СН'!$G$11+СВЦЭМ!$D$10+'СЕТ СН'!$G$6</f>
        <v>1521.27567039</v>
      </c>
      <c r="L72" s="37">
        <f>SUMIFS(СВЦЭМ!$D$34:$D$777,СВЦЭМ!$A$34:$A$777,$A72,СВЦЭМ!$B$34:$B$777,L$47)+'СЕТ СН'!$G$11+СВЦЭМ!$D$10+'СЕТ СН'!$G$6</f>
        <v>1434.8144637299999</v>
      </c>
      <c r="M72" s="37">
        <f>SUMIFS(СВЦЭМ!$D$34:$D$777,СВЦЭМ!$A$34:$A$777,$A72,СВЦЭМ!$B$34:$B$777,M$47)+'СЕТ СН'!$G$11+СВЦЭМ!$D$10+'СЕТ СН'!$G$6</f>
        <v>1419.8643217899998</v>
      </c>
      <c r="N72" s="37">
        <f>SUMIFS(СВЦЭМ!$D$34:$D$777,СВЦЭМ!$A$34:$A$777,$A72,СВЦЭМ!$B$34:$B$777,N$47)+'СЕТ СН'!$G$11+СВЦЭМ!$D$10+'СЕТ СН'!$G$6</f>
        <v>1359.5835931500001</v>
      </c>
      <c r="O72" s="37">
        <f>SUMIFS(СВЦЭМ!$D$34:$D$777,СВЦЭМ!$A$34:$A$777,$A72,СВЦЭМ!$B$34:$B$777,O$47)+'СЕТ СН'!$G$11+СВЦЭМ!$D$10+'СЕТ СН'!$G$6</f>
        <v>1313.33795631</v>
      </c>
      <c r="P72" s="37">
        <f>SUMIFS(СВЦЭМ!$D$34:$D$777,СВЦЭМ!$A$34:$A$777,$A72,СВЦЭМ!$B$34:$B$777,P$47)+'СЕТ СН'!$G$11+СВЦЭМ!$D$10+'СЕТ СН'!$G$6</f>
        <v>1304.7113580199998</v>
      </c>
      <c r="Q72" s="37">
        <f>SUMIFS(СВЦЭМ!$D$34:$D$777,СВЦЭМ!$A$34:$A$777,$A72,СВЦЭМ!$B$34:$B$777,Q$47)+'СЕТ СН'!$G$11+СВЦЭМ!$D$10+'СЕТ СН'!$G$6</f>
        <v>1324.89758912</v>
      </c>
      <c r="R72" s="37">
        <f>SUMIFS(СВЦЭМ!$D$34:$D$777,СВЦЭМ!$A$34:$A$777,$A72,СВЦЭМ!$B$34:$B$777,R$47)+'СЕТ СН'!$G$11+СВЦЭМ!$D$10+'СЕТ СН'!$G$6</f>
        <v>1314.3396047699998</v>
      </c>
      <c r="S72" s="37">
        <f>SUMIFS(СВЦЭМ!$D$34:$D$777,СВЦЭМ!$A$34:$A$777,$A72,СВЦЭМ!$B$34:$B$777,S$47)+'СЕТ СН'!$G$11+СВЦЭМ!$D$10+'СЕТ СН'!$G$6</f>
        <v>1413.94367842</v>
      </c>
      <c r="T72" s="37">
        <f>SUMIFS(СВЦЭМ!$D$34:$D$777,СВЦЭМ!$A$34:$A$777,$A72,СВЦЭМ!$B$34:$B$777,T$47)+'СЕТ СН'!$G$11+СВЦЭМ!$D$10+'СЕТ СН'!$G$6</f>
        <v>1423.1526526600001</v>
      </c>
      <c r="U72" s="37">
        <f>SUMIFS(СВЦЭМ!$D$34:$D$777,СВЦЭМ!$A$34:$A$777,$A72,СВЦЭМ!$B$34:$B$777,U$47)+'СЕТ СН'!$G$11+СВЦЭМ!$D$10+'СЕТ СН'!$G$6</f>
        <v>1417.9972818799999</v>
      </c>
      <c r="V72" s="37">
        <f>SUMIFS(СВЦЭМ!$D$34:$D$777,СВЦЭМ!$A$34:$A$777,$A72,СВЦЭМ!$B$34:$B$777,V$47)+'СЕТ СН'!$G$11+СВЦЭМ!$D$10+'СЕТ СН'!$G$6</f>
        <v>1408.4166629900001</v>
      </c>
      <c r="W72" s="37">
        <f>SUMIFS(СВЦЭМ!$D$34:$D$777,СВЦЭМ!$A$34:$A$777,$A72,СВЦЭМ!$B$34:$B$777,W$47)+'СЕТ СН'!$G$11+СВЦЭМ!$D$10+'СЕТ СН'!$G$6</f>
        <v>1424.7679679799999</v>
      </c>
      <c r="X72" s="37">
        <f>SUMIFS(СВЦЭМ!$D$34:$D$777,СВЦЭМ!$A$34:$A$777,$A72,СВЦЭМ!$B$34:$B$777,X$47)+'СЕТ СН'!$G$11+СВЦЭМ!$D$10+'СЕТ СН'!$G$6</f>
        <v>1424.28133364</v>
      </c>
      <c r="Y72" s="37">
        <f>SUMIFS(СВЦЭМ!$D$34:$D$777,СВЦЭМ!$A$34:$A$777,$A72,СВЦЭМ!$B$34:$B$777,Y$47)+'СЕТ СН'!$G$11+СВЦЭМ!$D$10+'СЕТ СН'!$G$6</f>
        <v>1495.99869709</v>
      </c>
    </row>
    <row r="73" spans="1:26" ht="15.75" x14ac:dyDescent="0.2">
      <c r="A73" s="36">
        <f t="shared" si="1"/>
        <v>42669</v>
      </c>
      <c r="B73" s="37">
        <f>SUMIFS(СВЦЭМ!$D$34:$D$777,СВЦЭМ!$A$34:$A$777,$A73,СВЦЭМ!$B$34:$B$777,B$47)+'СЕТ СН'!$G$11+СВЦЭМ!$D$10+'СЕТ СН'!$G$6</f>
        <v>1559.0774721299999</v>
      </c>
      <c r="C73" s="37">
        <f>SUMIFS(СВЦЭМ!$D$34:$D$777,СВЦЭМ!$A$34:$A$777,$A73,СВЦЭМ!$B$34:$B$777,C$47)+'СЕТ СН'!$G$11+СВЦЭМ!$D$10+'СЕТ СН'!$G$6</f>
        <v>1657.0565761099999</v>
      </c>
      <c r="D73" s="37">
        <f>SUMIFS(СВЦЭМ!$D$34:$D$777,СВЦЭМ!$A$34:$A$777,$A73,СВЦЭМ!$B$34:$B$777,D$47)+'СЕТ СН'!$G$11+СВЦЭМ!$D$10+'СЕТ СН'!$G$6</f>
        <v>1722.91388768</v>
      </c>
      <c r="E73" s="37">
        <f>SUMIFS(СВЦЭМ!$D$34:$D$777,СВЦЭМ!$A$34:$A$777,$A73,СВЦЭМ!$B$34:$B$777,E$47)+'СЕТ СН'!$G$11+СВЦЭМ!$D$10+'СЕТ СН'!$G$6</f>
        <v>1720.5731455299999</v>
      </c>
      <c r="F73" s="37">
        <f>SUMIFS(СВЦЭМ!$D$34:$D$777,СВЦЭМ!$A$34:$A$777,$A73,СВЦЭМ!$B$34:$B$777,F$47)+'СЕТ СН'!$G$11+СВЦЭМ!$D$10+'СЕТ СН'!$G$6</f>
        <v>1725.8312013799998</v>
      </c>
      <c r="G73" s="37">
        <f>SUMIFS(СВЦЭМ!$D$34:$D$777,СВЦЭМ!$A$34:$A$777,$A73,СВЦЭМ!$B$34:$B$777,G$47)+'СЕТ СН'!$G$11+СВЦЭМ!$D$10+'СЕТ СН'!$G$6</f>
        <v>1754.4967081099999</v>
      </c>
      <c r="H73" s="37">
        <f>SUMIFS(СВЦЭМ!$D$34:$D$777,СВЦЭМ!$A$34:$A$777,$A73,СВЦЭМ!$B$34:$B$777,H$47)+'СЕТ СН'!$G$11+СВЦЭМ!$D$10+'СЕТ СН'!$G$6</f>
        <v>1681.26216813</v>
      </c>
      <c r="I73" s="37">
        <f>SUMIFS(СВЦЭМ!$D$34:$D$777,СВЦЭМ!$A$34:$A$777,$A73,СВЦЭМ!$B$34:$B$777,I$47)+'СЕТ СН'!$G$11+СВЦЭМ!$D$10+'СЕТ СН'!$G$6</f>
        <v>1636.3485069699998</v>
      </c>
      <c r="J73" s="37">
        <f>SUMIFS(СВЦЭМ!$D$34:$D$777,СВЦЭМ!$A$34:$A$777,$A73,СВЦЭМ!$B$34:$B$777,J$47)+'СЕТ СН'!$G$11+СВЦЭМ!$D$10+'СЕТ СН'!$G$6</f>
        <v>1576.1675169499999</v>
      </c>
      <c r="K73" s="37">
        <f>SUMIFS(СВЦЭМ!$D$34:$D$777,СВЦЭМ!$A$34:$A$777,$A73,СВЦЭМ!$B$34:$B$777,K$47)+'СЕТ СН'!$G$11+СВЦЭМ!$D$10+'СЕТ СН'!$G$6</f>
        <v>1416.34963219</v>
      </c>
      <c r="L73" s="37">
        <f>SUMIFS(СВЦЭМ!$D$34:$D$777,СВЦЭМ!$A$34:$A$777,$A73,СВЦЭМ!$B$34:$B$777,L$47)+'СЕТ СН'!$G$11+СВЦЭМ!$D$10+'СЕТ СН'!$G$6</f>
        <v>1362.8538867699999</v>
      </c>
      <c r="M73" s="37">
        <f>SUMIFS(СВЦЭМ!$D$34:$D$777,СВЦЭМ!$A$34:$A$777,$A73,СВЦЭМ!$B$34:$B$777,M$47)+'СЕТ СН'!$G$11+СВЦЭМ!$D$10+'СЕТ СН'!$G$6</f>
        <v>1330.88886258</v>
      </c>
      <c r="N73" s="37">
        <f>SUMIFS(СВЦЭМ!$D$34:$D$777,СВЦЭМ!$A$34:$A$777,$A73,СВЦЭМ!$B$34:$B$777,N$47)+'СЕТ СН'!$G$11+СВЦЭМ!$D$10+'СЕТ СН'!$G$6</f>
        <v>1342.88031619</v>
      </c>
      <c r="O73" s="37">
        <f>SUMIFS(СВЦЭМ!$D$34:$D$777,СВЦЭМ!$A$34:$A$777,$A73,СВЦЭМ!$B$34:$B$777,O$47)+'СЕТ СН'!$G$11+СВЦЭМ!$D$10+'СЕТ СН'!$G$6</f>
        <v>1352.3694123400001</v>
      </c>
      <c r="P73" s="37">
        <f>SUMIFS(СВЦЭМ!$D$34:$D$777,СВЦЭМ!$A$34:$A$777,$A73,СВЦЭМ!$B$34:$B$777,P$47)+'СЕТ СН'!$G$11+СВЦЭМ!$D$10+'СЕТ СН'!$G$6</f>
        <v>1333.9835007199999</v>
      </c>
      <c r="Q73" s="37">
        <f>SUMIFS(СВЦЭМ!$D$34:$D$777,СВЦЭМ!$A$34:$A$777,$A73,СВЦЭМ!$B$34:$B$777,Q$47)+'СЕТ СН'!$G$11+СВЦЭМ!$D$10+'СЕТ СН'!$G$6</f>
        <v>1331.0917779599999</v>
      </c>
      <c r="R73" s="37">
        <f>SUMIFS(СВЦЭМ!$D$34:$D$777,СВЦЭМ!$A$34:$A$777,$A73,СВЦЭМ!$B$34:$B$777,R$47)+'СЕТ СН'!$G$11+СВЦЭМ!$D$10+'СЕТ СН'!$G$6</f>
        <v>1310.9920499</v>
      </c>
      <c r="S73" s="37">
        <f>SUMIFS(СВЦЭМ!$D$34:$D$777,СВЦЭМ!$A$34:$A$777,$A73,СВЦЭМ!$B$34:$B$777,S$47)+'СЕТ СН'!$G$11+СВЦЭМ!$D$10+'СЕТ СН'!$G$6</f>
        <v>1420.9040255</v>
      </c>
      <c r="T73" s="37">
        <f>SUMIFS(СВЦЭМ!$D$34:$D$777,СВЦЭМ!$A$34:$A$777,$A73,СВЦЭМ!$B$34:$B$777,T$47)+'СЕТ СН'!$G$11+СВЦЭМ!$D$10+'СЕТ СН'!$G$6</f>
        <v>1395.5087334499999</v>
      </c>
      <c r="U73" s="37">
        <f>SUMIFS(СВЦЭМ!$D$34:$D$777,СВЦЭМ!$A$34:$A$777,$A73,СВЦЭМ!$B$34:$B$777,U$47)+'СЕТ СН'!$G$11+СВЦЭМ!$D$10+'СЕТ СН'!$G$6</f>
        <v>1407.83145661</v>
      </c>
      <c r="V73" s="37">
        <f>SUMIFS(СВЦЭМ!$D$34:$D$777,СВЦЭМ!$A$34:$A$777,$A73,СВЦЭМ!$B$34:$B$777,V$47)+'СЕТ СН'!$G$11+СВЦЭМ!$D$10+'СЕТ СН'!$G$6</f>
        <v>1426.7951400100001</v>
      </c>
      <c r="W73" s="37">
        <f>SUMIFS(СВЦЭМ!$D$34:$D$777,СВЦЭМ!$A$34:$A$777,$A73,СВЦЭМ!$B$34:$B$777,W$47)+'СЕТ СН'!$G$11+СВЦЭМ!$D$10+'СЕТ СН'!$G$6</f>
        <v>1438.60458204</v>
      </c>
      <c r="X73" s="37">
        <f>SUMIFS(СВЦЭМ!$D$34:$D$777,СВЦЭМ!$A$34:$A$777,$A73,СВЦЭМ!$B$34:$B$777,X$47)+'СЕТ СН'!$G$11+СВЦЭМ!$D$10+'СЕТ СН'!$G$6</f>
        <v>1454.7877979099999</v>
      </c>
      <c r="Y73" s="37">
        <f>SUMIFS(СВЦЭМ!$D$34:$D$777,СВЦЭМ!$A$34:$A$777,$A73,СВЦЭМ!$B$34:$B$777,Y$47)+'СЕТ СН'!$G$11+СВЦЭМ!$D$10+'СЕТ СН'!$G$6</f>
        <v>1496.4684571600001</v>
      </c>
    </row>
    <row r="74" spans="1:26" ht="15.75" x14ac:dyDescent="0.2">
      <c r="A74" s="36">
        <f t="shared" si="1"/>
        <v>42670</v>
      </c>
      <c r="B74" s="37">
        <f>SUMIFS(СВЦЭМ!$D$34:$D$777,СВЦЭМ!$A$34:$A$777,$A74,СВЦЭМ!$B$34:$B$777,B$47)+'СЕТ СН'!$G$11+СВЦЭМ!$D$10+'СЕТ СН'!$G$6</f>
        <v>1615.8005582499998</v>
      </c>
      <c r="C74" s="37">
        <f>SUMIFS(СВЦЭМ!$D$34:$D$777,СВЦЭМ!$A$34:$A$777,$A74,СВЦЭМ!$B$34:$B$777,C$47)+'СЕТ СН'!$G$11+СВЦЭМ!$D$10+'СЕТ СН'!$G$6</f>
        <v>1693.5619779399999</v>
      </c>
      <c r="D74" s="37">
        <f>SUMIFS(СВЦЭМ!$D$34:$D$777,СВЦЭМ!$A$34:$A$777,$A74,СВЦЭМ!$B$34:$B$777,D$47)+'СЕТ СН'!$G$11+СВЦЭМ!$D$10+'СЕТ СН'!$G$6</f>
        <v>1765.8746161399997</v>
      </c>
      <c r="E74" s="37">
        <f>SUMIFS(СВЦЭМ!$D$34:$D$777,СВЦЭМ!$A$34:$A$777,$A74,СВЦЭМ!$B$34:$B$777,E$47)+'СЕТ СН'!$G$11+СВЦЭМ!$D$10+'СЕТ СН'!$G$6</f>
        <v>1778.83613631</v>
      </c>
      <c r="F74" s="37">
        <f>SUMIFS(СВЦЭМ!$D$34:$D$777,СВЦЭМ!$A$34:$A$777,$A74,СВЦЭМ!$B$34:$B$777,F$47)+'СЕТ СН'!$G$11+СВЦЭМ!$D$10+'СЕТ СН'!$G$6</f>
        <v>1772.5577196499999</v>
      </c>
      <c r="G74" s="37">
        <f>SUMIFS(СВЦЭМ!$D$34:$D$777,СВЦЭМ!$A$34:$A$777,$A74,СВЦЭМ!$B$34:$B$777,G$47)+'СЕТ СН'!$G$11+СВЦЭМ!$D$10+'СЕТ СН'!$G$6</f>
        <v>1816.1303931799998</v>
      </c>
      <c r="H74" s="37">
        <f>SUMIFS(СВЦЭМ!$D$34:$D$777,СВЦЭМ!$A$34:$A$777,$A74,СВЦЭМ!$B$34:$B$777,H$47)+'СЕТ СН'!$G$11+СВЦЭМ!$D$10+'СЕТ СН'!$G$6</f>
        <v>1739.9290250399997</v>
      </c>
      <c r="I74" s="37">
        <f>SUMIFS(СВЦЭМ!$D$34:$D$777,СВЦЭМ!$A$34:$A$777,$A74,СВЦЭМ!$B$34:$B$777,I$47)+'СЕТ СН'!$G$11+СВЦЭМ!$D$10+'СЕТ СН'!$G$6</f>
        <v>1723.5337009399998</v>
      </c>
      <c r="J74" s="37">
        <f>SUMIFS(СВЦЭМ!$D$34:$D$777,СВЦЭМ!$A$34:$A$777,$A74,СВЦЭМ!$B$34:$B$777,J$47)+'СЕТ СН'!$G$11+СВЦЭМ!$D$10+'СЕТ СН'!$G$6</f>
        <v>1660.0080268099998</v>
      </c>
      <c r="K74" s="37">
        <f>SUMIFS(СВЦЭМ!$D$34:$D$777,СВЦЭМ!$A$34:$A$777,$A74,СВЦЭМ!$B$34:$B$777,K$47)+'СЕТ СН'!$G$11+СВЦЭМ!$D$10+'СЕТ СН'!$G$6</f>
        <v>1512.55784679</v>
      </c>
      <c r="L74" s="37">
        <f>SUMIFS(СВЦЭМ!$D$34:$D$777,СВЦЭМ!$A$34:$A$777,$A74,СВЦЭМ!$B$34:$B$777,L$47)+'СЕТ СН'!$G$11+СВЦЭМ!$D$10+'СЕТ СН'!$G$6</f>
        <v>1464.35918244</v>
      </c>
      <c r="M74" s="37">
        <f>SUMIFS(СВЦЭМ!$D$34:$D$777,СВЦЭМ!$A$34:$A$777,$A74,СВЦЭМ!$B$34:$B$777,M$47)+'СЕТ СН'!$G$11+СВЦЭМ!$D$10+'СЕТ СН'!$G$6</f>
        <v>1467.0814019700001</v>
      </c>
      <c r="N74" s="37">
        <f>SUMIFS(СВЦЭМ!$D$34:$D$777,СВЦЭМ!$A$34:$A$777,$A74,СВЦЭМ!$B$34:$B$777,N$47)+'СЕТ СН'!$G$11+СВЦЭМ!$D$10+'СЕТ СН'!$G$6</f>
        <v>1467.7002755999999</v>
      </c>
      <c r="O74" s="37">
        <f>SUMIFS(СВЦЭМ!$D$34:$D$777,СВЦЭМ!$A$34:$A$777,$A74,СВЦЭМ!$B$34:$B$777,O$47)+'СЕТ СН'!$G$11+СВЦЭМ!$D$10+'СЕТ СН'!$G$6</f>
        <v>1460.4728723600001</v>
      </c>
      <c r="P74" s="37">
        <f>SUMIFS(СВЦЭМ!$D$34:$D$777,СВЦЭМ!$A$34:$A$777,$A74,СВЦЭМ!$B$34:$B$777,P$47)+'СЕТ СН'!$G$11+СВЦЭМ!$D$10+'СЕТ СН'!$G$6</f>
        <v>1378.9273853899999</v>
      </c>
      <c r="Q74" s="37">
        <f>SUMIFS(СВЦЭМ!$D$34:$D$777,СВЦЭМ!$A$34:$A$777,$A74,СВЦЭМ!$B$34:$B$777,Q$47)+'СЕТ СН'!$G$11+СВЦЭМ!$D$10+'СЕТ СН'!$G$6</f>
        <v>1357.1587230099999</v>
      </c>
      <c r="R74" s="37">
        <f>SUMIFS(СВЦЭМ!$D$34:$D$777,СВЦЭМ!$A$34:$A$777,$A74,СВЦЭМ!$B$34:$B$777,R$47)+'СЕТ СН'!$G$11+СВЦЭМ!$D$10+'СЕТ СН'!$G$6</f>
        <v>1372.72098826</v>
      </c>
      <c r="S74" s="37">
        <f>SUMIFS(СВЦЭМ!$D$34:$D$777,СВЦЭМ!$A$34:$A$777,$A74,СВЦЭМ!$B$34:$B$777,S$47)+'СЕТ СН'!$G$11+СВЦЭМ!$D$10+'СЕТ СН'!$G$6</f>
        <v>1476.6777865200002</v>
      </c>
      <c r="T74" s="37">
        <f>SUMIFS(СВЦЭМ!$D$34:$D$777,СВЦЭМ!$A$34:$A$777,$A74,СВЦЭМ!$B$34:$B$777,T$47)+'СЕТ СН'!$G$11+СВЦЭМ!$D$10+'СЕТ СН'!$G$6</f>
        <v>1450.08723381</v>
      </c>
      <c r="U74" s="37">
        <f>SUMIFS(СВЦЭМ!$D$34:$D$777,СВЦЭМ!$A$34:$A$777,$A74,СВЦЭМ!$B$34:$B$777,U$47)+'СЕТ СН'!$G$11+СВЦЭМ!$D$10+'СЕТ СН'!$G$6</f>
        <v>1457.7650618600001</v>
      </c>
      <c r="V74" s="37">
        <f>SUMIFS(СВЦЭМ!$D$34:$D$777,СВЦЭМ!$A$34:$A$777,$A74,СВЦЭМ!$B$34:$B$777,V$47)+'СЕТ СН'!$G$11+СВЦЭМ!$D$10+'СЕТ СН'!$G$6</f>
        <v>1463.0284605500001</v>
      </c>
      <c r="W74" s="37">
        <f>SUMIFS(СВЦЭМ!$D$34:$D$777,СВЦЭМ!$A$34:$A$777,$A74,СВЦЭМ!$B$34:$B$777,W$47)+'СЕТ СН'!$G$11+СВЦЭМ!$D$10+'СЕТ СН'!$G$6</f>
        <v>1478.58554918</v>
      </c>
      <c r="X74" s="37">
        <f>SUMIFS(СВЦЭМ!$D$34:$D$777,СВЦЭМ!$A$34:$A$777,$A74,СВЦЭМ!$B$34:$B$777,X$47)+'СЕТ СН'!$G$11+СВЦЭМ!$D$10+'СЕТ СН'!$G$6</f>
        <v>1491.99373805</v>
      </c>
      <c r="Y74" s="37">
        <f>SUMIFS(СВЦЭМ!$D$34:$D$777,СВЦЭМ!$A$34:$A$777,$A74,СВЦЭМ!$B$34:$B$777,Y$47)+'СЕТ СН'!$G$11+СВЦЭМ!$D$10+'СЕТ СН'!$G$6</f>
        <v>1579.60267572</v>
      </c>
    </row>
    <row r="75" spans="1:26" ht="15.75" x14ac:dyDescent="0.2">
      <c r="A75" s="36">
        <f t="shared" si="1"/>
        <v>42671</v>
      </c>
      <c r="B75" s="37">
        <f>SUMIFS(СВЦЭМ!$D$34:$D$777,СВЦЭМ!$A$34:$A$777,$A75,СВЦЭМ!$B$34:$B$777,B$47)+'СЕТ СН'!$G$11+СВЦЭМ!$D$10+'СЕТ СН'!$G$6</f>
        <v>1515.4368715099999</v>
      </c>
      <c r="C75" s="37">
        <f>SUMIFS(СВЦЭМ!$D$34:$D$777,СВЦЭМ!$A$34:$A$777,$A75,СВЦЭМ!$B$34:$B$777,C$47)+'СЕТ СН'!$G$11+СВЦЭМ!$D$10+'СЕТ СН'!$G$6</f>
        <v>1600.9288249599999</v>
      </c>
      <c r="D75" s="37">
        <f>SUMIFS(СВЦЭМ!$D$34:$D$777,СВЦЭМ!$A$34:$A$777,$A75,СВЦЭМ!$B$34:$B$777,D$47)+'СЕТ СН'!$G$11+СВЦЭМ!$D$10+'СЕТ СН'!$G$6</f>
        <v>1696.1195825999998</v>
      </c>
      <c r="E75" s="37">
        <f>SUMIFS(СВЦЭМ!$D$34:$D$777,СВЦЭМ!$A$34:$A$777,$A75,СВЦЭМ!$B$34:$B$777,E$47)+'СЕТ СН'!$G$11+СВЦЭМ!$D$10+'СЕТ СН'!$G$6</f>
        <v>1707.8155056199998</v>
      </c>
      <c r="F75" s="37">
        <f>SUMIFS(СВЦЭМ!$D$34:$D$777,СВЦЭМ!$A$34:$A$777,$A75,СВЦЭМ!$B$34:$B$777,F$47)+'СЕТ СН'!$G$11+СВЦЭМ!$D$10+'СЕТ СН'!$G$6</f>
        <v>1699.97854527</v>
      </c>
      <c r="G75" s="37">
        <f>SUMIFS(СВЦЭМ!$D$34:$D$777,СВЦЭМ!$A$34:$A$777,$A75,СВЦЭМ!$B$34:$B$777,G$47)+'СЕТ СН'!$G$11+СВЦЭМ!$D$10+'СЕТ СН'!$G$6</f>
        <v>1703.4777276499999</v>
      </c>
      <c r="H75" s="37">
        <f>SUMIFS(СВЦЭМ!$D$34:$D$777,СВЦЭМ!$A$34:$A$777,$A75,СВЦЭМ!$B$34:$B$777,H$47)+'СЕТ СН'!$G$11+СВЦЭМ!$D$10+'СЕТ СН'!$G$6</f>
        <v>1662.85758194</v>
      </c>
      <c r="I75" s="37">
        <f>SUMIFS(СВЦЭМ!$D$34:$D$777,СВЦЭМ!$A$34:$A$777,$A75,СВЦЭМ!$B$34:$B$777,I$47)+'СЕТ СН'!$G$11+СВЦЭМ!$D$10+'СЕТ СН'!$G$6</f>
        <v>1742.2609111199997</v>
      </c>
      <c r="J75" s="37">
        <f>SUMIFS(СВЦЭМ!$D$34:$D$777,СВЦЭМ!$A$34:$A$777,$A75,СВЦЭМ!$B$34:$B$777,J$47)+'СЕТ СН'!$G$11+СВЦЭМ!$D$10+'СЕТ СН'!$G$6</f>
        <v>1810.6990853499999</v>
      </c>
      <c r="K75" s="37">
        <f>SUMIFS(СВЦЭМ!$D$34:$D$777,СВЦЭМ!$A$34:$A$777,$A75,СВЦЭМ!$B$34:$B$777,K$47)+'СЕТ СН'!$G$11+СВЦЭМ!$D$10+'СЕТ СН'!$G$6</f>
        <v>1704.71994531</v>
      </c>
      <c r="L75" s="37">
        <f>SUMIFS(СВЦЭМ!$D$34:$D$777,СВЦЭМ!$A$34:$A$777,$A75,СВЦЭМ!$B$34:$B$777,L$47)+'СЕТ СН'!$G$11+СВЦЭМ!$D$10+'СЕТ СН'!$G$6</f>
        <v>2161.5125513499997</v>
      </c>
      <c r="M75" s="37">
        <f>SUMIFS(СВЦЭМ!$D$34:$D$777,СВЦЭМ!$A$34:$A$777,$A75,СВЦЭМ!$B$34:$B$777,M$47)+'СЕТ СН'!$G$11+СВЦЭМ!$D$10+'СЕТ СН'!$G$6</f>
        <v>2054.9541198799998</v>
      </c>
      <c r="N75" s="37">
        <f>SUMIFS(СВЦЭМ!$D$34:$D$777,СВЦЭМ!$A$34:$A$777,$A75,СВЦЭМ!$B$34:$B$777,N$47)+'СЕТ СН'!$G$11+СВЦЭМ!$D$10+'СЕТ СН'!$G$6</f>
        <v>1882.43909194</v>
      </c>
      <c r="O75" s="37">
        <f>SUMIFS(СВЦЭМ!$D$34:$D$777,СВЦЭМ!$A$34:$A$777,$A75,СВЦЭМ!$B$34:$B$777,O$47)+'СЕТ СН'!$G$11+СВЦЭМ!$D$10+'СЕТ СН'!$G$6</f>
        <v>1700.5919177199999</v>
      </c>
      <c r="P75" s="37">
        <f>SUMIFS(СВЦЭМ!$D$34:$D$777,СВЦЭМ!$A$34:$A$777,$A75,СВЦЭМ!$B$34:$B$777,P$47)+'СЕТ СН'!$G$11+СВЦЭМ!$D$10+'СЕТ СН'!$G$6</f>
        <v>1670.7554602099999</v>
      </c>
      <c r="Q75" s="37">
        <f>SUMIFS(СВЦЭМ!$D$34:$D$777,СВЦЭМ!$A$34:$A$777,$A75,СВЦЭМ!$B$34:$B$777,Q$47)+'СЕТ СН'!$G$11+СВЦЭМ!$D$10+'СЕТ СН'!$G$6</f>
        <v>1635.9304582499999</v>
      </c>
      <c r="R75" s="37">
        <f>SUMIFS(СВЦЭМ!$D$34:$D$777,СВЦЭМ!$A$34:$A$777,$A75,СВЦЭМ!$B$34:$B$777,R$47)+'СЕТ СН'!$G$11+СВЦЭМ!$D$10+'СЕТ СН'!$G$6</f>
        <v>1578.43722082</v>
      </c>
      <c r="S75" s="37">
        <f>SUMIFS(СВЦЭМ!$D$34:$D$777,СВЦЭМ!$A$34:$A$777,$A75,СВЦЭМ!$B$34:$B$777,S$47)+'СЕТ СН'!$G$11+СВЦЭМ!$D$10+'СЕТ СН'!$G$6</f>
        <v>1675.37804364</v>
      </c>
      <c r="T75" s="37">
        <f>SUMIFS(СВЦЭМ!$D$34:$D$777,СВЦЭМ!$A$34:$A$777,$A75,СВЦЭМ!$B$34:$B$777,T$47)+'СЕТ СН'!$G$11+СВЦЭМ!$D$10+'СЕТ СН'!$G$6</f>
        <v>1715.6305148199999</v>
      </c>
      <c r="U75" s="37">
        <f>SUMIFS(СВЦЭМ!$D$34:$D$777,СВЦЭМ!$A$34:$A$777,$A75,СВЦЭМ!$B$34:$B$777,U$47)+'СЕТ СН'!$G$11+СВЦЭМ!$D$10+'СЕТ СН'!$G$6</f>
        <v>1739.90692341</v>
      </c>
      <c r="V75" s="37">
        <f>SUMIFS(СВЦЭМ!$D$34:$D$777,СВЦЭМ!$A$34:$A$777,$A75,СВЦЭМ!$B$34:$B$777,V$47)+'СЕТ СН'!$G$11+СВЦЭМ!$D$10+'СЕТ СН'!$G$6</f>
        <v>1756.7804989699998</v>
      </c>
      <c r="W75" s="37">
        <f>SUMIFS(СВЦЭМ!$D$34:$D$777,СВЦЭМ!$A$34:$A$777,$A75,СВЦЭМ!$B$34:$B$777,W$47)+'СЕТ СН'!$G$11+СВЦЭМ!$D$10+'СЕТ СН'!$G$6</f>
        <v>1674.65540459</v>
      </c>
      <c r="X75" s="37">
        <f>SUMIFS(СВЦЭМ!$D$34:$D$777,СВЦЭМ!$A$34:$A$777,$A75,СВЦЭМ!$B$34:$B$777,X$47)+'СЕТ СН'!$G$11+СВЦЭМ!$D$10+'СЕТ СН'!$G$6</f>
        <v>1582.64790083</v>
      </c>
      <c r="Y75" s="37">
        <f>SUMIFS(СВЦЭМ!$D$34:$D$777,СВЦЭМ!$A$34:$A$777,$A75,СВЦЭМ!$B$34:$B$777,Y$47)+'СЕТ СН'!$G$11+СВЦЭМ!$D$10+'СЕТ СН'!$G$6</f>
        <v>1592.91465494</v>
      </c>
    </row>
    <row r="76" spans="1:26" ht="15.75" x14ac:dyDescent="0.2">
      <c r="A76" s="36">
        <f t="shared" si="1"/>
        <v>42672</v>
      </c>
      <c r="B76" s="37">
        <f>SUMIFS(СВЦЭМ!$D$34:$D$777,СВЦЭМ!$A$34:$A$777,$A76,СВЦЭМ!$B$34:$B$777,B$47)+'СЕТ СН'!$G$11+СВЦЭМ!$D$10+'СЕТ СН'!$G$6</f>
        <v>1684.4022130599999</v>
      </c>
      <c r="C76" s="37">
        <f>SUMIFS(СВЦЭМ!$D$34:$D$777,СВЦЭМ!$A$34:$A$777,$A76,СВЦЭМ!$B$34:$B$777,C$47)+'СЕТ СН'!$G$11+СВЦЭМ!$D$10+'СЕТ СН'!$G$6</f>
        <v>1791.1077539099999</v>
      </c>
      <c r="D76" s="37">
        <f>SUMIFS(СВЦЭМ!$D$34:$D$777,СВЦЭМ!$A$34:$A$777,$A76,СВЦЭМ!$B$34:$B$777,D$47)+'СЕТ СН'!$G$11+СВЦЭМ!$D$10+'СЕТ СН'!$G$6</f>
        <v>1910.25070385</v>
      </c>
      <c r="E76" s="37">
        <f>SUMIFS(СВЦЭМ!$D$34:$D$777,СВЦЭМ!$A$34:$A$777,$A76,СВЦЭМ!$B$34:$B$777,E$47)+'СЕТ СН'!$G$11+СВЦЭМ!$D$10+'СЕТ СН'!$G$6</f>
        <v>1902.9478408099997</v>
      </c>
      <c r="F76" s="37">
        <f>SUMIFS(СВЦЭМ!$D$34:$D$777,СВЦЭМ!$A$34:$A$777,$A76,СВЦЭМ!$B$34:$B$777,F$47)+'СЕТ СН'!$G$11+СВЦЭМ!$D$10+'СЕТ СН'!$G$6</f>
        <v>2000.0884580699997</v>
      </c>
      <c r="G76" s="37">
        <f>SUMIFS(СВЦЭМ!$D$34:$D$777,СВЦЭМ!$A$34:$A$777,$A76,СВЦЭМ!$B$34:$B$777,G$47)+'СЕТ СН'!$G$11+СВЦЭМ!$D$10+'СЕТ СН'!$G$6</f>
        <v>2049.1065659300002</v>
      </c>
      <c r="H76" s="37">
        <f>SUMIFS(СВЦЭМ!$D$34:$D$777,СВЦЭМ!$A$34:$A$777,$A76,СВЦЭМ!$B$34:$B$777,H$47)+'СЕТ СН'!$G$11+СВЦЭМ!$D$10+'СЕТ СН'!$G$6</f>
        <v>1862.23409969</v>
      </c>
      <c r="I76" s="37">
        <f>SUMIFS(СВЦЭМ!$D$34:$D$777,СВЦЭМ!$A$34:$A$777,$A76,СВЦЭМ!$B$34:$B$777,I$47)+'СЕТ СН'!$G$11+СВЦЭМ!$D$10+'СЕТ СН'!$G$6</f>
        <v>1728.7968379899999</v>
      </c>
      <c r="J76" s="37">
        <f>SUMIFS(СВЦЭМ!$D$34:$D$777,СВЦЭМ!$A$34:$A$777,$A76,СВЦЭМ!$B$34:$B$777,J$47)+'СЕТ СН'!$G$11+СВЦЭМ!$D$10+'СЕТ СН'!$G$6</f>
        <v>1631.2286544699998</v>
      </c>
      <c r="K76" s="37">
        <f>SUMIFS(СВЦЭМ!$D$34:$D$777,СВЦЭМ!$A$34:$A$777,$A76,СВЦЭМ!$B$34:$B$777,K$47)+'СЕТ СН'!$G$11+СВЦЭМ!$D$10+'СЕТ СН'!$G$6</f>
        <v>1574.1640918000001</v>
      </c>
      <c r="L76" s="37">
        <f>SUMIFS(СВЦЭМ!$D$34:$D$777,СВЦЭМ!$A$34:$A$777,$A76,СВЦЭМ!$B$34:$B$777,L$47)+'СЕТ СН'!$G$11+СВЦЭМ!$D$10+'СЕТ СН'!$G$6</f>
        <v>1516.32638176</v>
      </c>
      <c r="M76" s="37">
        <f>SUMIFS(СВЦЭМ!$D$34:$D$777,СВЦЭМ!$A$34:$A$777,$A76,СВЦЭМ!$B$34:$B$777,M$47)+'СЕТ СН'!$G$11+СВЦЭМ!$D$10+'СЕТ СН'!$G$6</f>
        <v>1473.48600265</v>
      </c>
      <c r="N76" s="37">
        <f>SUMIFS(СВЦЭМ!$D$34:$D$777,СВЦЭМ!$A$34:$A$777,$A76,СВЦЭМ!$B$34:$B$777,N$47)+'СЕТ СН'!$G$11+СВЦЭМ!$D$10+'СЕТ СН'!$G$6</f>
        <v>1461.9344883200001</v>
      </c>
      <c r="O76" s="37">
        <f>SUMIFS(СВЦЭМ!$D$34:$D$777,СВЦЭМ!$A$34:$A$777,$A76,СВЦЭМ!$B$34:$B$777,O$47)+'СЕТ СН'!$G$11+СВЦЭМ!$D$10+'СЕТ СН'!$G$6</f>
        <v>1452.45509208</v>
      </c>
      <c r="P76" s="37">
        <f>SUMIFS(СВЦЭМ!$D$34:$D$777,СВЦЭМ!$A$34:$A$777,$A76,СВЦЭМ!$B$34:$B$777,P$47)+'СЕТ СН'!$G$11+СВЦЭМ!$D$10+'СЕТ СН'!$G$6</f>
        <v>1461.21128742</v>
      </c>
      <c r="Q76" s="37">
        <f>SUMIFS(СВЦЭМ!$D$34:$D$777,СВЦЭМ!$A$34:$A$777,$A76,СВЦЭМ!$B$34:$B$777,Q$47)+'СЕТ СН'!$G$11+СВЦЭМ!$D$10+'СЕТ СН'!$G$6</f>
        <v>1470.4671869600002</v>
      </c>
      <c r="R76" s="37">
        <f>SUMIFS(СВЦЭМ!$D$34:$D$777,СВЦЭМ!$A$34:$A$777,$A76,СВЦЭМ!$B$34:$B$777,R$47)+'СЕТ СН'!$G$11+СВЦЭМ!$D$10+'СЕТ СН'!$G$6</f>
        <v>1532.7774903099998</v>
      </c>
      <c r="S76" s="37">
        <f>SUMIFS(СВЦЭМ!$D$34:$D$777,СВЦЭМ!$A$34:$A$777,$A76,СВЦЭМ!$B$34:$B$777,S$47)+'СЕТ СН'!$G$11+СВЦЭМ!$D$10+'СЕТ СН'!$G$6</f>
        <v>1516.1863455100001</v>
      </c>
      <c r="T76" s="37">
        <f>SUMIFS(СВЦЭМ!$D$34:$D$777,СВЦЭМ!$A$34:$A$777,$A76,СВЦЭМ!$B$34:$B$777,T$47)+'СЕТ СН'!$G$11+СВЦЭМ!$D$10+'СЕТ СН'!$G$6</f>
        <v>1525.4063432799999</v>
      </c>
      <c r="U76" s="37">
        <f>SUMIFS(СВЦЭМ!$D$34:$D$777,СВЦЭМ!$A$34:$A$777,$A76,СВЦЭМ!$B$34:$B$777,U$47)+'СЕТ СН'!$G$11+СВЦЭМ!$D$10+'СЕТ СН'!$G$6</f>
        <v>1548.67961569</v>
      </c>
      <c r="V76" s="37">
        <f>SUMIFS(СВЦЭМ!$D$34:$D$777,СВЦЭМ!$A$34:$A$777,$A76,СВЦЭМ!$B$34:$B$777,V$47)+'СЕТ СН'!$G$11+СВЦЭМ!$D$10+'СЕТ СН'!$G$6</f>
        <v>1537.16569458</v>
      </c>
      <c r="W76" s="37">
        <f>SUMIFS(СВЦЭМ!$D$34:$D$777,СВЦЭМ!$A$34:$A$777,$A76,СВЦЭМ!$B$34:$B$777,W$47)+'СЕТ СН'!$G$11+СВЦЭМ!$D$10+'СЕТ СН'!$G$6</f>
        <v>1547.56294383</v>
      </c>
      <c r="X76" s="37">
        <f>SUMIFS(СВЦЭМ!$D$34:$D$777,СВЦЭМ!$A$34:$A$777,$A76,СВЦЭМ!$B$34:$B$777,X$47)+'СЕТ СН'!$G$11+СВЦЭМ!$D$10+'СЕТ СН'!$G$6</f>
        <v>1565.60891586</v>
      </c>
      <c r="Y76" s="37">
        <f>SUMIFS(СВЦЭМ!$D$34:$D$777,СВЦЭМ!$A$34:$A$777,$A76,СВЦЭМ!$B$34:$B$777,Y$47)+'СЕТ СН'!$G$11+СВЦЭМ!$D$10+'СЕТ СН'!$G$6</f>
        <v>1739.8968122399999</v>
      </c>
    </row>
    <row r="77" spans="1:26" ht="15.75" x14ac:dyDescent="0.2">
      <c r="A77" s="36">
        <f t="shared" si="1"/>
        <v>42673</v>
      </c>
      <c r="B77" s="37">
        <f>SUMIFS(СВЦЭМ!$D$34:$D$777,СВЦЭМ!$A$34:$A$777,$A77,СВЦЭМ!$B$34:$B$777,B$47)+'СЕТ СН'!$G$11+СВЦЭМ!$D$10+'СЕТ СН'!$G$6</f>
        <v>1645.8369369899999</v>
      </c>
      <c r="C77" s="37">
        <f>SUMIFS(СВЦЭМ!$D$34:$D$777,СВЦЭМ!$A$34:$A$777,$A77,СВЦЭМ!$B$34:$B$777,C$47)+'СЕТ СН'!$G$11+СВЦЭМ!$D$10+'СЕТ СН'!$G$6</f>
        <v>1782.9361812599998</v>
      </c>
      <c r="D77" s="37">
        <f>SUMIFS(СВЦЭМ!$D$34:$D$777,СВЦЭМ!$A$34:$A$777,$A77,СВЦЭМ!$B$34:$B$777,D$47)+'СЕТ СН'!$G$11+СВЦЭМ!$D$10+'СЕТ СН'!$G$6</f>
        <v>1886.4014404100001</v>
      </c>
      <c r="E77" s="37">
        <f>SUMIFS(СВЦЭМ!$D$34:$D$777,СВЦЭМ!$A$34:$A$777,$A77,СВЦЭМ!$B$34:$B$777,E$47)+'СЕТ СН'!$G$11+СВЦЭМ!$D$10+'СЕТ СН'!$G$6</f>
        <v>1802.3115379199999</v>
      </c>
      <c r="F77" s="37">
        <f>SUMIFS(СВЦЭМ!$D$34:$D$777,СВЦЭМ!$A$34:$A$777,$A77,СВЦЭМ!$B$34:$B$777,F$47)+'СЕТ СН'!$G$11+СВЦЭМ!$D$10+'СЕТ СН'!$G$6</f>
        <v>1747.4462772499999</v>
      </c>
      <c r="G77" s="37">
        <f>SUMIFS(СВЦЭМ!$D$34:$D$777,СВЦЭМ!$A$34:$A$777,$A77,СВЦЭМ!$B$34:$B$777,G$47)+'СЕТ СН'!$G$11+СВЦЭМ!$D$10+'СЕТ СН'!$G$6</f>
        <v>1742.09383056</v>
      </c>
      <c r="H77" s="37">
        <f>SUMIFS(СВЦЭМ!$D$34:$D$777,СВЦЭМ!$A$34:$A$777,$A77,СВЦЭМ!$B$34:$B$777,H$47)+'СЕТ СН'!$G$11+СВЦЭМ!$D$10+'СЕТ СН'!$G$6</f>
        <v>1764.0114257799999</v>
      </c>
      <c r="I77" s="37">
        <f>SUMIFS(СВЦЭМ!$D$34:$D$777,СВЦЭМ!$A$34:$A$777,$A77,СВЦЭМ!$B$34:$B$777,I$47)+'СЕТ СН'!$G$11+СВЦЭМ!$D$10+'СЕТ СН'!$G$6</f>
        <v>1809.7708573299999</v>
      </c>
      <c r="J77" s="37">
        <f>SUMIFS(СВЦЭМ!$D$34:$D$777,СВЦЭМ!$A$34:$A$777,$A77,СВЦЭМ!$B$34:$B$777,J$47)+'СЕТ СН'!$G$11+СВЦЭМ!$D$10+'СЕТ СН'!$G$6</f>
        <v>1612.9613810599999</v>
      </c>
      <c r="K77" s="37">
        <f>SUMIFS(СВЦЭМ!$D$34:$D$777,СВЦЭМ!$A$34:$A$777,$A77,СВЦЭМ!$B$34:$B$777,K$47)+'СЕТ СН'!$G$11+СВЦЭМ!$D$10+'СЕТ СН'!$G$6</f>
        <v>1521.50294272</v>
      </c>
      <c r="L77" s="37">
        <f>SUMIFS(СВЦЭМ!$D$34:$D$777,СВЦЭМ!$A$34:$A$777,$A77,СВЦЭМ!$B$34:$B$777,L$47)+'СЕТ СН'!$G$11+СВЦЭМ!$D$10+'СЕТ СН'!$G$6</f>
        <v>1472.5533994500001</v>
      </c>
      <c r="M77" s="37">
        <f>SUMIFS(СВЦЭМ!$D$34:$D$777,СВЦЭМ!$A$34:$A$777,$A77,СВЦЭМ!$B$34:$B$777,M$47)+'СЕТ СН'!$G$11+СВЦЭМ!$D$10+'СЕТ СН'!$G$6</f>
        <v>1509.7640780500001</v>
      </c>
      <c r="N77" s="37">
        <f>SUMIFS(СВЦЭМ!$D$34:$D$777,СВЦЭМ!$A$34:$A$777,$A77,СВЦЭМ!$B$34:$B$777,N$47)+'СЕТ СН'!$G$11+СВЦЭМ!$D$10+'СЕТ СН'!$G$6</f>
        <v>1515.1400125999999</v>
      </c>
      <c r="O77" s="37">
        <f>SUMIFS(СВЦЭМ!$D$34:$D$777,СВЦЭМ!$A$34:$A$777,$A77,СВЦЭМ!$B$34:$B$777,O$47)+'СЕТ СН'!$G$11+СВЦЭМ!$D$10+'СЕТ СН'!$G$6</f>
        <v>1433.9045750599998</v>
      </c>
      <c r="P77" s="37">
        <f>SUMIFS(СВЦЭМ!$D$34:$D$777,СВЦЭМ!$A$34:$A$777,$A77,СВЦЭМ!$B$34:$B$777,P$47)+'СЕТ СН'!$G$11+СВЦЭМ!$D$10+'СЕТ СН'!$G$6</f>
        <v>1448.3564017600002</v>
      </c>
      <c r="Q77" s="37">
        <f>SUMIFS(СВЦЭМ!$D$34:$D$777,СВЦЭМ!$A$34:$A$777,$A77,СВЦЭМ!$B$34:$B$777,Q$47)+'СЕТ СН'!$G$11+СВЦЭМ!$D$10+'СЕТ СН'!$G$6</f>
        <v>1449.6137104099998</v>
      </c>
      <c r="R77" s="37">
        <f>SUMIFS(СВЦЭМ!$D$34:$D$777,СВЦЭМ!$A$34:$A$777,$A77,СВЦЭМ!$B$34:$B$777,R$47)+'СЕТ СН'!$G$11+СВЦЭМ!$D$10+'СЕТ СН'!$G$6</f>
        <v>1444.3279621500001</v>
      </c>
      <c r="S77" s="37">
        <f>SUMIFS(СВЦЭМ!$D$34:$D$777,СВЦЭМ!$A$34:$A$777,$A77,СВЦЭМ!$B$34:$B$777,S$47)+'СЕТ СН'!$G$11+СВЦЭМ!$D$10+'СЕТ СН'!$G$6</f>
        <v>1419.1922420599999</v>
      </c>
      <c r="T77" s="37">
        <f>SUMIFS(СВЦЭМ!$D$34:$D$777,СВЦЭМ!$A$34:$A$777,$A77,СВЦЭМ!$B$34:$B$777,T$47)+'СЕТ СН'!$G$11+СВЦЭМ!$D$10+'СЕТ СН'!$G$6</f>
        <v>1434.29649986</v>
      </c>
      <c r="U77" s="37">
        <f>SUMIFS(СВЦЭМ!$D$34:$D$777,СВЦЭМ!$A$34:$A$777,$A77,СВЦЭМ!$B$34:$B$777,U$47)+'СЕТ СН'!$G$11+СВЦЭМ!$D$10+'СЕТ СН'!$G$6</f>
        <v>1456.44253875</v>
      </c>
      <c r="V77" s="37">
        <f>SUMIFS(СВЦЭМ!$D$34:$D$777,СВЦЭМ!$A$34:$A$777,$A77,СВЦЭМ!$B$34:$B$777,V$47)+'СЕТ СН'!$G$11+СВЦЭМ!$D$10+'СЕТ СН'!$G$6</f>
        <v>1459.5390065900001</v>
      </c>
      <c r="W77" s="37">
        <f>SUMIFS(СВЦЭМ!$D$34:$D$777,СВЦЭМ!$A$34:$A$777,$A77,СВЦЭМ!$B$34:$B$777,W$47)+'СЕТ СН'!$G$11+СВЦЭМ!$D$10+'СЕТ СН'!$G$6</f>
        <v>1443.8088783600001</v>
      </c>
      <c r="X77" s="37">
        <f>SUMIFS(СВЦЭМ!$D$34:$D$777,СВЦЭМ!$A$34:$A$777,$A77,СВЦЭМ!$B$34:$B$777,X$47)+'СЕТ СН'!$G$11+СВЦЭМ!$D$10+'СЕТ СН'!$G$6</f>
        <v>1399.03353167</v>
      </c>
      <c r="Y77" s="37">
        <f>SUMIFS(СВЦЭМ!$D$34:$D$777,СВЦЭМ!$A$34:$A$777,$A77,СВЦЭМ!$B$34:$B$777,Y$47)+'СЕТ СН'!$G$11+СВЦЭМ!$D$10+'СЕТ СН'!$G$6</f>
        <v>1457.7971397599999</v>
      </c>
    </row>
    <row r="78" spans="1:26" ht="15.75" x14ac:dyDescent="0.2">
      <c r="A78" s="36">
        <f t="shared" si="1"/>
        <v>42674</v>
      </c>
      <c r="B78" s="37">
        <f>SUMIFS(СВЦЭМ!$D$34:$D$777,СВЦЭМ!$A$34:$A$777,$A78,СВЦЭМ!$B$34:$B$777,B$47)+'СЕТ СН'!$G$11+СВЦЭМ!$D$10+'СЕТ СН'!$G$6</f>
        <v>1561.14717795</v>
      </c>
      <c r="C78" s="37">
        <f>SUMIFS(СВЦЭМ!$D$34:$D$777,СВЦЭМ!$A$34:$A$777,$A78,СВЦЭМ!$B$34:$B$777,C$47)+'СЕТ СН'!$G$11+СВЦЭМ!$D$10+'СЕТ СН'!$G$6</f>
        <v>1673.2743866099997</v>
      </c>
      <c r="D78" s="37">
        <f>SUMIFS(СВЦЭМ!$D$34:$D$777,СВЦЭМ!$A$34:$A$777,$A78,СВЦЭМ!$B$34:$B$777,D$47)+'СЕТ СН'!$G$11+СВЦЭМ!$D$10+'СЕТ СН'!$G$6</f>
        <v>1786.13974962</v>
      </c>
      <c r="E78" s="37">
        <f>SUMIFS(СВЦЭМ!$D$34:$D$777,СВЦЭМ!$A$34:$A$777,$A78,СВЦЭМ!$B$34:$B$777,E$47)+'СЕТ СН'!$G$11+СВЦЭМ!$D$10+'СЕТ СН'!$G$6</f>
        <v>1778.5424756299999</v>
      </c>
      <c r="F78" s="37">
        <f>SUMIFS(СВЦЭМ!$D$34:$D$777,СВЦЭМ!$A$34:$A$777,$A78,СВЦЭМ!$B$34:$B$777,F$47)+'СЕТ СН'!$G$11+СВЦЭМ!$D$10+'СЕТ СН'!$G$6</f>
        <v>1766.5896458199998</v>
      </c>
      <c r="G78" s="37">
        <f>SUMIFS(СВЦЭМ!$D$34:$D$777,СВЦЭМ!$A$34:$A$777,$A78,СВЦЭМ!$B$34:$B$777,G$47)+'СЕТ СН'!$G$11+СВЦЭМ!$D$10+'СЕТ СН'!$G$6</f>
        <v>1770.8246360799999</v>
      </c>
      <c r="H78" s="37">
        <f>SUMIFS(СВЦЭМ!$D$34:$D$777,СВЦЭМ!$A$34:$A$777,$A78,СВЦЭМ!$B$34:$B$777,H$47)+'СЕТ СН'!$G$11+СВЦЭМ!$D$10+'СЕТ СН'!$G$6</f>
        <v>1763.9847885399997</v>
      </c>
      <c r="I78" s="37">
        <f>SUMIFS(СВЦЭМ!$D$34:$D$777,СВЦЭМ!$A$34:$A$777,$A78,СВЦЭМ!$B$34:$B$777,I$47)+'СЕТ СН'!$G$11+СВЦЭМ!$D$10+'СЕТ СН'!$G$6</f>
        <v>1717.4592974099999</v>
      </c>
      <c r="J78" s="37">
        <f>SUMIFS(СВЦЭМ!$D$34:$D$777,СВЦЭМ!$A$34:$A$777,$A78,СВЦЭМ!$B$34:$B$777,J$47)+'СЕТ СН'!$G$11+СВЦЭМ!$D$10+'СЕТ СН'!$G$6</f>
        <v>1627.3738722599999</v>
      </c>
      <c r="K78" s="37">
        <f>SUMIFS(СВЦЭМ!$D$34:$D$777,СВЦЭМ!$A$34:$A$777,$A78,СВЦЭМ!$B$34:$B$777,K$47)+'СЕТ СН'!$G$11+СВЦЭМ!$D$10+'СЕТ СН'!$G$6</f>
        <v>1469.55584914</v>
      </c>
      <c r="L78" s="37">
        <f>SUMIFS(СВЦЭМ!$D$34:$D$777,СВЦЭМ!$A$34:$A$777,$A78,СВЦЭМ!$B$34:$B$777,L$47)+'СЕТ СН'!$G$11+СВЦЭМ!$D$10+'СЕТ СН'!$G$6</f>
        <v>1513.9962662</v>
      </c>
      <c r="M78" s="37">
        <f>SUMIFS(СВЦЭМ!$D$34:$D$777,СВЦЭМ!$A$34:$A$777,$A78,СВЦЭМ!$B$34:$B$777,M$47)+'СЕТ СН'!$G$11+СВЦЭМ!$D$10+'СЕТ СН'!$G$6</f>
        <v>1469.6017213499999</v>
      </c>
      <c r="N78" s="37">
        <f>SUMIFS(СВЦЭМ!$D$34:$D$777,СВЦЭМ!$A$34:$A$777,$A78,СВЦЭМ!$B$34:$B$777,N$47)+'СЕТ СН'!$G$11+СВЦЭМ!$D$10+'СЕТ СН'!$G$6</f>
        <v>1435.8847742799999</v>
      </c>
      <c r="O78" s="37">
        <f>SUMIFS(СВЦЭМ!$D$34:$D$777,СВЦЭМ!$A$34:$A$777,$A78,СВЦЭМ!$B$34:$B$777,O$47)+'СЕТ СН'!$G$11+СВЦЭМ!$D$10+'СЕТ СН'!$G$6</f>
        <v>1410.4214406800002</v>
      </c>
      <c r="P78" s="37">
        <f>SUMIFS(СВЦЭМ!$D$34:$D$777,СВЦЭМ!$A$34:$A$777,$A78,СВЦЭМ!$B$34:$B$777,P$47)+'СЕТ СН'!$G$11+СВЦЭМ!$D$10+'СЕТ СН'!$G$6</f>
        <v>1469.3786698700001</v>
      </c>
      <c r="Q78" s="37">
        <f>SUMIFS(СВЦЭМ!$D$34:$D$777,СВЦЭМ!$A$34:$A$777,$A78,СВЦЭМ!$B$34:$B$777,Q$47)+'СЕТ СН'!$G$11+СВЦЭМ!$D$10+'СЕТ СН'!$G$6</f>
        <v>1488.7383744600002</v>
      </c>
      <c r="R78" s="37">
        <f>SUMIFS(СВЦЭМ!$D$34:$D$777,СВЦЭМ!$A$34:$A$777,$A78,СВЦЭМ!$B$34:$B$777,R$47)+'СЕТ СН'!$G$11+СВЦЭМ!$D$10+'СЕТ СН'!$G$6</f>
        <v>1484.1458278599998</v>
      </c>
      <c r="S78" s="37">
        <f>SUMIFS(СВЦЭМ!$D$34:$D$777,СВЦЭМ!$A$34:$A$777,$A78,СВЦЭМ!$B$34:$B$777,S$47)+'СЕТ СН'!$G$11+СВЦЭМ!$D$10+'СЕТ СН'!$G$6</f>
        <v>1599.4185084899998</v>
      </c>
      <c r="T78" s="37">
        <f>SUMIFS(СВЦЭМ!$D$34:$D$777,СВЦЭМ!$A$34:$A$777,$A78,СВЦЭМ!$B$34:$B$777,T$47)+'СЕТ СН'!$G$11+СВЦЭМ!$D$10+'СЕТ СН'!$G$6</f>
        <v>1499.98928385</v>
      </c>
      <c r="U78" s="37">
        <f>SUMIFS(СВЦЭМ!$D$34:$D$777,СВЦЭМ!$A$34:$A$777,$A78,СВЦЭМ!$B$34:$B$777,U$47)+'СЕТ СН'!$G$11+СВЦЭМ!$D$10+'СЕТ СН'!$G$6</f>
        <v>1520.4858125800001</v>
      </c>
      <c r="V78" s="37">
        <f>SUMIFS(СВЦЭМ!$D$34:$D$777,СВЦЭМ!$A$34:$A$777,$A78,СВЦЭМ!$B$34:$B$777,V$47)+'СЕТ СН'!$G$11+СВЦЭМ!$D$10+'СЕТ СН'!$G$6</f>
        <v>1530.1190703299999</v>
      </c>
      <c r="W78" s="37">
        <f>SUMIFS(СВЦЭМ!$D$34:$D$777,СВЦЭМ!$A$34:$A$777,$A78,СВЦЭМ!$B$34:$B$777,W$47)+'СЕТ СН'!$G$11+СВЦЭМ!$D$10+'СЕТ СН'!$G$6</f>
        <v>1512.51182612</v>
      </c>
      <c r="X78" s="37">
        <f>SUMIFS(СВЦЭМ!$D$34:$D$777,СВЦЭМ!$A$34:$A$777,$A78,СВЦЭМ!$B$34:$B$777,X$47)+'СЕТ СН'!$G$11+СВЦЭМ!$D$10+'СЕТ СН'!$G$6</f>
        <v>1500.4211260100001</v>
      </c>
      <c r="Y78" s="37">
        <f>SUMIFS(СВЦЭМ!$D$34:$D$777,СВЦЭМ!$A$34:$A$777,$A78,СВЦЭМ!$B$34:$B$777,Y$47)+'СЕТ СН'!$G$11+СВЦЭМ!$D$10+'СЕТ СН'!$G$6</f>
        <v>1567.5138686399998</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7"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7"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01.10.2016</v>
      </c>
      <c r="B84" s="37">
        <f>SUMIFS(СВЦЭМ!$D$34:$D$777,СВЦЭМ!$A$34:$A$777,$A84,СВЦЭМ!$B$34:$B$777,B$83)+'СЕТ СН'!$H$11+СВЦЭМ!$D$10+'СЕТ СН'!$H$6</f>
        <v>1464.7188686300001</v>
      </c>
      <c r="C84" s="37">
        <f>SUMIFS(СВЦЭМ!$D$34:$D$777,СВЦЭМ!$A$34:$A$777,$A84,СВЦЭМ!$B$34:$B$777,C$83)+'СЕТ СН'!$H$11+СВЦЭМ!$D$10+'СЕТ СН'!$H$6</f>
        <v>1576.10693571</v>
      </c>
      <c r="D84" s="37">
        <f>SUMIFS(СВЦЭМ!$D$34:$D$777,СВЦЭМ!$A$34:$A$777,$A84,СВЦЭМ!$B$34:$B$777,D$83)+'СЕТ СН'!$H$11+СВЦЭМ!$D$10+'СЕТ СН'!$H$6</f>
        <v>1652.1985482999999</v>
      </c>
      <c r="E84" s="37">
        <f>SUMIFS(СВЦЭМ!$D$34:$D$777,СВЦЭМ!$A$34:$A$777,$A84,СВЦЭМ!$B$34:$B$777,E$83)+'СЕТ СН'!$H$11+СВЦЭМ!$D$10+'СЕТ СН'!$H$6</f>
        <v>1669.1532200500001</v>
      </c>
      <c r="F84" s="37">
        <f>SUMIFS(СВЦЭМ!$D$34:$D$777,СВЦЭМ!$A$34:$A$777,$A84,СВЦЭМ!$B$34:$B$777,F$83)+'СЕТ СН'!$H$11+СВЦЭМ!$D$10+'СЕТ СН'!$H$6</f>
        <v>1670.82418659</v>
      </c>
      <c r="G84" s="37">
        <f>SUMIFS(СВЦЭМ!$D$34:$D$777,СВЦЭМ!$A$34:$A$777,$A84,СВЦЭМ!$B$34:$B$777,G$83)+'СЕТ СН'!$H$11+СВЦЭМ!$D$10+'СЕТ СН'!$H$6</f>
        <v>1663.3097451799999</v>
      </c>
      <c r="H84" s="37">
        <f>SUMIFS(СВЦЭМ!$D$34:$D$777,СВЦЭМ!$A$34:$A$777,$A84,СВЦЭМ!$B$34:$B$777,H$83)+'СЕТ СН'!$H$11+СВЦЭМ!$D$10+'СЕТ СН'!$H$6</f>
        <v>1646.0105046399999</v>
      </c>
      <c r="I84" s="37">
        <f>SUMIFS(СВЦЭМ!$D$34:$D$777,СВЦЭМ!$A$34:$A$777,$A84,СВЦЭМ!$B$34:$B$777,I$83)+'СЕТ СН'!$H$11+СВЦЭМ!$D$10+'СЕТ СН'!$H$6</f>
        <v>1591.4857452000001</v>
      </c>
      <c r="J84" s="37">
        <f>SUMIFS(СВЦЭМ!$D$34:$D$777,СВЦЭМ!$A$34:$A$777,$A84,СВЦЭМ!$B$34:$B$777,J$83)+'СЕТ СН'!$H$11+СВЦЭМ!$D$10+'СЕТ СН'!$H$6</f>
        <v>1518.99052542</v>
      </c>
      <c r="K84" s="37">
        <f>SUMIFS(СВЦЭМ!$D$34:$D$777,СВЦЭМ!$A$34:$A$777,$A84,СВЦЭМ!$B$34:$B$777,K$83)+'СЕТ СН'!$H$11+СВЦЭМ!$D$10+'СЕТ СН'!$H$6</f>
        <v>1766.5647349999999</v>
      </c>
      <c r="L84" s="37">
        <f>SUMIFS(СВЦЭМ!$D$34:$D$777,СВЦЭМ!$A$34:$A$777,$A84,СВЦЭМ!$B$34:$B$777,L$83)+'СЕТ СН'!$H$11+СВЦЭМ!$D$10+'СЕТ СН'!$H$6</f>
        <v>1734.0467395800001</v>
      </c>
      <c r="M84" s="37">
        <f>SUMIFS(СВЦЭМ!$D$34:$D$777,СВЦЭМ!$A$34:$A$777,$A84,СВЦЭМ!$B$34:$B$777,M$83)+'СЕТ СН'!$H$11+СВЦЭМ!$D$10+'СЕТ СН'!$H$6</f>
        <v>1679.22100675</v>
      </c>
      <c r="N84" s="37">
        <f>SUMIFS(СВЦЭМ!$D$34:$D$777,СВЦЭМ!$A$34:$A$777,$A84,СВЦЭМ!$B$34:$B$777,N$83)+'СЕТ СН'!$H$11+СВЦЭМ!$D$10+'СЕТ СН'!$H$6</f>
        <v>1373.0944033300002</v>
      </c>
      <c r="O84" s="37">
        <f>SUMIFS(СВЦЭМ!$D$34:$D$777,СВЦЭМ!$A$34:$A$777,$A84,СВЦЭМ!$B$34:$B$777,O$83)+'СЕТ СН'!$H$11+СВЦЭМ!$D$10+'СЕТ СН'!$H$6</f>
        <v>1287.2472837100001</v>
      </c>
      <c r="P84" s="37">
        <f>SUMIFS(СВЦЭМ!$D$34:$D$777,СВЦЭМ!$A$34:$A$777,$A84,СВЦЭМ!$B$34:$B$777,P$83)+'СЕТ СН'!$H$11+СВЦЭМ!$D$10+'СЕТ СН'!$H$6</f>
        <v>1292.2919444000001</v>
      </c>
      <c r="Q84" s="37">
        <f>SUMIFS(СВЦЭМ!$D$34:$D$777,СВЦЭМ!$A$34:$A$777,$A84,СВЦЭМ!$B$34:$B$777,Q$83)+'СЕТ СН'!$H$11+СВЦЭМ!$D$10+'СЕТ СН'!$H$6</f>
        <v>1326.3361848500001</v>
      </c>
      <c r="R84" s="37">
        <f>SUMIFS(СВЦЭМ!$D$34:$D$777,СВЦЭМ!$A$34:$A$777,$A84,СВЦЭМ!$B$34:$B$777,R$83)+'СЕТ СН'!$H$11+СВЦЭМ!$D$10+'СЕТ СН'!$H$6</f>
        <v>1344.89309078</v>
      </c>
      <c r="S84" s="37">
        <f>SUMIFS(СВЦЭМ!$D$34:$D$777,СВЦЭМ!$A$34:$A$777,$A84,СВЦЭМ!$B$34:$B$777,S$83)+'СЕТ СН'!$H$11+СВЦЭМ!$D$10+'СЕТ СН'!$H$6</f>
        <v>1348.0914048500001</v>
      </c>
      <c r="T84" s="37">
        <f>SUMIFS(СВЦЭМ!$D$34:$D$777,СВЦЭМ!$A$34:$A$777,$A84,СВЦЭМ!$B$34:$B$777,T$83)+'СЕТ СН'!$H$11+СВЦЭМ!$D$10+'СЕТ СН'!$H$6</f>
        <v>1321.9065020200001</v>
      </c>
      <c r="U84" s="37">
        <f>SUMIFS(СВЦЭМ!$D$34:$D$777,СВЦЭМ!$A$34:$A$777,$A84,СВЦЭМ!$B$34:$B$777,U$83)+'СЕТ СН'!$H$11+СВЦЭМ!$D$10+'СЕТ СН'!$H$6</f>
        <v>1292.0227391200001</v>
      </c>
      <c r="V84" s="37">
        <f>SUMIFS(СВЦЭМ!$D$34:$D$777,СВЦЭМ!$A$34:$A$777,$A84,СВЦЭМ!$B$34:$B$777,V$83)+'СЕТ СН'!$H$11+СВЦЭМ!$D$10+'СЕТ СН'!$H$6</f>
        <v>1314.51055911</v>
      </c>
      <c r="W84" s="37">
        <f>SUMIFS(СВЦЭМ!$D$34:$D$777,СВЦЭМ!$A$34:$A$777,$A84,СВЦЭМ!$B$34:$B$777,W$83)+'СЕТ СН'!$H$11+СВЦЭМ!$D$10+'СЕТ СН'!$H$6</f>
        <v>1357.6823594300001</v>
      </c>
      <c r="X84" s="37">
        <f>SUMIFS(СВЦЭМ!$D$34:$D$777,СВЦЭМ!$A$34:$A$777,$A84,СВЦЭМ!$B$34:$B$777,X$83)+'СЕТ СН'!$H$11+СВЦЭМ!$D$10+'СЕТ СН'!$H$6</f>
        <v>1340.77994876</v>
      </c>
      <c r="Y84" s="37">
        <f>SUMIFS(СВЦЭМ!$D$34:$D$777,СВЦЭМ!$A$34:$A$777,$A84,СВЦЭМ!$B$34:$B$777,Y$83)+'СЕТ СН'!$H$11+СВЦЭМ!$D$10+'СЕТ СН'!$H$6</f>
        <v>1412.7585614300001</v>
      </c>
      <c r="AA84" s="46"/>
    </row>
    <row r="85" spans="1:27" ht="15.75" x14ac:dyDescent="0.2">
      <c r="A85" s="36">
        <f>A84+1</f>
        <v>42645</v>
      </c>
      <c r="B85" s="37">
        <f>SUMIFS(СВЦЭМ!$D$34:$D$777,СВЦЭМ!$A$34:$A$777,$A85,СВЦЭМ!$B$34:$B$777,B$83)+'СЕТ СН'!$H$11+СВЦЭМ!$D$10+'СЕТ СН'!$H$6</f>
        <v>1444.8160330700002</v>
      </c>
      <c r="C85" s="37">
        <f>SUMIFS(СВЦЭМ!$D$34:$D$777,СВЦЭМ!$A$34:$A$777,$A85,СВЦЭМ!$B$34:$B$777,C$83)+'СЕТ СН'!$H$11+СВЦЭМ!$D$10+'СЕТ СН'!$H$6</f>
        <v>1559.78834901</v>
      </c>
      <c r="D85" s="37">
        <f>SUMIFS(СВЦЭМ!$D$34:$D$777,СВЦЭМ!$A$34:$A$777,$A85,СВЦЭМ!$B$34:$B$777,D$83)+'СЕТ СН'!$H$11+СВЦЭМ!$D$10+'СЕТ СН'!$H$6</f>
        <v>1626.0874537999998</v>
      </c>
      <c r="E85" s="37">
        <f>SUMIFS(СВЦЭМ!$D$34:$D$777,СВЦЭМ!$A$34:$A$777,$A85,СВЦЭМ!$B$34:$B$777,E$83)+'СЕТ СН'!$H$11+СВЦЭМ!$D$10+'СЕТ СН'!$H$6</f>
        <v>1621.6888682700001</v>
      </c>
      <c r="F85" s="37">
        <f>SUMIFS(СВЦЭМ!$D$34:$D$777,СВЦЭМ!$A$34:$A$777,$A85,СВЦЭМ!$B$34:$B$777,F$83)+'СЕТ СН'!$H$11+СВЦЭМ!$D$10+'СЕТ СН'!$H$6</f>
        <v>1603.1442984800001</v>
      </c>
      <c r="G85" s="37">
        <f>SUMIFS(СВЦЭМ!$D$34:$D$777,СВЦЭМ!$A$34:$A$777,$A85,СВЦЭМ!$B$34:$B$777,G$83)+'СЕТ СН'!$H$11+СВЦЭМ!$D$10+'СЕТ СН'!$H$6</f>
        <v>1606.9275598700001</v>
      </c>
      <c r="H85" s="37">
        <f>SUMIFS(СВЦЭМ!$D$34:$D$777,СВЦЭМ!$A$34:$A$777,$A85,СВЦЭМ!$B$34:$B$777,H$83)+'СЕТ СН'!$H$11+СВЦЭМ!$D$10+'СЕТ СН'!$H$6</f>
        <v>1573.0000714900002</v>
      </c>
      <c r="I85" s="37">
        <f>SUMIFS(СВЦЭМ!$D$34:$D$777,СВЦЭМ!$A$34:$A$777,$A85,СВЦЭМ!$B$34:$B$777,I$83)+'СЕТ СН'!$H$11+СВЦЭМ!$D$10+'СЕТ СН'!$H$6</f>
        <v>1563.6851706400003</v>
      </c>
      <c r="J85" s="37">
        <f>SUMIFS(СВЦЭМ!$D$34:$D$777,СВЦЭМ!$A$34:$A$777,$A85,СВЦЭМ!$B$34:$B$777,J$83)+'СЕТ СН'!$H$11+СВЦЭМ!$D$10+'СЕТ СН'!$H$6</f>
        <v>1482.37259589</v>
      </c>
      <c r="K85" s="37">
        <f>SUMIFS(СВЦЭМ!$D$34:$D$777,СВЦЭМ!$A$34:$A$777,$A85,СВЦЭМ!$B$34:$B$777,K$83)+'СЕТ СН'!$H$11+СВЦЭМ!$D$10+'СЕТ СН'!$H$6</f>
        <v>1430.1298604600001</v>
      </c>
      <c r="L85" s="37">
        <f>SUMIFS(СВЦЭМ!$D$34:$D$777,СВЦЭМ!$A$34:$A$777,$A85,СВЦЭМ!$B$34:$B$777,L$83)+'СЕТ СН'!$H$11+СВЦЭМ!$D$10+'СЕТ СН'!$H$6</f>
        <v>1318.6523875500002</v>
      </c>
      <c r="M85" s="37">
        <f>SUMIFS(СВЦЭМ!$D$34:$D$777,СВЦЭМ!$A$34:$A$777,$A85,СВЦЭМ!$B$34:$B$777,M$83)+'СЕТ СН'!$H$11+СВЦЭМ!$D$10+'СЕТ СН'!$H$6</f>
        <v>1304.2532047500001</v>
      </c>
      <c r="N85" s="37">
        <f>SUMIFS(СВЦЭМ!$D$34:$D$777,СВЦЭМ!$A$34:$A$777,$A85,СВЦЭМ!$B$34:$B$777,N$83)+'СЕТ СН'!$H$11+СВЦЭМ!$D$10+'СЕТ СН'!$H$6</f>
        <v>1298.4011303900002</v>
      </c>
      <c r="O85" s="37">
        <f>SUMIFS(СВЦЭМ!$D$34:$D$777,СВЦЭМ!$A$34:$A$777,$A85,СВЦЭМ!$B$34:$B$777,O$83)+'СЕТ СН'!$H$11+СВЦЭМ!$D$10+'СЕТ СН'!$H$6</f>
        <v>1289.6542495000001</v>
      </c>
      <c r="P85" s="37">
        <f>SUMIFS(СВЦЭМ!$D$34:$D$777,СВЦЭМ!$A$34:$A$777,$A85,СВЦЭМ!$B$34:$B$777,P$83)+'СЕТ СН'!$H$11+СВЦЭМ!$D$10+'СЕТ СН'!$H$6</f>
        <v>1293.99592162</v>
      </c>
      <c r="Q85" s="37">
        <f>SUMIFS(СВЦЭМ!$D$34:$D$777,СВЦЭМ!$A$34:$A$777,$A85,СВЦЭМ!$B$34:$B$777,Q$83)+'СЕТ СН'!$H$11+СВЦЭМ!$D$10+'СЕТ СН'!$H$6</f>
        <v>1302.85053227</v>
      </c>
      <c r="R85" s="37">
        <f>SUMIFS(СВЦЭМ!$D$34:$D$777,СВЦЭМ!$A$34:$A$777,$A85,СВЦЭМ!$B$34:$B$777,R$83)+'СЕТ СН'!$H$11+СВЦЭМ!$D$10+'СЕТ СН'!$H$6</f>
        <v>1325.27709329</v>
      </c>
      <c r="S85" s="37">
        <f>SUMIFS(СВЦЭМ!$D$34:$D$777,СВЦЭМ!$A$34:$A$777,$A85,СВЦЭМ!$B$34:$B$777,S$83)+'СЕТ СН'!$H$11+СВЦЭМ!$D$10+'СЕТ СН'!$H$6</f>
        <v>1314.25237184</v>
      </c>
      <c r="T85" s="37">
        <f>SUMIFS(СВЦЭМ!$D$34:$D$777,СВЦЭМ!$A$34:$A$777,$A85,СВЦЭМ!$B$34:$B$777,T$83)+'СЕТ СН'!$H$11+СВЦЭМ!$D$10+'СЕТ СН'!$H$6</f>
        <v>1323.0492436600002</v>
      </c>
      <c r="U85" s="37">
        <f>SUMIFS(СВЦЭМ!$D$34:$D$777,СВЦЭМ!$A$34:$A$777,$A85,СВЦЭМ!$B$34:$B$777,U$83)+'СЕТ СН'!$H$11+СВЦЭМ!$D$10+'СЕТ СН'!$H$6</f>
        <v>1256.8920332100001</v>
      </c>
      <c r="V85" s="37">
        <f>SUMIFS(СВЦЭМ!$D$34:$D$777,СВЦЭМ!$A$34:$A$777,$A85,СВЦЭМ!$B$34:$B$777,V$83)+'СЕТ СН'!$H$11+СВЦЭМ!$D$10+'СЕТ СН'!$H$6</f>
        <v>1282.98281245</v>
      </c>
      <c r="W85" s="37">
        <f>SUMIFS(СВЦЭМ!$D$34:$D$777,СВЦЭМ!$A$34:$A$777,$A85,СВЦЭМ!$B$34:$B$777,W$83)+'СЕТ СН'!$H$11+СВЦЭМ!$D$10+'СЕТ СН'!$H$6</f>
        <v>1280.0888955200001</v>
      </c>
      <c r="X85" s="37">
        <f>SUMIFS(СВЦЭМ!$D$34:$D$777,СВЦЭМ!$A$34:$A$777,$A85,СВЦЭМ!$B$34:$B$777,X$83)+'СЕТ СН'!$H$11+СВЦЭМ!$D$10+'СЕТ СН'!$H$6</f>
        <v>1318.91136854</v>
      </c>
      <c r="Y85" s="37">
        <f>SUMIFS(СВЦЭМ!$D$34:$D$777,СВЦЭМ!$A$34:$A$777,$A85,СВЦЭМ!$B$34:$B$777,Y$83)+'СЕТ СН'!$H$11+СВЦЭМ!$D$10+'СЕТ СН'!$H$6</f>
        <v>1374.8201121300001</v>
      </c>
    </row>
    <row r="86" spans="1:27" ht="15.75" x14ac:dyDescent="0.2">
      <c r="A86" s="36">
        <f t="shared" ref="A86:A114" si="2">A85+1</f>
        <v>42646</v>
      </c>
      <c r="B86" s="37">
        <f>SUMIFS(СВЦЭМ!$D$34:$D$777,СВЦЭМ!$A$34:$A$777,$A86,СВЦЭМ!$B$34:$B$777,B$83)+'СЕТ СН'!$H$11+СВЦЭМ!$D$10+'СЕТ СН'!$H$6</f>
        <v>1463.9299743400002</v>
      </c>
      <c r="C86" s="37">
        <f>SUMIFS(СВЦЭМ!$D$34:$D$777,СВЦЭМ!$A$34:$A$777,$A86,СВЦЭМ!$B$34:$B$777,C$83)+'СЕТ СН'!$H$11+СВЦЭМ!$D$10+'СЕТ СН'!$H$6</f>
        <v>1578.8621079500001</v>
      </c>
      <c r="D86" s="37">
        <f>SUMIFS(СВЦЭМ!$D$34:$D$777,СВЦЭМ!$A$34:$A$777,$A86,СВЦЭМ!$B$34:$B$777,D$83)+'СЕТ СН'!$H$11+СВЦЭМ!$D$10+'СЕТ СН'!$H$6</f>
        <v>1633.47662253</v>
      </c>
      <c r="E86" s="37">
        <f>SUMIFS(СВЦЭМ!$D$34:$D$777,СВЦЭМ!$A$34:$A$777,$A86,СВЦЭМ!$B$34:$B$777,E$83)+'СЕТ СН'!$H$11+СВЦЭМ!$D$10+'СЕТ СН'!$H$6</f>
        <v>1673.1559716800002</v>
      </c>
      <c r="F86" s="37">
        <f>SUMIFS(СВЦЭМ!$D$34:$D$777,СВЦЭМ!$A$34:$A$777,$A86,СВЦЭМ!$B$34:$B$777,F$83)+'СЕТ СН'!$H$11+СВЦЭМ!$D$10+'СЕТ СН'!$H$6</f>
        <v>1635.44935162</v>
      </c>
      <c r="G86" s="37">
        <f>SUMIFS(СВЦЭМ!$D$34:$D$777,СВЦЭМ!$A$34:$A$777,$A86,СВЦЭМ!$B$34:$B$777,G$83)+'СЕТ СН'!$H$11+СВЦЭМ!$D$10+'СЕТ СН'!$H$6</f>
        <v>1658.8809679300002</v>
      </c>
      <c r="H86" s="37">
        <f>SUMIFS(СВЦЭМ!$D$34:$D$777,СВЦЭМ!$A$34:$A$777,$A86,СВЦЭМ!$B$34:$B$777,H$83)+'СЕТ СН'!$H$11+СВЦЭМ!$D$10+'СЕТ СН'!$H$6</f>
        <v>1586.2864921600001</v>
      </c>
      <c r="I86" s="37">
        <f>SUMIFS(СВЦЭМ!$D$34:$D$777,СВЦЭМ!$A$34:$A$777,$A86,СВЦЭМ!$B$34:$B$777,I$83)+'СЕТ СН'!$H$11+СВЦЭМ!$D$10+'СЕТ СН'!$H$6</f>
        <v>1585.3730433700002</v>
      </c>
      <c r="J86" s="37">
        <f>SUMIFS(СВЦЭМ!$D$34:$D$777,СВЦЭМ!$A$34:$A$777,$A86,СВЦЭМ!$B$34:$B$777,J$83)+'СЕТ СН'!$H$11+СВЦЭМ!$D$10+'СЕТ СН'!$H$6</f>
        <v>1553.6878295500001</v>
      </c>
      <c r="K86" s="37">
        <f>SUMIFS(СВЦЭМ!$D$34:$D$777,СВЦЭМ!$A$34:$A$777,$A86,СВЦЭМ!$B$34:$B$777,K$83)+'СЕТ СН'!$H$11+СВЦЭМ!$D$10+'СЕТ СН'!$H$6</f>
        <v>1441.9552329000001</v>
      </c>
      <c r="L86" s="37">
        <f>SUMIFS(СВЦЭМ!$D$34:$D$777,СВЦЭМ!$A$34:$A$777,$A86,СВЦЭМ!$B$34:$B$777,L$83)+'СЕТ СН'!$H$11+СВЦЭМ!$D$10+'СЕТ СН'!$H$6</f>
        <v>1411.58819116</v>
      </c>
      <c r="M86" s="37">
        <f>SUMIFS(СВЦЭМ!$D$34:$D$777,СВЦЭМ!$A$34:$A$777,$A86,СВЦЭМ!$B$34:$B$777,M$83)+'СЕТ СН'!$H$11+СВЦЭМ!$D$10+'СЕТ СН'!$H$6</f>
        <v>1340.48960932</v>
      </c>
      <c r="N86" s="37">
        <f>SUMIFS(СВЦЭМ!$D$34:$D$777,СВЦЭМ!$A$34:$A$777,$A86,СВЦЭМ!$B$34:$B$777,N$83)+'СЕТ СН'!$H$11+СВЦЭМ!$D$10+'СЕТ СН'!$H$6</f>
        <v>1320.7936601400002</v>
      </c>
      <c r="O86" s="37">
        <f>SUMIFS(СВЦЭМ!$D$34:$D$777,СВЦЭМ!$A$34:$A$777,$A86,СВЦЭМ!$B$34:$B$777,O$83)+'СЕТ СН'!$H$11+СВЦЭМ!$D$10+'СЕТ СН'!$H$6</f>
        <v>1313.6588559000002</v>
      </c>
      <c r="P86" s="37">
        <f>SUMIFS(СВЦЭМ!$D$34:$D$777,СВЦЭМ!$A$34:$A$777,$A86,СВЦЭМ!$B$34:$B$777,P$83)+'СЕТ СН'!$H$11+СВЦЭМ!$D$10+'СЕТ СН'!$H$6</f>
        <v>1308.7431436400002</v>
      </c>
      <c r="Q86" s="37">
        <f>SUMIFS(СВЦЭМ!$D$34:$D$777,СВЦЭМ!$A$34:$A$777,$A86,СВЦЭМ!$B$34:$B$777,Q$83)+'СЕТ СН'!$H$11+СВЦЭМ!$D$10+'СЕТ СН'!$H$6</f>
        <v>1292.5475976300002</v>
      </c>
      <c r="R86" s="37">
        <f>SUMIFS(СВЦЭМ!$D$34:$D$777,СВЦЭМ!$A$34:$A$777,$A86,СВЦЭМ!$B$34:$B$777,R$83)+'СЕТ СН'!$H$11+СВЦЭМ!$D$10+'СЕТ СН'!$H$6</f>
        <v>1307.5385621300002</v>
      </c>
      <c r="S86" s="37">
        <f>SUMIFS(СВЦЭМ!$D$34:$D$777,СВЦЭМ!$A$34:$A$777,$A86,СВЦЭМ!$B$34:$B$777,S$83)+'СЕТ СН'!$H$11+СВЦЭМ!$D$10+'СЕТ СН'!$H$6</f>
        <v>1362.56081352</v>
      </c>
      <c r="T86" s="37">
        <f>SUMIFS(СВЦЭМ!$D$34:$D$777,СВЦЭМ!$A$34:$A$777,$A86,СВЦЭМ!$B$34:$B$777,T$83)+'СЕТ СН'!$H$11+СВЦЭМ!$D$10+'СЕТ СН'!$H$6</f>
        <v>1360.78654211</v>
      </c>
      <c r="U86" s="37">
        <f>SUMIFS(СВЦЭМ!$D$34:$D$777,СВЦЭМ!$A$34:$A$777,$A86,СВЦЭМ!$B$34:$B$777,U$83)+'СЕТ СН'!$H$11+СВЦЭМ!$D$10+'СЕТ СН'!$H$6</f>
        <v>1351.3557830200002</v>
      </c>
      <c r="V86" s="37">
        <f>SUMIFS(СВЦЭМ!$D$34:$D$777,СВЦЭМ!$A$34:$A$777,$A86,СВЦЭМ!$B$34:$B$777,V$83)+'СЕТ СН'!$H$11+СВЦЭМ!$D$10+'СЕТ СН'!$H$6</f>
        <v>1357.16315717</v>
      </c>
      <c r="W86" s="37">
        <f>SUMIFS(СВЦЭМ!$D$34:$D$777,СВЦЭМ!$A$34:$A$777,$A86,СВЦЭМ!$B$34:$B$777,W$83)+'СЕТ СН'!$H$11+СВЦЭМ!$D$10+'СЕТ СН'!$H$6</f>
        <v>1370.6006251000001</v>
      </c>
      <c r="X86" s="37">
        <f>SUMIFS(СВЦЭМ!$D$34:$D$777,СВЦЭМ!$A$34:$A$777,$A86,СВЦЭМ!$B$34:$B$777,X$83)+'СЕТ СН'!$H$11+СВЦЭМ!$D$10+'СЕТ СН'!$H$6</f>
        <v>1448.8933907600001</v>
      </c>
      <c r="Y86" s="37">
        <f>SUMIFS(СВЦЭМ!$D$34:$D$777,СВЦЭМ!$A$34:$A$777,$A86,СВЦЭМ!$B$34:$B$777,Y$83)+'СЕТ СН'!$H$11+СВЦЭМ!$D$10+'СЕТ СН'!$H$6</f>
        <v>1558.1954075100002</v>
      </c>
    </row>
    <row r="87" spans="1:27" ht="15.75" x14ac:dyDescent="0.2">
      <c r="A87" s="36">
        <f t="shared" si="2"/>
        <v>42647</v>
      </c>
      <c r="B87" s="37">
        <f>SUMIFS(СВЦЭМ!$D$34:$D$777,СВЦЭМ!$A$34:$A$777,$A87,СВЦЭМ!$B$34:$B$777,B$83)+'СЕТ СН'!$H$11+СВЦЭМ!$D$10+'СЕТ СН'!$H$6</f>
        <v>1638.2003706700002</v>
      </c>
      <c r="C87" s="37">
        <f>SUMIFS(СВЦЭМ!$D$34:$D$777,СВЦЭМ!$A$34:$A$777,$A87,СВЦЭМ!$B$34:$B$777,C$83)+'СЕТ СН'!$H$11+СВЦЭМ!$D$10+'СЕТ СН'!$H$6</f>
        <v>1640.9994452300002</v>
      </c>
      <c r="D87" s="37">
        <f>SUMIFS(СВЦЭМ!$D$34:$D$777,СВЦЭМ!$A$34:$A$777,$A87,СВЦЭМ!$B$34:$B$777,D$83)+'СЕТ СН'!$H$11+СВЦЭМ!$D$10+'СЕТ СН'!$H$6</f>
        <v>1616.1698897900001</v>
      </c>
      <c r="E87" s="37">
        <f>SUMIFS(СВЦЭМ!$D$34:$D$777,СВЦЭМ!$A$34:$A$777,$A87,СВЦЭМ!$B$34:$B$777,E$83)+'СЕТ СН'!$H$11+СВЦЭМ!$D$10+'СЕТ СН'!$H$6</f>
        <v>1616.9691268199999</v>
      </c>
      <c r="F87" s="37">
        <f>SUMIFS(СВЦЭМ!$D$34:$D$777,СВЦЭМ!$A$34:$A$777,$A87,СВЦЭМ!$B$34:$B$777,F$83)+'СЕТ СН'!$H$11+СВЦЭМ!$D$10+'СЕТ СН'!$H$6</f>
        <v>1608.4715322500001</v>
      </c>
      <c r="G87" s="37">
        <f>SUMIFS(СВЦЭМ!$D$34:$D$777,СВЦЭМ!$A$34:$A$777,$A87,СВЦЭМ!$B$34:$B$777,G$83)+'СЕТ СН'!$H$11+СВЦЭМ!$D$10+'СЕТ СН'!$H$6</f>
        <v>1638.16192667</v>
      </c>
      <c r="H87" s="37">
        <f>SUMIFS(СВЦЭМ!$D$34:$D$777,СВЦЭМ!$A$34:$A$777,$A87,СВЦЭМ!$B$34:$B$777,H$83)+'СЕТ СН'!$H$11+СВЦЭМ!$D$10+'СЕТ СН'!$H$6</f>
        <v>1683.8457106400001</v>
      </c>
      <c r="I87" s="37">
        <f>SUMIFS(СВЦЭМ!$D$34:$D$777,СВЦЭМ!$A$34:$A$777,$A87,СВЦЭМ!$B$34:$B$777,I$83)+'СЕТ СН'!$H$11+СВЦЭМ!$D$10+'СЕТ СН'!$H$6</f>
        <v>1620.5387973900001</v>
      </c>
      <c r="J87" s="37">
        <f>SUMIFS(СВЦЭМ!$D$34:$D$777,СВЦЭМ!$A$34:$A$777,$A87,СВЦЭМ!$B$34:$B$777,J$83)+'СЕТ СН'!$H$11+СВЦЭМ!$D$10+'СЕТ СН'!$H$6</f>
        <v>1598.6446753300002</v>
      </c>
      <c r="K87" s="37">
        <f>SUMIFS(СВЦЭМ!$D$34:$D$777,СВЦЭМ!$A$34:$A$777,$A87,СВЦЭМ!$B$34:$B$777,K$83)+'СЕТ СН'!$H$11+СВЦЭМ!$D$10+'СЕТ СН'!$H$6</f>
        <v>1642.40314373</v>
      </c>
      <c r="L87" s="37">
        <f>SUMIFS(СВЦЭМ!$D$34:$D$777,СВЦЭМ!$A$34:$A$777,$A87,СВЦЭМ!$B$34:$B$777,L$83)+'СЕТ СН'!$H$11+СВЦЭМ!$D$10+'СЕТ СН'!$H$6</f>
        <v>1382.2823972600002</v>
      </c>
      <c r="M87" s="37">
        <f>SUMIFS(СВЦЭМ!$D$34:$D$777,СВЦЭМ!$A$34:$A$777,$A87,СВЦЭМ!$B$34:$B$777,M$83)+'СЕТ СН'!$H$11+СВЦЭМ!$D$10+'СЕТ СН'!$H$6</f>
        <v>1330.18397215</v>
      </c>
      <c r="N87" s="37">
        <f>SUMIFS(СВЦЭМ!$D$34:$D$777,СВЦЭМ!$A$34:$A$777,$A87,СВЦЭМ!$B$34:$B$777,N$83)+'СЕТ СН'!$H$11+СВЦЭМ!$D$10+'СЕТ СН'!$H$6</f>
        <v>1344.8880223800002</v>
      </c>
      <c r="O87" s="37">
        <f>SUMIFS(СВЦЭМ!$D$34:$D$777,СВЦЭМ!$A$34:$A$777,$A87,СВЦЭМ!$B$34:$B$777,O$83)+'СЕТ СН'!$H$11+СВЦЭМ!$D$10+'СЕТ СН'!$H$6</f>
        <v>1354.13163893</v>
      </c>
      <c r="P87" s="37">
        <f>SUMIFS(СВЦЭМ!$D$34:$D$777,СВЦЭМ!$A$34:$A$777,$A87,СВЦЭМ!$B$34:$B$777,P$83)+'СЕТ СН'!$H$11+СВЦЭМ!$D$10+'СЕТ СН'!$H$6</f>
        <v>1385.33100995</v>
      </c>
      <c r="Q87" s="37">
        <f>SUMIFS(СВЦЭМ!$D$34:$D$777,СВЦЭМ!$A$34:$A$777,$A87,СВЦЭМ!$B$34:$B$777,Q$83)+'СЕТ СН'!$H$11+СВЦЭМ!$D$10+'СЕТ СН'!$H$6</f>
        <v>1364.2484416900002</v>
      </c>
      <c r="R87" s="37">
        <f>SUMIFS(СВЦЭМ!$D$34:$D$777,СВЦЭМ!$A$34:$A$777,$A87,СВЦЭМ!$B$34:$B$777,R$83)+'СЕТ СН'!$H$11+СВЦЭМ!$D$10+'СЕТ СН'!$H$6</f>
        <v>1365.8528957200001</v>
      </c>
      <c r="S87" s="37">
        <f>SUMIFS(СВЦЭМ!$D$34:$D$777,СВЦЭМ!$A$34:$A$777,$A87,СВЦЭМ!$B$34:$B$777,S$83)+'СЕТ СН'!$H$11+СВЦЭМ!$D$10+'СЕТ СН'!$H$6</f>
        <v>1361.34144631</v>
      </c>
      <c r="T87" s="37">
        <f>SUMIFS(СВЦЭМ!$D$34:$D$777,СВЦЭМ!$A$34:$A$777,$A87,СВЦЭМ!$B$34:$B$777,T$83)+'СЕТ СН'!$H$11+СВЦЭМ!$D$10+'СЕТ СН'!$H$6</f>
        <v>1364.3488925500001</v>
      </c>
      <c r="U87" s="37">
        <f>SUMIFS(СВЦЭМ!$D$34:$D$777,СВЦЭМ!$A$34:$A$777,$A87,СВЦЭМ!$B$34:$B$777,U$83)+'СЕТ СН'!$H$11+СВЦЭМ!$D$10+'СЕТ СН'!$H$6</f>
        <v>1310.6115562</v>
      </c>
      <c r="V87" s="37">
        <f>SUMIFS(СВЦЭМ!$D$34:$D$777,СВЦЭМ!$A$34:$A$777,$A87,СВЦЭМ!$B$34:$B$777,V$83)+'СЕТ СН'!$H$11+СВЦЭМ!$D$10+'СЕТ СН'!$H$6</f>
        <v>1319.9399872500001</v>
      </c>
      <c r="W87" s="37">
        <f>SUMIFS(СВЦЭМ!$D$34:$D$777,СВЦЭМ!$A$34:$A$777,$A87,СВЦЭМ!$B$34:$B$777,W$83)+'СЕТ СН'!$H$11+СВЦЭМ!$D$10+'СЕТ СН'!$H$6</f>
        <v>1320.2854514000001</v>
      </c>
      <c r="X87" s="37">
        <f>SUMIFS(СВЦЭМ!$D$34:$D$777,СВЦЭМ!$A$34:$A$777,$A87,СВЦЭМ!$B$34:$B$777,X$83)+'СЕТ СН'!$H$11+СВЦЭМ!$D$10+'СЕТ СН'!$H$6</f>
        <v>1370.1290848800002</v>
      </c>
      <c r="Y87" s="37">
        <f>SUMIFS(СВЦЭМ!$D$34:$D$777,СВЦЭМ!$A$34:$A$777,$A87,СВЦЭМ!$B$34:$B$777,Y$83)+'СЕТ СН'!$H$11+СВЦЭМ!$D$10+'СЕТ СН'!$H$6</f>
        <v>1469.4773075200001</v>
      </c>
    </row>
    <row r="88" spans="1:27" ht="15.75" x14ac:dyDescent="0.2">
      <c r="A88" s="36">
        <f t="shared" si="2"/>
        <v>42648</v>
      </c>
      <c r="B88" s="37">
        <f>SUMIFS(СВЦЭМ!$D$34:$D$777,СВЦЭМ!$A$34:$A$777,$A88,СВЦЭМ!$B$34:$B$777,B$83)+'СЕТ СН'!$H$11+СВЦЭМ!$D$10+'СЕТ СН'!$H$6</f>
        <v>1527.7908898700002</v>
      </c>
      <c r="C88" s="37">
        <f>SUMIFS(СВЦЭМ!$D$34:$D$777,СВЦЭМ!$A$34:$A$777,$A88,СВЦЭМ!$B$34:$B$777,C$83)+'СЕТ СН'!$H$11+СВЦЭМ!$D$10+'СЕТ СН'!$H$6</f>
        <v>1606.4416598900002</v>
      </c>
      <c r="D88" s="37">
        <f>SUMIFS(СВЦЭМ!$D$34:$D$777,СВЦЭМ!$A$34:$A$777,$A88,СВЦЭМ!$B$34:$B$777,D$83)+'СЕТ СН'!$H$11+СВЦЭМ!$D$10+'СЕТ СН'!$H$6</f>
        <v>1647.6305373</v>
      </c>
      <c r="E88" s="37">
        <f>SUMIFS(СВЦЭМ!$D$34:$D$777,СВЦЭМ!$A$34:$A$777,$A88,СВЦЭМ!$B$34:$B$777,E$83)+'СЕТ СН'!$H$11+СВЦЭМ!$D$10+'СЕТ СН'!$H$6</f>
        <v>1615.5121399899999</v>
      </c>
      <c r="F88" s="37">
        <f>SUMIFS(СВЦЭМ!$D$34:$D$777,СВЦЭМ!$A$34:$A$777,$A88,СВЦЭМ!$B$34:$B$777,F$83)+'СЕТ СН'!$H$11+СВЦЭМ!$D$10+'СЕТ СН'!$H$6</f>
        <v>1624.9504347900001</v>
      </c>
      <c r="G88" s="37">
        <f>SUMIFS(СВЦЭМ!$D$34:$D$777,СВЦЭМ!$A$34:$A$777,$A88,СВЦЭМ!$B$34:$B$777,G$83)+'СЕТ СН'!$H$11+СВЦЭМ!$D$10+'СЕТ СН'!$H$6</f>
        <v>1629.67039535</v>
      </c>
      <c r="H88" s="37">
        <f>SUMIFS(СВЦЭМ!$D$34:$D$777,СВЦЭМ!$A$34:$A$777,$A88,СВЦЭМ!$B$34:$B$777,H$83)+'СЕТ СН'!$H$11+СВЦЭМ!$D$10+'СЕТ СН'!$H$6</f>
        <v>1559.48087796</v>
      </c>
      <c r="I88" s="37">
        <f>SUMIFS(СВЦЭМ!$D$34:$D$777,СВЦЭМ!$A$34:$A$777,$A88,СВЦЭМ!$B$34:$B$777,I$83)+'СЕТ СН'!$H$11+СВЦЭМ!$D$10+'СЕТ СН'!$H$6</f>
        <v>1476.7759801500001</v>
      </c>
      <c r="J88" s="37">
        <f>SUMIFS(СВЦЭМ!$D$34:$D$777,СВЦЭМ!$A$34:$A$777,$A88,СВЦЭМ!$B$34:$B$777,J$83)+'СЕТ СН'!$H$11+СВЦЭМ!$D$10+'СЕТ СН'!$H$6</f>
        <v>1490.09803401</v>
      </c>
      <c r="K88" s="37">
        <f>SUMIFS(СВЦЭМ!$D$34:$D$777,СВЦЭМ!$A$34:$A$777,$A88,СВЦЭМ!$B$34:$B$777,K$83)+'СЕТ СН'!$H$11+СВЦЭМ!$D$10+'СЕТ СН'!$H$6</f>
        <v>1465.0869716300001</v>
      </c>
      <c r="L88" s="37">
        <f>SUMIFS(СВЦЭМ!$D$34:$D$777,СВЦЭМ!$A$34:$A$777,$A88,СВЦЭМ!$B$34:$B$777,L$83)+'СЕТ СН'!$H$11+СВЦЭМ!$D$10+'СЕТ СН'!$H$6</f>
        <v>1385.9911145600001</v>
      </c>
      <c r="M88" s="37">
        <f>SUMIFS(СВЦЭМ!$D$34:$D$777,СВЦЭМ!$A$34:$A$777,$A88,СВЦЭМ!$B$34:$B$777,M$83)+'СЕТ СН'!$H$11+СВЦЭМ!$D$10+'СЕТ СН'!$H$6</f>
        <v>1400.3665705100002</v>
      </c>
      <c r="N88" s="37">
        <f>SUMIFS(СВЦЭМ!$D$34:$D$777,СВЦЭМ!$A$34:$A$777,$A88,СВЦЭМ!$B$34:$B$777,N$83)+'СЕТ СН'!$H$11+СВЦЭМ!$D$10+'СЕТ СН'!$H$6</f>
        <v>1394.16271342</v>
      </c>
      <c r="O88" s="37">
        <f>SUMIFS(СВЦЭМ!$D$34:$D$777,СВЦЭМ!$A$34:$A$777,$A88,СВЦЭМ!$B$34:$B$777,O$83)+'СЕТ СН'!$H$11+СВЦЭМ!$D$10+'СЕТ СН'!$H$6</f>
        <v>1395.3999526500002</v>
      </c>
      <c r="P88" s="37">
        <f>SUMIFS(СВЦЭМ!$D$34:$D$777,СВЦЭМ!$A$34:$A$777,$A88,СВЦЭМ!$B$34:$B$777,P$83)+'СЕТ СН'!$H$11+СВЦЭМ!$D$10+'СЕТ СН'!$H$6</f>
        <v>1418.2978907700001</v>
      </c>
      <c r="Q88" s="37">
        <f>SUMIFS(СВЦЭМ!$D$34:$D$777,СВЦЭМ!$A$34:$A$777,$A88,СВЦЭМ!$B$34:$B$777,Q$83)+'СЕТ СН'!$H$11+СВЦЭМ!$D$10+'СЕТ СН'!$H$6</f>
        <v>1918.8909898699999</v>
      </c>
      <c r="R88" s="37">
        <f>SUMIFS(СВЦЭМ!$D$34:$D$777,СВЦЭМ!$A$34:$A$777,$A88,СВЦЭМ!$B$34:$B$777,R$83)+'СЕТ СН'!$H$11+СВЦЭМ!$D$10+'СЕТ СН'!$H$6</f>
        <v>1909.2984152899999</v>
      </c>
      <c r="S88" s="37">
        <f>SUMIFS(СВЦЭМ!$D$34:$D$777,СВЦЭМ!$A$34:$A$777,$A88,СВЦЭМ!$B$34:$B$777,S$83)+'СЕТ СН'!$H$11+СВЦЭМ!$D$10+'СЕТ СН'!$H$6</f>
        <v>1881.7047228199999</v>
      </c>
      <c r="T88" s="37">
        <f>SUMIFS(СВЦЭМ!$D$34:$D$777,СВЦЭМ!$A$34:$A$777,$A88,СВЦЭМ!$B$34:$B$777,T$83)+'СЕТ СН'!$H$11+СВЦЭМ!$D$10+'СЕТ СН'!$H$6</f>
        <v>1832.2157553400002</v>
      </c>
      <c r="U88" s="37">
        <f>SUMIFS(СВЦЭМ!$D$34:$D$777,СВЦЭМ!$A$34:$A$777,$A88,СВЦЭМ!$B$34:$B$777,U$83)+'СЕТ СН'!$H$11+СВЦЭМ!$D$10+'СЕТ СН'!$H$6</f>
        <v>1711.9766462000002</v>
      </c>
      <c r="V88" s="37">
        <f>SUMIFS(СВЦЭМ!$D$34:$D$777,СВЦЭМ!$A$34:$A$777,$A88,СВЦЭМ!$B$34:$B$777,V$83)+'СЕТ СН'!$H$11+СВЦЭМ!$D$10+'СЕТ СН'!$H$6</f>
        <v>1800.7313706899999</v>
      </c>
      <c r="W88" s="37">
        <f>SUMIFS(СВЦЭМ!$D$34:$D$777,СВЦЭМ!$A$34:$A$777,$A88,СВЦЭМ!$B$34:$B$777,W$83)+'СЕТ СН'!$H$11+СВЦЭМ!$D$10+'СЕТ СН'!$H$6</f>
        <v>1811.6069815199999</v>
      </c>
      <c r="X88" s="37">
        <f>SUMIFS(СВЦЭМ!$D$34:$D$777,СВЦЭМ!$A$34:$A$777,$A88,СВЦЭМ!$B$34:$B$777,X$83)+'СЕТ СН'!$H$11+СВЦЭМ!$D$10+'СЕТ СН'!$H$6</f>
        <v>1722.1414586300002</v>
      </c>
      <c r="Y88" s="37">
        <f>SUMIFS(СВЦЭМ!$D$34:$D$777,СВЦЭМ!$A$34:$A$777,$A88,СВЦЭМ!$B$34:$B$777,Y$83)+'СЕТ СН'!$H$11+СВЦЭМ!$D$10+'СЕТ СН'!$H$6</f>
        <v>1763.5184244100001</v>
      </c>
    </row>
    <row r="89" spans="1:27" ht="15.75" x14ac:dyDescent="0.2">
      <c r="A89" s="36">
        <f t="shared" si="2"/>
        <v>42649</v>
      </c>
      <c r="B89" s="37">
        <f>SUMIFS(СВЦЭМ!$D$34:$D$777,СВЦЭМ!$A$34:$A$777,$A89,СВЦЭМ!$B$34:$B$777,B$83)+'СЕТ СН'!$H$11+СВЦЭМ!$D$10+'СЕТ СН'!$H$6</f>
        <v>1825.2601494300002</v>
      </c>
      <c r="C89" s="37">
        <f>SUMIFS(СВЦЭМ!$D$34:$D$777,СВЦЭМ!$A$34:$A$777,$A89,СВЦЭМ!$B$34:$B$777,C$83)+'СЕТ СН'!$H$11+СВЦЭМ!$D$10+'СЕТ СН'!$H$6</f>
        <v>1900.1666743199999</v>
      </c>
      <c r="D89" s="37">
        <f>SUMIFS(СВЦЭМ!$D$34:$D$777,СВЦЭМ!$A$34:$A$777,$A89,СВЦЭМ!$B$34:$B$777,D$83)+'СЕТ СН'!$H$11+СВЦЭМ!$D$10+'СЕТ СН'!$H$6</f>
        <v>1993.09004955</v>
      </c>
      <c r="E89" s="37">
        <f>SUMIFS(СВЦЭМ!$D$34:$D$777,СВЦЭМ!$A$34:$A$777,$A89,СВЦЭМ!$B$34:$B$777,E$83)+'СЕТ СН'!$H$11+СВЦЭМ!$D$10+'СЕТ СН'!$H$6</f>
        <v>1968.7627950999999</v>
      </c>
      <c r="F89" s="37">
        <f>SUMIFS(СВЦЭМ!$D$34:$D$777,СВЦЭМ!$A$34:$A$777,$A89,СВЦЭМ!$B$34:$B$777,F$83)+'СЕТ СН'!$H$11+СВЦЭМ!$D$10+'СЕТ СН'!$H$6</f>
        <v>1963.97731419</v>
      </c>
      <c r="G89" s="37">
        <f>SUMIFS(СВЦЭМ!$D$34:$D$777,СВЦЭМ!$A$34:$A$777,$A89,СВЦЭМ!$B$34:$B$777,G$83)+'СЕТ СН'!$H$11+СВЦЭМ!$D$10+'СЕТ СН'!$H$6</f>
        <v>1947.8606916900003</v>
      </c>
      <c r="H89" s="37">
        <f>SUMIFS(СВЦЭМ!$D$34:$D$777,СВЦЭМ!$A$34:$A$777,$A89,СВЦЭМ!$B$34:$B$777,H$83)+'СЕТ СН'!$H$11+СВЦЭМ!$D$10+'СЕТ СН'!$H$6</f>
        <v>1811.5420788400002</v>
      </c>
      <c r="I89" s="37">
        <f>SUMIFS(СВЦЭМ!$D$34:$D$777,СВЦЭМ!$A$34:$A$777,$A89,СВЦЭМ!$B$34:$B$777,I$83)+'СЕТ СН'!$H$11+СВЦЭМ!$D$10+'СЕТ СН'!$H$6</f>
        <v>1714.4936393200001</v>
      </c>
      <c r="J89" s="37">
        <f>SUMIFS(СВЦЭМ!$D$34:$D$777,СВЦЭМ!$A$34:$A$777,$A89,СВЦЭМ!$B$34:$B$777,J$83)+'СЕТ СН'!$H$11+СВЦЭМ!$D$10+'СЕТ СН'!$H$6</f>
        <v>1689.5990141000002</v>
      </c>
      <c r="K89" s="37">
        <f>SUMIFS(СВЦЭМ!$D$34:$D$777,СВЦЭМ!$A$34:$A$777,$A89,СВЦЭМ!$B$34:$B$777,K$83)+'СЕТ СН'!$H$11+СВЦЭМ!$D$10+'СЕТ СН'!$H$6</f>
        <v>1549.6120331900001</v>
      </c>
      <c r="L89" s="37">
        <f>SUMIFS(СВЦЭМ!$D$34:$D$777,СВЦЭМ!$A$34:$A$777,$A89,СВЦЭМ!$B$34:$B$777,L$83)+'СЕТ СН'!$H$11+СВЦЭМ!$D$10+'СЕТ СН'!$H$6</f>
        <v>1489.61490048</v>
      </c>
      <c r="M89" s="37">
        <f>SUMIFS(СВЦЭМ!$D$34:$D$777,СВЦЭМ!$A$34:$A$777,$A89,СВЦЭМ!$B$34:$B$777,M$83)+'СЕТ СН'!$H$11+СВЦЭМ!$D$10+'СЕТ СН'!$H$6</f>
        <v>1450.9836289500001</v>
      </c>
      <c r="N89" s="37">
        <f>SUMIFS(СВЦЭМ!$D$34:$D$777,СВЦЭМ!$A$34:$A$777,$A89,СВЦЭМ!$B$34:$B$777,N$83)+'СЕТ СН'!$H$11+СВЦЭМ!$D$10+'СЕТ СН'!$H$6</f>
        <v>1372.7463781599999</v>
      </c>
      <c r="O89" s="37">
        <f>SUMIFS(СВЦЭМ!$D$34:$D$777,СВЦЭМ!$A$34:$A$777,$A89,СВЦЭМ!$B$34:$B$777,O$83)+'СЕТ СН'!$H$11+СВЦЭМ!$D$10+'СЕТ СН'!$H$6</f>
        <v>1360.98674686</v>
      </c>
      <c r="P89" s="37">
        <f>SUMIFS(СВЦЭМ!$D$34:$D$777,СВЦЭМ!$A$34:$A$777,$A89,СВЦЭМ!$B$34:$B$777,P$83)+'СЕТ СН'!$H$11+СВЦЭМ!$D$10+'СЕТ СН'!$H$6</f>
        <v>1366.78630939</v>
      </c>
      <c r="Q89" s="37">
        <f>SUMIFS(СВЦЭМ!$D$34:$D$777,СВЦЭМ!$A$34:$A$777,$A89,СВЦЭМ!$B$34:$B$777,Q$83)+'СЕТ СН'!$H$11+СВЦЭМ!$D$10+'СЕТ СН'!$H$6</f>
        <v>1371.0755287700001</v>
      </c>
      <c r="R89" s="37">
        <f>SUMIFS(СВЦЭМ!$D$34:$D$777,СВЦЭМ!$A$34:$A$777,$A89,СВЦЭМ!$B$34:$B$777,R$83)+'СЕТ СН'!$H$11+СВЦЭМ!$D$10+'СЕТ СН'!$H$6</f>
        <v>1368.28244986</v>
      </c>
      <c r="S89" s="37">
        <f>SUMIFS(СВЦЭМ!$D$34:$D$777,СВЦЭМ!$A$34:$A$777,$A89,СВЦЭМ!$B$34:$B$777,S$83)+'СЕТ СН'!$H$11+СВЦЭМ!$D$10+'СЕТ СН'!$H$6</f>
        <v>1443.1482160800001</v>
      </c>
      <c r="T89" s="37">
        <f>SUMIFS(СВЦЭМ!$D$34:$D$777,СВЦЭМ!$A$34:$A$777,$A89,СВЦЭМ!$B$34:$B$777,T$83)+'СЕТ СН'!$H$11+СВЦЭМ!$D$10+'СЕТ СН'!$H$6</f>
        <v>1438.00449028</v>
      </c>
      <c r="U89" s="37">
        <f>SUMIFS(СВЦЭМ!$D$34:$D$777,СВЦЭМ!$A$34:$A$777,$A89,СВЦЭМ!$B$34:$B$777,U$83)+'СЕТ СН'!$H$11+СВЦЭМ!$D$10+'СЕТ СН'!$H$6</f>
        <v>1410.8774212800001</v>
      </c>
      <c r="V89" s="37">
        <f>SUMIFS(СВЦЭМ!$D$34:$D$777,СВЦЭМ!$A$34:$A$777,$A89,СВЦЭМ!$B$34:$B$777,V$83)+'СЕТ СН'!$H$11+СВЦЭМ!$D$10+'СЕТ СН'!$H$6</f>
        <v>1501.6112541300001</v>
      </c>
      <c r="W89" s="37">
        <f>SUMIFS(СВЦЭМ!$D$34:$D$777,СВЦЭМ!$A$34:$A$777,$A89,СВЦЭМ!$B$34:$B$777,W$83)+'СЕТ СН'!$H$11+СВЦЭМ!$D$10+'СЕТ СН'!$H$6</f>
        <v>1549.01827151</v>
      </c>
      <c r="X89" s="37">
        <f>SUMIFS(СВЦЭМ!$D$34:$D$777,СВЦЭМ!$A$34:$A$777,$A89,СВЦЭМ!$B$34:$B$777,X$83)+'СЕТ СН'!$H$11+СВЦЭМ!$D$10+'СЕТ СН'!$H$6</f>
        <v>1546.4346288500001</v>
      </c>
      <c r="Y89" s="37">
        <f>SUMIFS(СВЦЭМ!$D$34:$D$777,СВЦЭМ!$A$34:$A$777,$A89,СВЦЭМ!$B$34:$B$777,Y$83)+'СЕТ СН'!$H$11+СВЦЭМ!$D$10+'СЕТ СН'!$H$6</f>
        <v>1634.9264843599999</v>
      </c>
    </row>
    <row r="90" spans="1:27" ht="15.75" x14ac:dyDescent="0.2">
      <c r="A90" s="36">
        <f t="shared" si="2"/>
        <v>42650</v>
      </c>
      <c r="B90" s="37">
        <f>SUMIFS(СВЦЭМ!$D$34:$D$777,СВЦЭМ!$A$34:$A$777,$A90,СВЦЭМ!$B$34:$B$777,B$83)+'СЕТ СН'!$H$11+СВЦЭМ!$D$10+'СЕТ СН'!$H$6</f>
        <v>1725.4660719200001</v>
      </c>
      <c r="C90" s="37">
        <f>SUMIFS(СВЦЭМ!$D$34:$D$777,СВЦЭМ!$A$34:$A$777,$A90,СВЦЭМ!$B$34:$B$777,C$83)+'СЕТ СН'!$H$11+СВЦЭМ!$D$10+'СЕТ СН'!$H$6</f>
        <v>1798.7003812500002</v>
      </c>
      <c r="D90" s="37">
        <f>SUMIFS(СВЦЭМ!$D$34:$D$777,СВЦЭМ!$A$34:$A$777,$A90,СВЦЭМ!$B$34:$B$777,D$83)+'СЕТ СН'!$H$11+СВЦЭМ!$D$10+'СЕТ СН'!$H$6</f>
        <v>1833.1223114499999</v>
      </c>
      <c r="E90" s="37">
        <f>SUMIFS(СВЦЭМ!$D$34:$D$777,СВЦЭМ!$A$34:$A$777,$A90,СВЦЭМ!$B$34:$B$777,E$83)+'СЕТ СН'!$H$11+СВЦЭМ!$D$10+'СЕТ СН'!$H$6</f>
        <v>1872.29156754</v>
      </c>
      <c r="F90" s="37">
        <f>SUMIFS(СВЦЭМ!$D$34:$D$777,СВЦЭМ!$A$34:$A$777,$A90,СВЦЭМ!$B$34:$B$777,F$83)+'СЕТ СН'!$H$11+СВЦЭМ!$D$10+'СЕТ СН'!$H$6</f>
        <v>1891.8527395599999</v>
      </c>
      <c r="G90" s="37">
        <f>SUMIFS(СВЦЭМ!$D$34:$D$777,СВЦЭМ!$A$34:$A$777,$A90,СВЦЭМ!$B$34:$B$777,G$83)+'СЕТ СН'!$H$11+СВЦЭМ!$D$10+'СЕТ СН'!$H$6</f>
        <v>2037.4583207300002</v>
      </c>
      <c r="H90" s="37">
        <f>SUMIFS(СВЦЭМ!$D$34:$D$777,СВЦЭМ!$A$34:$A$777,$A90,СВЦЭМ!$B$34:$B$777,H$83)+'СЕТ СН'!$H$11+СВЦЭМ!$D$10+'СЕТ СН'!$H$6</f>
        <v>1804.8309162300002</v>
      </c>
      <c r="I90" s="37">
        <f>SUMIFS(СВЦЭМ!$D$34:$D$777,СВЦЭМ!$A$34:$A$777,$A90,СВЦЭМ!$B$34:$B$777,I$83)+'СЕТ СН'!$H$11+СВЦЭМ!$D$10+'СЕТ СН'!$H$6</f>
        <v>1737.4955575600002</v>
      </c>
      <c r="J90" s="37">
        <f>SUMIFS(СВЦЭМ!$D$34:$D$777,СВЦЭМ!$A$34:$A$777,$A90,СВЦЭМ!$B$34:$B$777,J$83)+'СЕТ СН'!$H$11+СВЦЭМ!$D$10+'СЕТ СН'!$H$6</f>
        <v>1721.4310489200002</v>
      </c>
      <c r="K90" s="37">
        <f>SUMIFS(СВЦЭМ!$D$34:$D$777,СВЦЭМ!$A$34:$A$777,$A90,СВЦЭМ!$B$34:$B$777,K$83)+'СЕТ СН'!$H$11+СВЦЭМ!$D$10+'СЕТ СН'!$H$6</f>
        <v>1571.2314863400002</v>
      </c>
      <c r="L90" s="37">
        <f>SUMIFS(СВЦЭМ!$D$34:$D$777,СВЦЭМ!$A$34:$A$777,$A90,СВЦЭМ!$B$34:$B$777,L$83)+'СЕТ СН'!$H$11+СВЦЭМ!$D$10+'СЕТ СН'!$H$6</f>
        <v>1491.3349638100001</v>
      </c>
      <c r="M90" s="37">
        <f>SUMIFS(СВЦЭМ!$D$34:$D$777,СВЦЭМ!$A$34:$A$777,$A90,СВЦЭМ!$B$34:$B$777,M$83)+'СЕТ СН'!$H$11+СВЦЭМ!$D$10+'СЕТ СН'!$H$6</f>
        <v>1450.4625922</v>
      </c>
      <c r="N90" s="37">
        <f>SUMIFS(СВЦЭМ!$D$34:$D$777,СВЦЭМ!$A$34:$A$777,$A90,СВЦЭМ!$B$34:$B$777,N$83)+'СЕТ СН'!$H$11+СВЦЭМ!$D$10+'СЕТ СН'!$H$6</f>
        <v>1469.43852913</v>
      </c>
      <c r="O90" s="37">
        <f>SUMIFS(СВЦЭМ!$D$34:$D$777,СВЦЭМ!$A$34:$A$777,$A90,СВЦЭМ!$B$34:$B$777,O$83)+'СЕТ СН'!$H$11+СВЦЭМ!$D$10+'СЕТ СН'!$H$6</f>
        <v>1716.0910104300001</v>
      </c>
      <c r="P90" s="37">
        <f>SUMIFS(СВЦЭМ!$D$34:$D$777,СВЦЭМ!$A$34:$A$777,$A90,СВЦЭМ!$B$34:$B$777,P$83)+'СЕТ СН'!$H$11+СВЦЭМ!$D$10+'СЕТ СН'!$H$6</f>
        <v>1912.5331549699999</v>
      </c>
      <c r="Q90" s="37">
        <f>SUMIFS(СВЦЭМ!$D$34:$D$777,СВЦЭМ!$A$34:$A$777,$A90,СВЦЭМ!$B$34:$B$777,Q$83)+'СЕТ СН'!$H$11+СВЦЭМ!$D$10+'СЕТ СН'!$H$6</f>
        <v>1690.2435093200002</v>
      </c>
      <c r="R90" s="37">
        <f>SUMIFS(СВЦЭМ!$D$34:$D$777,СВЦЭМ!$A$34:$A$777,$A90,СВЦЭМ!$B$34:$B$777,R$83)+'СЕТ СН'!$H$11+СВЦЭМ!$D$10+'СЕТ СН'!$H$6</f>
        <v>1465.0808114700001</v>
      </c>
      <c r="S90" s="37">
        <f>SUMIFS(СВЦЭМ!$D$34:$D$777,СВЦЭМ!$A$34:$A$777,$A90,СВЦЭМ!$B$34:$B$777,S$83)+'СЕТ СН'!$H$11+СВЦЭМ!$D$10+'СЕТ СН'!$H$6</f>
        <v>1478.86386606</v>
      </c>
      <c r="T90" s="37">
        <f>SUMIFS(СВЦЭМ!$D$34:$D$777,СВЦЭМ!$A$34:$A$777,$A90,СВЦЭМ!$B$34:$B$777,T$83)+'СЕТ СН'!$H$11+СВЦЭМ!$D$10+'СЕТ СН'!$H$6</f>
        <v>1421.8145858</v>
      </c>
      <c r="U90" s="37">
        <f>SUMIFS(СВЦЭМ!$D$34:$D$777,СВЦЭМ!$A$34:$A$777,$A90,СВЦЭМ!$B$34:$B$777,U$83)+'СЕТ СН'!$H$11+СВЦЭМ!$D$10+'СЕТ СН'!$H$6</f>
        <v>1376.1046898500001</v>
      </c>
      <c r="V90" s="37">
        <f>SUMIFS(СВЦЭМ!$D$34:$D$777,СВЦЭМ!$A$34:$A$777,$A90,СВЦЭМ!$B$34:$B$777,V$83)+'СЕТ СН'!$H$11+СВЦЭМ!$D$10+'СЕТ СН'!$H$6</f>
        <v>1419.3862135100001</v>
      </c>
      <c r="W90" s="37">
        <f>SUMIFS(СВЦЭМ!$D$34:$D$777,СВЦЭМ!$A$34:$A$777,$A90,СВЦЭМ!$B$34:$B$777,W$83)+'СЕТ СН'!$H$11+СВЦЭМ!$D$10+'СЕТ СН'!$H$6</f>
        <v>1443.20742845</v>
      </c>
      <c r="X90" s="37">
        <f>SUMIFS(СВЦЭМ!$D$34:$D$777,СВЦЭМ!$A$34:$A$777,$A90,СВЦЭМ!$B$34:$B$777,X$83)+'СЕТ СН'!$H$11+СВЦЭМ!$D$10+'СЕТ СН'!$H$6</f>
        <v>1463.4209123600001</v>
      </c>
      <c r="Y90" s="37">
        <f>SUMIFS(СВЦЭМ!$D$34:$D$777,СВЦЭМ!$A$34:$A$777,$A90,СВЦЭМ!$B$34:$B$777,Y$83)+'СЕТ СН'!$H$11+СВЦЭМ!$D$10+'СЕТ СН'!$H$6</f>
        <v>1555.5602656300002</v>
      </c>
    </row>
    <row r="91" spans="1:27" ht="15.75" x14ac:dyDescent="0.2">
      <c r="A91" s="36">
        <f t="shared" si="2"/>
        <v>42651</v>
      </c>
      <c r="B91" s="37">
        <f>SUMIFS(СВЦЭМ!$D$34:$D$777,СВЦЭМ!$A$34:$A$777,$A91,СВЦЭМ!$B$34:$B$777,B$83)+'СЕТ СН'!$H$11+СВЦЭМ!$D$10+'СЕТ СН'!$H$6</f>
        <v>1691.7453968200002</v>
      </c>
      <c r="C91" s="37">
        <f>SUMIFS(СВЦЭМ!$D$34:$D$777,СВЦЭМ!$A$34:$A$777,$A91,СВЦЭМ!$B$34:$B$777,C$83)+'СЕТ СН'!$H$11+СВЦЭМ!$D$10+'СЕТ СН'!$H$6</f>
        <v>1747.6853918699999</v>
      </c>
      <c r="D91" s="37">
        <f>SUMIFS(СВЦЭМ!$D$34:$D$777,СВЦЭМ!$A$34:$A$777,$A91,СВЦЭМ!$B$34:$B$777,D$83)+'СЕТ СН'!$H$11+СВЦЭМ!$D$10+'СЕТ СН'!$H$6</f>
        <v>1772.9242964800001</v>
      </c>
      <c r="E91" s="37">
        <f>SUMIFS(СВЦЭМ!$D$34:$D$777,СВЦЭМ!$A$34:$A$777,$A91,СВЦЭМ!$B$34:$B$777,E$83)+'СЕТ СН'!$H$11+СВЦЭМ!$D$10+'СЕТ СН'!$H$6</f>
        <v>1692.2025731200001</v>
      </c>
      <c r="F91" s="37">
        <f>SUMIFS(СВЦЭМ!$D$34:$D$777,СВЦЭМ!$A$34:$A$777,$A91,СВЦЭМ!$B$34:$B$777,F$83)+'СЕТ СН'!$H$11+СВЦЭМ!$D$10+'СЕТ СН'!$H$6</f>
        <v>1640.89019882</v>
      </c>
      <c r="G91" s="37">
        <f>SUMIFS(СВЦЭМ!$D$34:$D$777,СВЦЭМ!$A$34:$A$777,$A91,СВЦЭМ!$B$34:$B$777,G$83)+'СЕТ СН'!$H$11+СВЦЭМ!$D$10+'СЕТ СН'!$H$6</f>
        <v>1649.3106783799999</v>
      </c>
      <c r="H91" s="37">
        <f>SUMIFS(СВЦЭМ!$D$34:$D$777,СВЦЭМ!$A$34:$A$777,$A91,СВЦЭМ!$B$34:$B$777,H$83)+'СЕТ СН'!$H$11+СВЦЭМ!$D$10+'СЕТ СН'!$H$6</f>
        <v>1672.3422497299998</v>
      </c>
      <c r="I91" s="37">
        <f>SUMIFS(СВЦЭМ!$D$34:$D$777,СВЦЭМ!$A$34:$A$777,$A91,СВЦЭМ!$B$34:$B$777,I$83)+'СЕТ СН'!$H$11+СВЦЭМ!$D$10+'СЕТ СН'!$H$6</f>
        <v>1702.2242920399999</v>
      </c>
      <c r="J91" s="37">
        <f>SUMIFS(СВЦЭМ!$D$34:$D$777,СВЦЭМ!$A$34:$A$777,$A91,СВЦЭМ!$B$34:$B$777,J$83)+'СЕТ СН'!$H$11+СВЦЭМ!$D$10+'СЕТ СН'!$H$6</f>
        <v>1680.5622565399999</v>
      </c>
      <c r="K91" s="37">
        <f>SUMIFS(СВЦЭМ!$D$34:$D$777,СВЦЭМ!$A$34:$A$777,$A91,СВЦЭМ!$B$34:$B$777,K$83)+'СЕТ СН'!$H$11+СВЦЭМ!$D$10+'СЕТ СН'!$H$6</f>
        <v>1597.7506959000002</v>
      </c>
      <c r="L91" s="37">
        <f>SUMIFS(СВЦЭМ!$D$34:$D$777,СВЦЭМ!$A$34:$A$777,$A91,СВЦЭМ!$B$34:$B$777,L$83)+'СЕТ СН'!$H$11+СВЦЭМ!$D$10+'СЕТ СН'!$H$6</f>
        <v>1463.28444575</v>
      </c>
      <c r="M91" s="37">
        <f>SUMIFS(СВЦЭМ!$D$34:$D$777,СВЦЭМ!$A$34:$A$777,$A91,СВЦЭМ!$B$34:$B$777,M$83)+'СЕТ СН'!$H$11+СВЦЭМ!$D$10+'СЕТ СН'!$H$6</f>
        <v>1419.02643739</v>
      </c>
      <c r="N91" s="37">
        <f>SUMIFS(СВЦЭМ!$D$34:$D$777,СВЦЭМ!$A$34:$A$777,$A91,СВЦЭМ!$B$34:$B$777,N$83)+'СЕТ СН'!$H$11+СВЦЭМ!$D$10+'СЕТ СН'!$H$6</f>
        <v>1455.6889019800001</v>
      </c>
      <c r="O91" s="37">
        <f>SUMIFS(СВЦЭМ!$D$34:$D$777,СВЦЭМ!$A$34:$A$777,$A91,СВЦЭМ!$B$34:$B$777,O$83)+'СЕТ СН'!$H$11+СВЦЭМ!$D$10+'СЕТ СН'!$H$6</f>
        <v>1455.93705621</v>
      </c>
      <c r="P91" s="37">
        <f>SUMIFS(СВЦЭМ!$D$34:$D$777,СВЦЭМ!$A$34:$A$777,$A91,СВЦЭМ!$B$34:$B$777,P$83)+'СЕТ СН'!$H$11+СВЦЭМ!$D$10+'СЕТ СН'!$H$6</f>
        <v>1465.2775154300002</v>
      </c>
      <c r="Q91" s="37">
        <f>SUMIFS(СВЦЭМ!$D$34:$D$777,СВЦЭМ!$A$34:$A$777,$A91,СВЦЭМ!$B$34:$B$777,Q$83)+'СЕТ СН'!$H$11+СВЦЭМ!$D$10+'СЕТ СН'!$H$6</f>
        <v>1466.3751917200002</v>
      </c>
      <c r="R91" s="37">
        <f>SUMIFS(СВЦЭМ!$D$34:$D$777,СВЦЭМ!$A$34:$A$777,$A91,СВЦЭМ!$B$34:$B$777,R$83)+'СЕТ СН'!$H$11+СВЦЭМ!$D$10+'СЕТ СН'!$H$6</f>
        <v>1625.5702852099998</v>
      </c>
      <c r="S91" s="37">
        <f>SUMIFS(СВЦЭМ!$D$34:$D$777,СВЦЭМ!$A$34:$A$777,$A91,СВЦЭМ!$B$34:$B$777,S$83)+'СЕТ СН'!$H$11+СВЦЭМ!$D$10+'СЕТ СН'!$H$6</f>
        <v>1578.2675760400002</v>
      </c>
      <c r="T91" s="37">
        <f>SUMIFS(СВЦЭМ!$D$34:$D$777,СВЦЭМ!$A$34:$A$777,$A91,СВЦЭМ!$B$34:$B$777,T$83)+'СЕТ СН'!$H$11+СВЦЭМ!$D$10+'СЕТ СН'!$H$6</f>
        <v>1443.8876973599999</v>
      </c>
      <c r="U91" s="37">
        <f>SUMIFS(СВЦЭМ!$D$34:$D$777,СВЦЭМ!$A$34:$A$777,$A91,СВЦЭМ!$B$34:$B$777,U$83)+'СЕТ СН'!$H$11+СВЦЭМ!$D$10+'СЕТ СН'!$H$6</f>
        <v>1420.3162491800001</v>
      </c>
      <c r="V91" s="37">
        <f>SUMIFS(СВЦЭМ!$D$34:$D$777,СВЦЭМ!$A$34:$A$777,$A91,СВЦЭМ!$B$34:$B$777,V$83)+'СЕТ СН'!$H$11+СВЦЭМ!$D$10+'СЕТ СН'!$H$6</f>
        <v>1450.23389834</v>
      </c>
      <c r="W91" s="37">
        <f>SUMIFS(СВЦЭМ!$D$34:$D$777,СВЦЭМ!$A$34:$A$777,$A91,СВЦЭМ!$B$34:$B$777,W$83)+'СЕТ СН'!$H$11+СВЦЭМ!$D$10+'СЕТ СН'!$H$6</f>
        <v>1461.5058170400002</v>
      </c>
      <c r="X91" s="37">
        <f>SUMIFS(СВЦЭМ!$D$34:$D$777,СВЦЭМ!$A$34:$A$777,$A91,СВЦЭМ!$B$34:$B$777,X$83)+'СЕТ СН'!$H$11+СВЦЭМ!$D$10+'СЕТ СН'!$H$6</f>
        <v>1524.4729394999999</v>
      </c>
      <c r="Y91" s="37">
        <f>SUMIFS(СВЦЭМ!$D$34:$D$777,СВЦЭМ!$A$34:$A$777,$A91,СВЦЭМ!$B$34:$B$777,Y$83)+'СЕТ СН'!$H$11+СВЦЭМ!$D$10+'СЕТ СН'!$H$6</f>
        <v>1657.09096211</v>
      </c>
    </row>
    <row r="92" spans="1:27" ht="15.75" x14ac:dyDescent="0.2">
      <c r="A92" s="36">
        <f t="shared" si="2"/>
        <v>42652</v>
      </c>
      <c r="B92" s="37">
        <f>SUMIFS(СВЦЭМ!$D$34:$D$777,СВЦЭМ!$A$34:$A$777,$A92,СВЦЭМ!$B$34:$B$777,B$83)+'СЕТ СН'!$H$11+СВЦЭМ!$D$10+'СЕТ СН'!$H$6</f>
        <v>1670.7477810199998</v>
      </c>
      <c r="C92" s="37">
        <f>SUMIFS(СВЦЭМ!$D$34:$D$777,СВЦЭМ!$A$34:$A$777,$A92,СВЦЭМ!$B$34:$B$777,C$83)+'СЕТ СН'!$H$11+СВЦЭМ!$D$10+'СЕТ СН'!$H$6</f>
        <v>1736.1844912199999</v>
      </c>
      <c r="D92" s="37">
        <f>SUMIFS(СВЦЭМ!$D$34:$D$777,СВЦЭМ!$A$34:$A$777,$A92,СВЦЭМ!$B$34:$B$777,D$83)+'СЕТ СН'!$H$11+СВЦЭМ!$D$10+'СЕТ СН'!$H$6</f>
        <v>1748.4859660800003</v>
      </c>
      <c r="E92" s="37">
        <f>SUMIFS(СВЦЭМ!$D$34:$D$777,СВЦЭМ!$A$34:$A$777,$A92,СВЦЭМ!$B$34:$B$777,E$83)+'СЕТ СН'!$H$11+СВЦЭМ!$D$10+'СЕТ СН'!$H$6</f>
        <v>1772.0293225700002</v>
      </c>
      <c r="F92" s="37">
        <f>SUMIFS(СВЦЭМ!$D$34:$D$777,СВЦЭМ!$A$34:$A$777,$A92,СВЦЭМ!$B$34:$B$777,F$83)+'СЕТ СН'!$H$11+СВЦЭМ!$D$10+'СЕТ СН'!$H$6</f>
        <v>1769.47141061</v>
      </c>
      <c r="G92" s="37">
        <f>SUMIFS(СВЦЭМ!$D$34:$D$777,СВЦЭМ!$A$34:$A$777,$A92,СВЦЭМ!$B$34:$B$777,G$83)+'СЕТ СН'!$H$11+СВЦЭМ!$D$10+'СЕТ СН'!$H$6</f>
        <v>1755.37115808</v>
      </c>
      <c r="H92" s="37">
        <f>SUMIFS(СВЦЭМ!$D$34:$D$777,СВЦЭМ!$A$34:$A$777,$A92,СВЦЭМ!$B$34:$B$777,H$83)+'СЕТ СН'!$H$11+СВЦЭМ!$D$10+'СЕТ СН'!$H$6</f>
        <v>1736.9686702100003</v>
      </c>
      <c r="I92" s="37">
        <f>SUMIFS(СВЦЭМ!$D$34:$D$777,СВЦЭМ!$A$34:$A$777,$A92,СВЦЭМ!$B$34:$B$777,I$83)+'СЕТ СН'!$H$11+СВЦЭМ!$D$10+'СЕТ СН'!$H$6</f>
        <v>1730.8980844299999</v>
      </c>
      <c r="J92" s="37">
        <f>SUMIFS(СВЦЭМ!$D$34:$D$777,СВЦЭМ!$A$34:$A$777,$A92,СВЦЭМ!$B$34:$B$777,J$83)+'СЕТ СН'!$H$11+СВЦЭМ!$D$10+'СЕТ СН'!$H$6</f>
        <v>1717.1779259099999</v>
      </c>
      <c r="K92" s="37">
        <f>SUMIFS(СВЦЭМ!$D$34:$D$777,СВЦЭМ!$A$34:$A$777,$A92,СВЦЭМ!$B$34:$B$777,K$83)+'СЕТ СН'!$H$11+СВЦЭМ!$D$10+'СЕТ СН'!$H$6</f>
        <v>1642.6499193899999</v>
      </c>
      <c r="L92" s="37">
        <f>SUMIFS(СВЦЭМ!$D$34:$D$777,СВЦЭМ!$A$34:$A$777,$A92,СВЦЭМ!$B$34:$B$777,L$83)+'СЕТ СН'!$H$11+СВЦЭМ!$D$10+'СЕТ СН'!$H$6</f>
        <v>1496.2555928700001</v>
      </c>
      <c r="M92" s="37">
        <f>SUMIFS(СВЦЭМ!$D$34:$D$777,СВЦЭМ!$A$34:$A$777,$A92,СВЦЭМ!$B$34:$B$777,M$83)+'СЕТ СН'!$H$11+СВЦЭМ!$D$10+'СЕТ СН'!$H$6</f>
        <v>1453.3115557300002</v>
      </c>
      <c r="N92" s="37">
        <f>SUMIFS(СВЦЭМ!$D$34:$D$777,СВЦЭМ!$A$34:$A$777,$A92,СВЦЭМ!$B$34:$B$777,N$83)+'СЕТ СН'!$H$11+СВЦЭМ!$D$10+'СЕТ СН'!$H$6</f>
        <v>1458.4534023900001</v>
      </c>
      <c r="O92" s="37">
        <f>SUMIFS(СВЦЭМ!$D$34:$D$777,СВЦЭМ!$A$34:$A$777,$A92,СВЦЭМ!$B$34:$B$777,O$83)+'СЕТ СН'!$H$11+СВЦЭМ!$D$10+'СЕТ СН'!$H$6</f>
        <v>1456.78000554</v>
      </c>
      <c r="P92" s="37">
        <f>SUMIFS(СВЦЭМ!$D$34:$D$777,СВЦЭМ!$A$34:$A$777,$A92,СВЦЭМ!$B$34:$B$777,P$83)+'СЕТ СН'!$H$11+СВЦЭМ!$D$10+'СЕТ СН'!$H$6</f>
        <v>1448.8551796900001</v>
      </c>
      <c r="Q92" s="37">
        <f>SUMIFS(СВЦЭМ!$D$34:$D$777,СВЦЭМ!$A$34:$A$777,$A92,СВЦЭМ!$B$34:$B$777,Q$83)+'СЕТ СН'!$H$11+СВЦЭМ!$D$10+'СЕТ СН'!$H$6</f>
        <v>1450.7650849800002</v>
      </c>
      <c r="R92" s="37">
        <f>SUMIFS(СВЦЭМ!$D$34:$D$777,СВЦЭМ!$A$34:$A$777,$A92,СВЦЭМ!$B$34:$B$777,R$83)+'СЕТ СН'!$H$11+СВЦЭМ!$D$10+'СЕТ СН'!$H$6</f>
        <v>1457.04774387</v>
      </c>
      <c r="S92" s="37">
        <f>SUMIFS(СВЦЭМ!$D$34:$D$777,СВЦЭМ!$A$34:$A$777,$A92,СВЦЭМ!$B$34:$B$777,S$83)+'СЕТ СН'!$H$11+СВЦЭМ!$D$10+'СЕТ СН'!$H$6</f>
        <v>1455.9992595400001</v>
      </c>
      <c r="T92" s="37">
        <f>SUMIFS(СВЦЭМ!$D$34:$D$777,СВЦЭМ!$A$34:$A$777,$A92,СВЦЭМ!$B$34:$B$777,T$83)+'СЕТ СН'!$H$11+СВЦЭМ!$D$10+'СЕТ СН'!$H$6</f>
        <v>1436.31352814</v>
      </c>
      <c r="U92" s="37">
        <f>SUMIFS(СВЦЭМ!$D$34:$D$777,СВЦЭМ!$A$34:$A$777,$A92,СВЦЭМ!$B$34:$B$777,U$83)+'СЕТ СН'!$H$11+СВЦЭМ!$D$10+'СЕТ СН'!$H$6</f>
        <v>1430.2549645000001</v>
      </c>
      <c r="V92" s="37">
        <f>SUMIFS(СВЦЭМ!$D$34:$D$777,СВЦЭМ!$A$34:$A$777,$A92,СВЦЭМ!$B$34:$B$777,V$83)+'СЕТ СН'!$H$11+СВЦЭМ!$D$10+'СЕТ СН'!$H$6</f>
        <v>1419.7656173800001</v>
      </c>
      <c r="W92" s="37">
        <f>SUMIFS(СВЦЭМ!$D$34:$D$777,СВЦЭМ!$A$34:$A$777,$A92,СВЦЭМ!$B$34:$B$777,W$83)+'СЕТ СН'!$H$11+СВЦЭМ!$D$10+'СЕТ СН'!$H$6</f>
        <v>1455.8234332400002</v>
      </c>
      <c r="X92" s="37">
        <f>SUMIFS(СВЦЭМ!$D$34:$D$777,СВЦЭМ!$A$34:$A$777,$A92,СВЦЭМ!$B$34:$B$777,X$83)+'СЕТ СН'!$H$11+СВЦЭМ!$D$10+'СЕТ СН'!$H$6</f>
        <v>1510.7095475300002</v>
      </c>
      <c r="Y92" s="37">
        <f>SUMIFS(СВЦЭМ!$D$34:$D$777,СВЦЭМ!$A$34:$A$777,$A92,СВЦЭМ!$B$34:$B$777,Y$83)+'СЕТ СН'!$H$11+СВЦЭМ!$D$10+'СЕТ СН'!$H$6</f>
        <v>1561.7548247300001</v>
      </c>
    </row>
    <row r="93" spans="1:27" ht="15.75" x14ac:dyDescent="0.2">
      <c r="A93" s="36">
        <f t="shared" si="2"/>
        <v>42653</v>
      </c>
      <c r="B93" s="37">
        <f>SUMIFS(СВЦЭМ!$D$34:$D$777,СВЦЭМ!$A$34:$A$777,$A93,СВЦЭМ!$B$34:$B$777,B$83)+'СЕТ СН'!$H$11+СВЦЭМ!$D$10+'СЕТ СН'!$H$6</f>
        <v>1623.9606782999999</v>
      </c>
      <c r="C93" s="37">
        <f>SUMIFS(СВЦЭМ!$D$34:$D$777,СВЦЭМ!$A$34:$A$777,$A93,СВЦЭМ!$B$34:$B$777,C$83)+'СЕТ СН'!$H$11+СВЦЭМ!$D$10+'СЕТ СН'!$H$6</f>
        <v>1698.16058935</v>
      </c>
      <c r="D93" s="37">
        <f>SUMIFS(СВЦЭМ!$D$34:$D$777,СВЦЭМ!$A$34:$A$777,$A93,СВЦЭМ!$B$34:$B$777,D$83)+'СЕТ СН'!$H$11+СВЦЭМ!$D$10+'СЕТ СН'!$H$6</f>
        <v>1689.5971225200001</v>
      </c>
      <c r="E93" s="37">
        <f>SUMIFS(СВЦЭМ!$D$34:$D$777,СВЦЭМ!$A$34:$A$777,$A93,СВЦЭМ!$B$34:$B$777,E$83)+'СЕТ СН'!$H$11+СВЦЭМ!$D$10+'СЕТ СН'!$H$6</f>
        <v>1678.94933481</v>
      </c>
      <c r="F93" s="37">
        <f>SUMIFS(СВЦЭМ!$D$34:$D$777,СВЦЭМ!$A$34:$A$777,$A93,СВЦЭМ!$B$34:$B$777,F$83)+'СЕТ СН'!$H$11+СВЦЭМ!$D$10+'СЕТ СН'!$H$6</f>
        <v>1665.0518442799998</v>
      </c>
      <c r="G93" s="37">
        <f>SUMIFS(СВЦЭМ!$D$34:$D$777,СВЦЭМ!$A$34:$A$777,$A93,СВЦЭМ!$B$34:$B$777,G$83)+'СЕТ СН'!$H$11+СВЦЭМ!$D$10+'СЕТ СН'!$H$6</f>
        <v>1681.7271076699999</v>
      </c>
      <c r="H93" s="37">
        <f>SUMIFS(СВЦЭМ!$D$34:$D$777,СВЦЭМ!$A$34:$A$777,$A93,СВЦЭМ!$B$34:$B$777,H$83)+'СЕТ СН'!$H$11+СВЦЭМ!$D$10+'СЕТ СН'!$H$6</f>
        <v>1732.9444534600002</v>
      </c>
      <c r="I93" s="37">
        <f>SUMIFS(СВЦЭМ!$D$34:$D$777,СВЦЭМ!$A$34:$A$777,$A93,СВЦЭМ!$B$34:$B$777,I$83)+'СЕТ СН'!$H$11+СВЦЭМ!$D$10+'СЕТ СН'!$H$6</f>
        <v>1730.10858345</v>
      </c>
      <c r="J93" s="37">
        <f>SUMIFS(СВЦЭМ!$D$34:$D$777,СВЦЭМ!$A$34:$A$777,$A93,СВЦЭМ!$B$34:$B$777,J$83)+'СЕТ СН'!$H$11+СВЦЭМ!$D$10+'СЕТ СН'!$H$6</f>
        <v>1645.3256700400002</v>
      </c>
      <c r="K93" s="37">
        <f>SUMIFS(СВЦЭМ!$D$34:$D$777,СВЦЭМ!$A$34:$A$777,$A93,СВЦЭМ!$B$34:$B$777,K$83)+'СЕТ СН'!$H$11+СВЦЭМ!$D$10+'СЕТ СН'!$H$6</f>
        <v>1466.85644159</v>
      </c>
      <c r="L93" s="37">
        <f>SUMIFS(СВЦЭМ!$D$34:$D$777,СВЦЭМ!$A$34:$A$777,$A93,СВЦЭМ!$B$34:$B$777,L$83)+'СЕТ СН'!$H$11+СВЦЭМ!$D$10+'СЕТ СН'!$H$6</f>
        <v>1408.38503726</v>
      </c>
      <c r="M93" s="37">
        <f>SUMIFS(СВЦЭМ!$D$34:$D$777,СВЦЭМ!$A$34:$A$777,$A93,СВЦЭМ!$B$34:$B$777,M$83)+'СЕТ СН'!$H$11+СВЦЭМ!$D$10+'СЕТ СН'!$H$6</f>
        <v>1392.6949822000001</v>
      </c>
      <c r="N93" s="37">
        <f>SUMIFS(СВЦЭМ!$D$34:$D$777,СВЦЭМ!$A$34:$A$777,$A93,СВЦЭМ!$B$34:$B$777,N$83)+'СЕТ СН'!$H$11+СВЦЭМ!$D$10+'СЕТ СН'!$H$6</f>
        <v>1414.8706181900002</v>
      </c>
      <c r="O93" s="37">
        <f>SUMIFS(СВЦЭМ!$D$34:$D$777,СВЦЭМ!$A$34:$A$777,$A93,СВЦЭМ!$B$34:$B$777,O$83)+'СЕТ СН'!$H$11+СВЦЭМ!$D$10+'СЕТ СН'!$H$6</f>
        <v>1453.84454934</v>
      </c>
      <c r="P93" s="37">
        <f>SUMIFS(СВЦЭМ!$D$34:$D$777,СВЦЭМ!$A$34:$A$777,$A93,СВЦЭМ!$B$34:$B$777,P$83)+'СЕТ СН'!$H$11+СВЦЭМ!$D$10+'СЕТ СН'!$H$6</f>
        <v>1418.4795444900001</v>
      </c>
      <c r="Q93" s="37">
        <f>SUMIFS(СВЦЭМ!$D$34:$D$777,СВЦЭМ!$A$34:$A$777,$A93,СВЦЭМ!$B$34:$B$777,Q$83)+'СЕТ СН'!$H$11+СВЦЭМ!$D$10+'СЕТ СН'!$H$6</f>
        <v>1447.6958417300002</v>
      </c>
      <c r="R93" s="37">
        <f>SUMIFS(СВЦЭМ!$D$34:$D$777,СВЦЭМ!$A$34:$A$777,$A93,СВЦЭМ!$B$34:$B$777,R$83)+'СЕТ СН'!$H$11+СВЦЭМ!$D$10+'СЕТ СН'!$H$6</f>
        <v>1444.7235505799999</v>
      </c>
      <c r="S93" s="37">
        <f>SUMIFS(СВЦЭМ!$D$34:$D$777,СВЦЭМ!$A$34:$A$777,$A93,СВЦЭМ!$B$34:$B$777,S$83)+'СЕТ СН'!$H$11+СВЦЭМ!$D$10+'СЕТ СН'!$H$6</f>
        <v>1538.03155545</v>
      </c>
      <c r="T93" s="37">
        <f>SUMIFS(СВЦЭМ!$D$34:$D$777,СВЦЭМ!$A$34:$A$777,$A93,СВЦЭМ!$B$34:$B$777,T$83)+'СЕТ СН'!$H$11+СВЦЭМ!$D$10+'СЕТ СН'!$H$6</f>
        <v>1531.6499751200001</v>
      </c>
      <c r="U93" s="37">
        <f>SUMIFS(СВЦЭМ!$D$34:$D$777,СВЦЭМ!$A$34:$A$777,$A93,СВЦЭМ!$B$34:$B$777,U$83)+'СЕТ СН'!$H$11+СВЦЭМ!$D$10+'СЕТ СН'!$H$6</f>
        <v>1549.2315429700002</v>
      </c>
      <c r="V93" s="37">
        <f>SUMIFS(СВЦЭМ!$D$34:$D$777,СВЦЭМ!$A$34:$A$777,$A93,СВЦЭМ!$B$34:$B$777,V$83)+'СЕТ СН'!$H$11+СВЦЭМ!$D$10+'СЕТ СН'!$H$6</f>
        <v>1596.7532265600003</v>
      </c>
      <c r="W93" s="37">
        <f>SUMIFS(СВЦЭМ!$D$34:$D$777,СВЦЭМ!$A$34:$A$777,$A93,СВЦЭМ!$B$34:$B$777,W$83)+'СЕТ СН'!$H$11+СВЦЭМ!$D$10+'СЕТ СН'!$H$6</f>
        <v>1520.1673926000001</v>
      </c>
      <c r="X93" s="37">
        <f>SUMIFS(СВЦЭМ!$D$34:$D$777,СВЦЭМ!$A$34:$A$777,$A93,СВЦЭМ!$B$34:$B$777,X$83)+'СЕТ СН'!$H$11+СВЦЭМ!$D$10+'СЕТ СН'!$H$6</f>
        <v>1497.6356084399999</v>
      </c>
      <c r="Y93" s="37">
        <f>SUMIFS(СВЦЭМ!$D$34:$D$777,СВЦЭМ!$A$34:$A$777,$A93,СВЦЭМ!$B$34:$B$777,Y$83)+'СЕТ СН'!$H$11+СВЦЭМ!$D$10+'СЕТ СН'!$H$6</f>
        <v>1608.7893597300001</v>
      </c>
    </row>
    <row r="94" spans="1:27" ht="15.75" x14ac:dyDescent="0.2">
      <c r="A94" s="36">
        <f t="shared" si="2"/>
        <v>42654</v>
      </c>
      <c r="B94" s="37">
        <f>SUMIFS(СВЦЭМ!$D$34:$D$777,СВЦЭМ!$A$34:$A$777,$A94,СВЦЭМ!$B$34:$B$777,B$83)+'СЕТ СН'!$H$11+СВЦЭМ!$D$10+'СЕТ СН'!$H$6</f>
        <v>1711.87361723</v>
      </c>
      <c r="C94" s="37">
        <f>SUMIFS(СВЦЭМ!$D$34:$D$777,СВЦЭМ!$A$34:$A$777,$A94,СВЦЭМ!$B$34:$B$777,C$83)+'СЕТ СН'!$H$11+СВЦЭМ!$D$10+'СЕТ СН'!$H$6</f>
        <v>1801.46026201</v>
      </c>
      <c r="D94" s="37">
        <f>SUMIFS(СВЦЭМ!$D$34:$D$777,СВЦЭМ!$A$34:$A$777,$A94,СВЦЭМ!$B$34:$B$777,D$83)+'СЕТ СН'!$H$11+СВЦЭМ!$D$10+'СЕТ СН'!$H$6</f>
        <v>1852.83839622</v>
      </c>
      <c r="E94" s="37">
        <f>SUMIFS(СВЦЭМ!$D$34:$D$777,СВЦЭМ!$A$34:$A$777,$A94,СВЦЭМ!$B$34:$B$777,E$83)+'СЕТ СН'!$H$11+СВЦЭМ!$D$10+'СЕТ СН'!$H$6</f>
        <v>1844.8939512699999</v>
      </c>
      <c r="F94" s="37">
        <f>SUMIFS(СВЦЭМ!$D$34:$D$777,СВЦЭМ!$A$34:$A$777,$A94,СВЦЭМ!$B$34:$B$777,F$83)+'СЕТ СН'!$H$11+СВЦЭМ!$D$10+'СЕТ СН'!$H$6</f>
        <v>1838.9789027100001</v>
      </c>
      <c r="G94" s="37">
        <f>SUMIFS(СВЦЭМ!$D$34:$D$777,СВЦЭМ!$A$34:$A$777,$A94,СВЦЭМ!$B$34:$B$777,G$83)+'СЕТ СН'!$H$11+СВЦЭМ!$D$10+'СЕТ СН'!$H$6</f>
        <v>1848.6899172500002</v>
      </c>
      <c r="H94" s="37">
        <f>SUMIFS(СВЦЭМ!$D$34:$D$777,СВЦЭМ!$A$34:$A$777,$A94,СВЦЭМ!$B$34:$B$777,H$83)+'СЕТ СН'!$H$11+СВЦЭМ!$D$10+'СЕТ СН'!$H$6</f>
        <v>1848.6605110800001</v>
      </c>
      <c r="I94" s="37">
        <f>SUMIFS(СВЦЭМ!$D$34:$D$777,СВЦЭМ!$A$34:$A$777,$A94,СВЦЭМ!$B$34:$B$777,I$83)+'СЕТ СН'!$H$11+СВЦЭМ!$D$10+'СЕТ СН'!$H$6</f>
        <v>1727.8179314600002</v>
      </c>
      <c r="J94" s="37">
        <f>SUMIFS(СВЦЭМ!$D$34:$D$777,СВЦЭМ!$A$34:$A$777,$A94,СВЦЭМ!$B$34:$B$777,J$83)+'СЕТ СН'!$H$11+СВЦЭМ!$D$10+'СЕТ СН'!$H$6</f>
        <v>1656.63534471</v>
      </c>
      <c r="K94" s="37">
        <f>SUMIFS(СВЦЭМ!$D$34:$D$777,СВЦЭМ!$A$34:$A$777,$A94,СВЦЭМ!$B$34:$B$777,K$83)+'СЕТ СН'!$H$11+СВЦЭМ!$D$10+'СЕТ СН'!$H$6</f>
        <v>1468.04934138</v>
      </c>
      <c r="L94" s="37">
        <f>SUMIFS(СВЦЭМ!$D$34:$D$777,СВЦЭМ!$A$34:$A$777,$A94,СВЦЭМ!$B$34:$B$777,L$83)+'СЕТ СН'!$H$11+СВЦЭМ!$D$10+'СЕТ СН'!$H$6</f>
        <v>1446.5162974200002</v>
      </c>
      <c r="M94" s="37">
        <f>SUMIFS(СВЦЭМ!$D$34:$D$777,СВЦЭМ!$A$34:$A$777,$A94,СВЦЭМ!$B$34:$B$777,M$83)+'СЕТ СН'!$H$11+СВЦЭМ!$D$10+'СЕТ СН'!$H$6</f>
        <v>1476.67659015</v>
      </c>
      <c r="N94" s="37">
        <f>SUMIFS(СВЦЭМ!$D$34:$D$777,СВЦЭМ!$A$34:$A$777,$A94,СВЦЭМ!$B$34:$B$777,N$83)+'СЕТ СН'!$H$11+СВЦЭМ!$D$10+'СЕТ СН'!$H$6</f>
        <v>1473.09206318</v>
      </c>
      <c r="O94" s="37">
        <f>SUMIFS(СВЦЭМ!$D$34:$D$777,СВЦЭМ!$A$34:$A$777,$A94,СВЦЭМ!$B$34:$B$777,O$83)+'СЕТ СН'!$H$11+СВЦЭМ!$D$10+'СЕТ СН'!$H$6</f>
        <v>1515.8127818900002</v>
      </c>
      <c r="P94" s="37">
        <f>SUMIFS(СВЦЭМ!$D$34:$D$777,СВЦЭМ!$A$34:$A$777,$A94,СВЦЭМ!$B$34:$B$777,P$83)+'СЕТ СН'!$H$11+СВЦЭМ!$D$10+'СЕТ СН'!$H$6</f>
        <v>1509.6309488700001</v>
      </c>
      <c r="Q94" s="37">
        <f>SUMIFS(СВЦЭМ!$D$34:$D$777,СВЦЭМ!$A$34:$A$777,$A94,СВЦЭМ!$B$34:$B$777,Q$83)+'СЕТ СН'!$H$11+СВЦЭМ!$D$10+'СЕТ СН'!$H$6</f>
        <v>1449.1083299800002</v>
      </c>
      <c r="R94" s="37">
        <f>SUMIFS(СВЦЭМ!$D$34:$D$777,СВЦЭМ!$A$34:$A$777,$A94,СВЦЭМ!$B$34:$B$777,R$83)+'СЕТ СН'!$H$11+СВЦЭМ!$D$10+'СЕТ СН'!$H$6</f>
        <v>1435.1050202700001</v>
      </c>
      <c r="S94" s="37">
        <f>SUMIFS(СВЦЭМ!$D$34:$D$777,СВЦЭМ!$A$34:$A$777,$A94,СВЦЭМ!$B$34:$B$777,S$83)+'СЕТ СН'!$H$11+СВЦЭМ!$D$10+'СЕТ СН'!$H$6</f>
        <v>1497.7147443000001</v>
      </c>
      <c r="T94" s="37">
        <f>SUMIFS(СВЦЭМ!$D$34:$D$777,СВЦЭМ!$A$34:$A$777,$A94,СВЦЭМ!$B$34:$B$777,T$83)+'СЕТ СН'!$H$11+СВЦЭМ!$D$10+'СЕТ СН'!$H$6</f>
        <v>1527.1268240500001</v>
      </c>
      <c r="U94" s="37">
        <f>SUMIFS(СВЦЭМ!$D$34:$D$777,СВЦЭМ!$A$34:$A$777,$A94,СВЦЭМ!$B$34:$B$777,U$83)+'СЕТ СН'!$H$11+СВЦЭМ!$D$10+'СЕТ СН'!$H$6</f>
        <v>1566.2365391600001</v>
      </c>
      <c r="V94" s="37">
        <f>SUMIFS(СВЦЭМ!$D$34:$D$777,СВЦЭМ!$A$34:$A$777,$A94,СВЦЭМ!$B$34:$B$777,V$83)+'СЕТ СН'!$H$11+СВЦЭМ!$D$10+'СЕТ СН'!$H$6</f>
        <v>1581.5843674000002</v>
      </c>
      <c r="W94" s="37">
        <f>SUMIFS(СВЦЭМ!$D$34:$D$777,СВЦЭМ!$A$34:$A$777,$A94,СВЦЭМ!$B$34:$B$777,W$83)+'СЕТ СН'!$H$11+СВЦЭМ!$D$10+'СЕТ СН'!$H$6</f>
        <v>1552.1222369700001</v>
      </c>
      <c r="X94" s="37">
        <f>SUMIFS(СВЦЭМ!$D$34:$D$777,СВЦЭМ!$A$34:$A$777,$A94,СВЦЭМ!$B$34:$B$777,X$83)+'СЕТ СН'!$H$11+СВЦЭМ!$D$10+'СЕТ СН'!$H$6</f>
        <v>1507.3203038800002</v>
      </c>
      <c r="Y94" s="37">
        <f>SUMIFS(СВЦЭМ!$D$34:$D$777,СВЦЭМ!$A$34:$A$777,$A94,СВЦЭМ!$B$34:$B$777,Y$83)+'СЕТ СН'!$H$11+СВЦЭМ!$D$10+'СЕТ СН'!$H$6</f>
        <v>1671.0592831100003</v>
      </c>
    </row>
    <row r="95" spans="1:27" ht="15.75" x14ac:dyDescent="0.2">
      <c r="A95" s="36">
        <f t="shared" si="2"/>
        <v>42655</v>
      </c>
      <c r="B95" s="37">
        <f>SUMIFS(СВЦЭМ!$D$34:$D$777,СВЦЭМ!$A$34:$A$777,$A95,СВЦЭМ!$B$34:$B$777,B$83)+'СЕТ СН'!$H$11+СВЦЭМ!$D$10+'СЕТ СН'!$H$6</f>
        <v>1764.2418852300002</v>
      </c>
      <c r="C95" s="37">
        <f>SUMIFS(СВЦЭМ!$D$34:$D$777,СВЦЭМ!$A$34:$A$777,$A95,СВЦЭМ!$B$34:$B$777,C$83)+'СЕТ СН'!$H$11+СВЦЭМ!$D$10+'СЕТ СН'!$H$6</f>
        <v>1960.6273972700001</v>
      </c>
      <c r="D95" s="37">
        <f>SUMIFS(СВЦЭМ!$D$34:$D$777,СВЦЭМ!$A$34:$A$777,$A95,СВЦЭМ!$B$34:$B$777,D$83)+'СЕТ СН'!$H$11+СВЦЭМ!$D$10+'СЕТ СН'!$H$6</f>
        <v>2016.3132407100002</v>
      </c>
      <c r="E95" s="37">
        <f>SUMIFS(СВЦЭМ!$D$34:$D$777,СВЦЭМ!$A$34:$A$777,$A95,СВЦЭМ!$B$34:$B$777,E$83)+'СЕТ СН'!$H$11+СВЦЭМ!$D$10+'СЕТ СН'!$H$6</f>
        <v>1968.04925435</v>
      </c>
      <c r="F95" s="37">
        <f>SUMIFS(СВЦЭМ!$D$34:$D$777,СВЦЭМ!$A$34:$A$777,$A95,СВЦЭМ!$B$34:$B$777,F$83)+'СЕТ СН'!$H$11+СВЦЭМ!$D$10+'СЕТ СН'!$H$6</f>
        <v>1847.9885970099999</v>
      </c>
      <c r="G95" s="37">
        <f>SUMIFS(СВЦЭМ!$D$34:$D$777,СВЦЭМ!$A$34:$A$777,$A95,СВЦЭМ!$B$34:$B$777,G$83)+'СЕТ СН'!$H$11+СВЦЭМ!$D$10+'СЕТ СН'!$H$6</f>
        <v>1821.6283545000001</v>
      </c>
      <c r="H95" s="37">
        <f>SUMIFS(СВЦЭМ!$D$34:$D$777,СВЦЭМ!$A$34:$A$777,$A95,СВЦЭМ!$B$34:$B$777,H$83)+'СЕТ СН'!$H$11+СВЦЭМ!$D$10+'СЕТ СН'!$H$6</f>
        <v>1744.30495625</v>
      </c>
      <c r="I95" s="37">
        <f>SUMIFS(СВЦЭМ!$D$34:$D$777,СВЦЭМ!$A$34:$A$777,$A95,СВЦЭМ!$B$34:$B$777,I$83)+'СЕТ СН'!$H$11+СВЦЭМ!$D$10+'СЕТ СН'!$H$6</f>
        <v>1649.5070973699999</v>
      </c>
      <c r="J95" s="37">
        <f>SUMIFS(СВЦЭМ!$D$34:$D$777,СВЦЭМ!$A$34:$A$777,$A95,СВЦЭМ!$B$34:$B$777,J$83)+'СЕТ СН'!$H$11+СВЦЭМ!$D$10+'СЕТ СН'!$H$6</f>
        <v>1581.528935</v>
      </c>
      <c r="K95" s="37">
        <f>SUMIFS(СВЦЭМ!$D$34:$D$777,СВЦЭМ!$A$34:$A$777,$A95,СВЦЭМ!$B$34:$B$777,K$83)+'СЕТ СН'!$H$11+СВЦЭМ!$D$10+'СЕТ СН'!$H$6</f>
        <v>1412.28609048</v>
      </c>
      <c r="L95" s="37">
        <f>SUMIFS(СВЦЭМ!$D$34:$D$777,СВЦЭМ!$A$34:$A$777,$A95,СВЦЭМ!$B$34:$B$777,L$83)+'СЕТ СН'!$H$11+СВЦЭМ!$D$10+'СЕТ СН'!$H$6</f>
        <v>1844.9019459000001</v>
      </c>
      <c r="M95" s="37">
        <f>SUMIFS(СВЦЭМ!$D$34:$D$777,СВЦЭМ!$A$34:$A$777,$A95,СВЦЭМ!$B$34:$B$777,M$83)+'СЕТ СН'!$H$11+СВЦЭМ!$D$10+'СЕТ СН'!$H$6</f>
        <v>1838.9003620200001</v>
      </c>
      <c r="N95" s="37">
        <f>SUMIFS(СВЦЭМ!$D$34:$D$777,СВЦЭМ!$A$34:$A$777,$A95,СВЦЭМ!$B$34:$B$777,N$83)+'СЕТ СН'!$H$11+СВЦЭМ!$D$10+'СЕТ СН'!$H$6</f>
        <v>1822.5500190399998</v>
      </c>
      <c r="O95" s="37">
        <f>SUMIFS(СВЦЭМ!$D$34:$D$777,СВЦЭМ!$A$34:$A$777,$A95,СВЦЭМ!$B$34:$B$777,O$83)+'СЕТ СН'!$H$11+СВЦЭМ!$D$10+'СЕТ СН'!$H$6</f>
        <v>1500.68908534</v>
      </c>
      <c r="P95" s="37">
        <f>SUMIFS(СВЦЭМ!$D$34:$D$777,СВЦЭМ!$A$34:$A$777,$A95,СВЦЭМ!$B$34:$B$777,P$83)+'СЕТ СН'!$H$11+СВЦЭМ!$D$10+'СЕТ СН'!$H$6</f>
        <v>1348.8036248400001</v>
      </c>
      <c r="Q95" s="37">
        <f>SUMIFS(СВЦЭМ!$D$34:$D$777,СВЦЭМ!$A$34:$A$777,$A95,СВЦЭМ!$B$34:$B$777,Q$83)+'СЕТ СН'!$H$11+СВЦЭМ!$D$10+'СЕТ СН'!$H$6</f>
        <v>1329.7076906100001</v>
      </c>
      <c r="R95" s="37">
        <f>SUMIFS(СВЦЭМ!$D$34:$D$777,СВЦЭМ!$A$34:$A$777,$A95,СВЦЭМ!$B$34:$B$777,R$83)+'СЕТ СН'!$H$11+СВЦЭМ!$D$10+'СЕТ СН'!$H$6</f>
        <v>1324.73236529</v>
      </c>
      <c r="S95" s="37">
        <f>SUMIFS(СВЦЭМ!$D$34:$D$777,СВЦЭМ!$A$34:$A$777,$A95,СВЦЭМ!$B$34:$B$777,S$83)+'СЕТ СН'!$H$11+СВЦЭМ!$D$10+'СЕТ СН'!$H$6</f>
        <v>1403.92985092</v>
      </c>
      <c r="T95" s="37">
        <f>SUMIFS(СВЦЭМ!$D$34:$D$777,СВЦЭМ!$A$34:$A$777,$A95,СВЦЭМ!$B$34:$B$777,T$83)+'СЕТ СН'!$H$11+СВЦЭМ!$D$10+'СЕТ СН'!$H$6</f>
        <v>1426.0830986999999</v>
      </c>
      <c r="U95" s="37">
        <f>SUMIFS(СВЦЭМ!$D$34:$D$777,СВЦЭМ!$A$34:$A$777,$A95,СВЦЭМ!$B$34:$B$777,U$83)+'СЕТ СН'!$H$11+СВЦЭМ!$D$10+'СЕТ СН'!$H$6</f>
        <v>1475.5453071000002</v>
      </c>
      <c r="V95" s="37">
        <f>SUMIFS(СВЦЭМ!$D$34:$D$777,СВЦЭМ!$A$34:$A$777,$A95,СВЦЭМ!$B$34:$B$777,V$83)+'СЕТ СН'!$H$11+СВЦЭМ!$D$10+'СЕТ СН'!$H$6</f>
        <v>1480.68170878</v>
      </c>
      <c r="W95" s="37">
        <f>SUMIFS(СВЦЭМ!$D$34:$D$777,СВЦЭМ!$A$34:$A$777,$A95,СВЦЭМ!$B$34:$B$777,W$83)+'СЕТ СН'!$H$11+СВЦЭМ!$D$10+'СЕТ СН'!$H$6</f>
        <v>1459.2398859</v>
      </c>
      <c r="X95" s="37">
        <f>SUMIFS(СВЦЭМ!$D$34:$D$777,СВЦЭМ!$A$34:$A$777,$A95,СВЦЭМ!$B$34:$B$777,X$83)+'СЕТ СН'!$H$11+СВЦЭМ!$D$10+'СЕТ СН'!$H$6</f>
        <v>1426.5741567300001</v>
      </c>
      <c r="Y95" s="37">
        <f>SUMIFS(СВЦЭМ!$D$34:$D$777,СВЦЭМ!$A$34:$A$777,$A95,СВЦЭМ!$B$34:$B$777,Y$83)+'СЕТ СН'!$H$11+СВЦЭМ!$D$10+'СЕТ СН'!$H$6</f>
        <v>1518.6675637900003</v>
      </c>
    </row>
    <row r="96" spans="1:27" ht="15.75" x14ac:dyDescent="0.2">
      <c r="A96" s="36">
        <f t="shared" si="2"/>
        <v>42656</v>
      </c>
      <c r="B96" s="37">
        <f>SUMIFS(СВЦЭМ!$D$34:$D$777,СВЦЭМ!$A$34:$A$777,$A96,СВЦЭМ!$B$34:$B$777,B$83)+'СЕТ СН'!$H$11+СВЦЭМ!$D$10+'СЕТ СН'!$H$6</f>
        <v>1574.3287965300001</v>
      </c>
      <c r="C96" s="37">
        <f>SUMIFS(СВЦЭМ!$D$34:$D$777,СВЦЭМ!$A$34:$A$777,$A96,СВЦЭМ!$B$34:$B$777,C$83)+'СЕТ СН'!$H$11+СВЦЭМ!$D$10+'СЕТ СН'!$H$6</f>
        <v>1682.2018147399999</v>
      </c>
      <c r="D96" s="37">
        <f>SUMIFS(СВЦЭМ!$D$34:$D$777,СВЦЭМ!$A$34:$A$777,$A96,СВЦЭМ!$B$34:$B$777,D$83)+'СЕТ СН'!$H$11+СВЦЭМ!$D$10+'СЕТ СН'!$H$6</f>
        <v>1702.3605261299999</v>
      </c>
      <c r="E96" s="37">
        <f>SUMIFS(СВЦЭМ!$D$34:$D$777,СВЦЭМ!$A$34:$A$777,$A96,СВЦЭМ!$B$34:$B$777,E$83)+'СЕТ СН'!$H$11+СВЦЭМ!$D$10+'СЕТ СН'!$H$6</f>
        <v>1704.63112632</v>
      </c>
      <c r="F96" s="37">
        <f>SUMIFS(СВЦЭМ!$D$34:$D$777,СВЦЭМ!$A$34:$A$777,$A96,СВЦЭМ!$B$34:$B$777,F$83)+'СЕТ СН'!$H$11+СВЦЭМ!$D$10+'СЕТ СН'!$H$6</f>
        <v>1719.4519777300002</v>
      </c>
      <c r="G96" s="37">
        <f>SUMIFS(СВЦЭМ!$D$34:$D$777,СВЦЭМ!$A$34:$A$777,$A96,СВЦЭМ!$B$34:$B$777,G$83)+'СЕТ СН'!$H$11+СВЦЭМ!$D$10+'СЕТ СН'!$H$6</f>
        <v>1734.7239130799999</v>
      </c>
      <c r="H96" s="37">
        <f>SUMIFS(СВЦЭМ!$D$34:$D$777,СВЦЭМ!$A$34:$A$777,$A96,СВЦЭМ!$B$34:$B$777,H$83)+'СЕТ СН'!$H$11+СВЦЭМ!$D$10+'СЕТ СН'!$H$6</f>
        <v>1716.2434057300002</v>
      </c>
      <c r="I96" s="37">
        <f>SUMIFS(СВЦЭМ!$D$34:$D$777,СВЦЭМ!$A$34:$A$777,$A96,СВЦЭМ!$B$34:$B$777,I$83)+'СЕТ СН'!$H$11+СВЦЭМ!$D$10+'СЕТ СН'!$H$6</f>
        <v>1645.22714567</v>
      </c>
      <c r="J96" s="37">
        <f>SUMIFS(СВЦЭМ!$D$34:$D$777,СВЦЭМ!$A$34:$A$777,$A96,СВЦЭМ!$B$34:$B$777,J$83)+'СЕТ СН'!$H$11+СВЦЭМ!$D$10+'СЕТ СН'!$H$6</f>
        <v>1595.8024638100001</v>
      </c>
      <c r="K96" s="37">
        <f>SUMIFS(СВЦЭМ!$D$34:$D$777,СВЦЭМ!$A$34:$A$777,$A96,СВЦЭМ!$B$34:$B$777,K$83)+'СЕТ СН'!$H$11+СВЦЭМ!$D$10+'СЕТ СН'!$H$6</f>
        <v>1490.9520189</v>
      </c>
      <c r="L96" s="37">
        <f>SUMIFS(СВЦЭМ!$D$34:$D$777,СВЦЭМ!$A$34:$A$777,$A96,СВЦЭМ!$B$34:$B$777,L$83)+'СЕТ СН'!$H$11+СВЦЭМ!$D$10+'СЕТ СН'!$H$6</f>
        <v>1491.45981235</v>
      </c>
      <c r="M96" s="37">
        <f>SUMIFS(СВЦЭМ!$D$34:$D$777,СВЦЭМ!$A$34:$A$777,$A96,СВЦЭМ!$B$34:$B$777,M$83)+'СЕТ СН'!$H$11+СВЦЭМ!$D$10+'СЕТ СН'!$H$6</f>
        <v>1456.9360017399999</v>
      </c>
      <c r="N96" s="37">
        <f>SUMIFS(СВЦЭМ!$D$34:$D$777,СВЦЭМ!$A$34:$A$777,$A96,СВЦЭМ!$B$34:$B$777,N$83)+'СЕТ СН'!$H$11+СВЦЭМ!$D$10+'СЕТ СН'!$H$6</f>
        <v>1464.5572650900001</v>
      </c>
      <c r="O96" s="37">
        <f>SUMIFS(СВЦЭМ!$D$34:$D$777,СВЦЭМ!$A$34:$A$777,$A96,СВЦЭМ!$B$34:$B$777,O$83)+'СЕТ СН'!$H$11+СВЦЭМ!$D$10+'СЕТ СН'!$H$6</f>
        <v>1421.37086763</v>
      </c>
      <c r="P96" s="37">
        <f>SUMIFS(СВЦЭМ!$D$34:$D$777,СВЦЭМ!$A$34:$A$777,$A96,СВЦЭМ!$B$34:$B$777,P$83)+'СЕТ СН'!$H$11+СВЦЭМ!$D$10+'СЕТ СН'!$H$6</f>
        <v>1418.5425214800002</v>
      </c>
      <c r="Q96" s="37">
        <f>SUMIFS(СВЦЭМ!$D$34:$D$777,СВЦЭМ!$A$34:$A$777,$A96,СВЦЭМ!$B$34:$B$777,Q$83)+'СЕТ СН'!$H$11+СВЦЭМ!$D$10+'СЕТ СН'!$H$6</f>
        <v>1411.8898041700002</v>
      </c>
      <c r="R96" s="37">
        <f>SUMIFS(СВЦЭМ!$D$34:$D$777,СВЦЭМ!$A$34:$A$777,$A96,СВЦЭМ!$B$34:$B$777,R$83)+'СЕТ СН'!$H$11+СВЦЭМ!$D$10+'СЕТ СН'!$H$6</f>
        <v>1361.8825081300001</v>
      </c>
      <c r="S96" s="37">
        <f>SUMIFS(СВЦЭМ!$D$34:$D$777,СВЦЭМ!$A$34:$A$777,$A96,СВЦЭМ!$B$34:$B$777,S$83)+'СЕТ СН'!$H$11+СВЦЭМ!$D$10+'СЕТ СН'!$H$6</f>
        <v>1402.4710984600001</v>
      </c>
      <c r="T96" s="37">
        <f>SUMIFS(СВЦЭМ!$D$34:$D$777,СВЦЭМ!$A$34:$A$777,$A96,СВЦЭМ!$B$34:$B$777,T$83)+'СЕТ СН'!$H$11+СВЦЭМ!$D$10+'СЕТ СН'!$H$6</f>
        <v>1426.6219180600001</v>
      </c>
      <c r="U96" s="37">
        <f>SUMIFS(СВЦЭМ!$D$34:$D$777,СВЦЭМ!$A$34:$A$777,$A96,СВЦЭМ!$B$34:$B$777,U$83)+'СЕТ СН'!$H$11+СВЦЭМ!$D$10+'СЕТ СН'!$H$6</f>
        <v>1471.4961624699999</v>
      </c>
      <c r="V96" s="37">
        <f>SUMIFS(СВЦЭМ!$D$34:$D$777,СВЦЭМ!$A$34:$A$777,$A96,СВЦЭМ!$B$34:$B$777,V$83)+'СЕТ СН'!$H$11+СВЦЭМ!$D$10+'СЕТ СН'!$H$6</f>
        <v>1465.08860121</v>
      </c>
      <c r="W96" s="37">
        <f>SUMIFS(СВЦЭМ!$D$34:$D$777,СВЦЭМ!$A$34:$A$777,$A96,СВЦЭМ!$B$34:$B$777,W$83)+'СЕТ СН'!$H$11+СВЦЭМ!$D$10+'СЕТ СН'!$H$6</f>
        <v>1461.64987926</v>
      </c>
      <c r="X96" s="37">
        <f>SUMIFS(СВЦЭМ!$D$34:$D$777,СВЦЭМ!$A$34:$A$777,$A96,СВЦЭМ!$B$34:$B$777,X$83)+'СЕТ СН'!$H$11+СВЦЭМ!$D$10+'СЕТ СН'!$H$6</f>
        <v>1447.0666981600002</v>
      </c>
      <c r="Y96" s="37">
        <f>SUMIFS(СВЦЭМ!$D$34:$D$777,СВЦЭМ!$A$34:$A$777,$A96,СВЦЭМ!$B$34:$B$777,Y$83)+'СЕТ СН'!$H$11+СВЦЭМ!$D$10+'СЕТ СН'!$H$6</f>
        <v>1540.47686922</v>
      </c>
    </row>
    <row r="97" spans="1:25" ht="15.75" x14ac:dyDescent="0.2">
      <c r="A97" s="36">
        <f t="shared" si="2"/>
        <v>42657</v>
      </c>
      <c r="B97" s="37">
        <f>SUMIFS(СВЦЭМ!$D$34:$D$777,СВЦЭМ!$A$34:$A$777,$A97,СВЦЭМ!$B$34:$B$777,B$83)+'СЕТ СН'!$H$11+СВЦЭМ!$D$10+'СЕТ СН'!$H$6</f>
        <v>1568.2921686600002</v>
      </c>
      <c r="C97" s="37">
        <f>SUMIFS(СВЦЭМ!$D$34:$D$777,СВЦЭМ!$A$34:$A$777,$A97,СВЦЭМ!$B$34:$B$777,C$83)+'СЕТ СН'!$H$11+СВЦЭМ!$D$10+'СЕТ СН'!$H$6</f>
        <v>1679.9050193399999</v>
      </c>
      <c r="D97" s="37">
        <f>SUMIFS(СВЦЭМ!$D$34:$D$777,СВЦЭМ!$A$34:$A$777,$A97,СВЦЭМ!$B$34:$B$777,D$83)+'СЕТ СН'!$H$11+СВЦЭМ!$D$10+'СЕТ СН'!$H$6</f>
        <v>1716.6394786800001</v>
      </c>
      <c r="E97" s="37">
        <f>SUMIFS(СВЦЭМ!$D$34:$D$777,СВЦЭМ!$A$34:$A$777,$A97,СВЦЭМ!$B$34:$B$777,E$83)+'СЕТ СН'!$H$11+СВЦЭМ!$D$10+'СЕТ СН'!$H$6</f>
        <v>1709.63472589</v>
      </c>
      <c r="F97" s="37">
        <f>SUMIFS(СВЦЭМ!$D$34:$D$777,СВЦЭМ!$A$34:$A$777,$A97,СВЦЭМ!$B$34:$B$777,F$83)+'СЕТ СН'!$H$11+СВЦЭМ!$D$10+'СЕТ СН'!$H$6</f>
        <v>1705.9522731400002</v>
      </c>
      <c r="G97" s="37">
        <f>SUMIFS(СВЦЭМ!$D$34:$D$777,СВЦЭМ!$A$34:$A$777,$A97,СВЦЭМ!$B$34:$B$777,G$83)+'СЕТ СН'!$H$11+СВЦЭМ!$D$10+'СЕТ СН'!$H$6</f>
        <v>1793.4884363699998</v>
      </c>
      <c r="H97" s="37">
        <f>SUMIFS(СВЦЭМ!$D$34:$D$777,СВЦЭМ!$A$34:$A$777,$A97,СВЦЭМ!$B$34:$B$777,H$83)+'СЕТ СН'!$H$11+СВЦЭМ!$D$10+'СЕТ СН'!$H$6</f>
        <v>1778.0104212900001</v>
      </c>
      <c r="I97" s="37">
        <f>SUMIFS(СВЦЭМ!$D$34:$D$777,СВЦЭМ!$A$34:$A$777,$A97,СВЦЭМ!$B$34:$B$777,I$83)+'СЕТ СН'!$H$11+СВЦЭМ!$D$10+'СЕТ СН'!$H$6</f>
        <v>1655.4342867400001</v>
      </c>
      <c r="J97" s="37">
        <f>SUMIFS(СВЦЭМ!$D$34:$D$777,СВЦЭМ!$A$34:$A$777,$A97,СВЦЭМ!$B$34:$B$777,J$83)+'СЕТ СН'!$H$11+СВЦЭМ!$D$10+'СЕТ СН'!$H$6</f>
        <v>1569.12945468</v>
      </c>
      <c r="K97" s="37">
        <f>SUMIFS(СВЦЭМ!$D$34:$D$777,СВЦЭМ!$A$34:$A$777,$A97,СВЦЭМ!$B$34:$B$777,K$83)+'СЕТ СН'!$H$11+СВЦЭМ!$D$10+'СЕТ СН'!$H$6</f>
        <v>1409.75719213</v>
      </c>
      <c r="L97" s="37">
        <f>SUMIFS(СВЦЭМ!$D$34:$D$777,СВЦЭМ!$A$34:$A$777,$A97,СВЦЭМ!$B$34:$B$777,L$83)+'СЕТ СН'!$H$11+СВЦЭМ!$D$10+'СЕТ СН'!$H$6</f>
        <v>1379.70461088</v>
      </c>
      <c r="M97" s="37">
        <f>SUMIFS(СВЦЭМ!$D$34:$D$777,СВЦЭМ!$A$34:$A$777,$A97,СВЦЭМ!$B$34:$B$777,M$83)+'СЕТ СН'!$H$11+СВЦЭМ!$D$10+'СЕТ СН'!$H$6</f>
        <v>1374.4022847400001</v>
      </c>
      <c r="N97" s="37">
        <f>SUMIFS(СВЦЭМ!$D$34:$D$777,СВЦЭМ!$A$34:$A$777,$A97,СВЦЭМ!$B$34:$B$777,N$83)+'СЕТ СН'!$H$11+СВЦЭМ!$D$10+'СЕТ СН'!$H$6</f>
        <v>1376.7254243900002</v>
      </c>
      <c r="O97" s="37">
        <f>SUMIFS(СВЦЭМ!$D$34:$D$777,СВЦЭМ!$A$34:$A$777,$A97,СВЦЭМ!$B$34:$B$777,O$83)+'СЕТ СН'!$H$11+СВЦЭМ!$D$10+'СЕТ СН'!$H$6</f>
        <v>1363.8291632100002</v>
      </c>
      <c r="P97" s="37">
        <f>SUMIFS(СВЦЭМ!$D$34:$D$777,СВЦЭМ!$A$34:$A$777,$A97,СВЦЭМ!$B$34:$B$777,P$83)+'СЕТ СН'!$H$11+СВЦЭМ!$D$10+'СЕТ СН'!$H$6</f>
        <v>1349.3806304</v>
      </c>
      <c r="Q97" s="37">
        <f>SUMIFS(СВЦЭМ!$D$34:$D$777,СВЦЭМ!$A$34:$A$777,$A97,СВЦЭМ!$B$34:$B$777,Q$83)+'СЕТ СН'!$H$11+СВЦЭМ!$D$10+'СЕТ СН'!$H$6</f>
        <v>1358.8181673500001</v>
      </c>
      <c r="R97" s="37">
        <f>SUMIFS(СВЦЭМ!$D$34:$D$777,СВЦЭМ!$A$34:$A$777,$A97,СВЦЭМ!$B$34:$B$777,R$83)+'СЕТ СН'!$H$11+СВЦЭМ!$D$10+'СЕТ СН'!$H$6</f>
        <v>1359.2940017800001</v>
      </c>
      <c r="S97" s="37">
        <f>SUMIFS(СВЦЭМ!$D$34:$D$777,СВЦЭМ!$A$34:$A$777,$A97,СВЦЭМ!$B$34:$B$777,S$83)+'СЕТ СН'!$H$11+СВЦЭМ!$D$10+'СЕТ СН'!$H$6</f>
        <v>1417.8676811</v>
      </c>
      <c r="T97" s="37">
        <f>SUMIFS(СВЦЭМ!$D$34:$D$777,СВЦЭМ!$A$34:$A$777,$A97,СВЦЭМ!$B$34:$B$777,T$83)+'СЕТ СН'!$H$11+СВЦЭМ!$D$10+'СЕТ СН'!$H$6</f>
        <v>1388.98019077</v>
      </c>
      <c r="U97" s="37">
        <f>SUMIFS(СВЦЭМ!$D$34:$D$777,СВЦЭМ!$A$34:$A$777,$A97,СВЦЭМ!$B$34:$B$777,U$83)+'СЕТ СН'!$H$11+СВЦЭМ!$D$10+'СЕТ СН'!$H$6</f>
        <v>1420.9427098600002</v>
      </c>
      <c r="V97" s="37">
        <f>SUMIFS(СВЦЭМ!$D$34:$D$777,СВЦЭМ!$A$34:$A$777,$A97,СВЦЭМ!$B$34:$B$777,V$83)+'СЕТ СН'!$H$11+СВЦЭМ!$D$10+'СЕТ СН'!$H$6</f>
        <v>1443.6609361400001</v>
      </c>
      <c r="W97" s="37">
        <f>SUMIFS(СВЦЭМ!$D$34:$D$777,СВЦЭМ!$A$34:$A$777,$A97,СВЦЭМ!$B$34:$B$777,W$83)+'СЕТ СН'!$H$11+СВЦЭМ!$D$10+'СЕТ СН'!$H$6</f>
        <v>1440.5214268700001</v>
      </c>
      <c r="X97" s="37">
        <f>SUMIFS(СВЦЭМ!$D$34:$D$777,СВЦЭМ!$A$34:$A$777,$A97,СВЦЭМ!$B$34:$B$777,X$83)+'СЕТ СН'!$H$11+СВЦЭМ!$D$10+'СЕТ СН'!$H$6</f>
        <v>1431.03639509</v>
      </c>
      <c r="Y97" s="37">
        <f>SUMIFS(СВЦЭМ!$D$34:$D$777,СВЦЭМ!$A$34:$A$777,$A97,СВЦЭМ!$B$34:$B$777,Y$83)+'СЕТ СН'!$H$11+СВЦЭМ!$D$10+'СЕТ СН'!$H$6</f>
        <v>1461.7274627900001</v>
      </c>
    </row>
    <row r="98" spans="1:25" ht="15.75" x14ac:dyDescent="0.2">
      <c r="A98" s="36">
        <f t="shared" si="2"/>
        <v>42658</v>
      </c>
      <c r="B98" s="37">
        <f>SUMIFS(СВЦЭМ!$D$34:$D$777,СВЦЭМ!$A$34:$A$777,$A98,СВЦЭМ!$B$34:$B$777,B$83)+'СЕТ СН'!$H$11+СВЦЭМ!$D$10+'СЕТ СН'!$H$6</f>
        <v>1593.7212343200001</v>
      </c>
      <c r="C98" s="37">
        <f>SUMIFS(СВЦЭМ!$D$34:$D$777,СВЦЭМ!$A$34:$A$777,$A98,СВЦЭМ!$B$34:$B$777,C$83)+'СЕТ СН'!$H$11+СВЦЭМ!$D$10+'СЕТ СН'!$H$6</f>
        <v>1685.0311079399999</v>
      </c>
      <c r="D98" s="37">
        <f>SUMIFS(СВЦЭМ!$D$34:$D$777,СВЦЭМ!$A$34:$A$777,$A98,СВЦЭМ!$B$34:$B$777,D$83)+'СЕТ СН'!$H$11+СВЦЭМ!$D$10+'СЕТ СН'!$H$6</f>
        <v>1760.2062114599998</v>
      </c>
      <c r="E98" s="37">
        <f>SUMIFS(СВЦЭМ!$D$34:$D$777,СВЦЭМ!$A$34:$A$777,$A98,СВЦЭМ!$B$34:$B$777,E$83)+'СЕТ СН'!$H$11+СВЦЭМ!$D$10+'СЕТ СН'!$H$6</f>
        <v>1771.6118953599998</v>
      </c>
      <c r="F98" s="37">
        <f>SUMIFS(СВЦЭМ!$D$34:$D$777,СВЦЭМ!$A$34:$A$777,$A98,СВЦЭМ!$B$34:$B$777,F$83)+'СЕТ СН'!$H$11+СВЦЭМ!$D$10+'СЕТ СН'!$H$6</f>
        <v>1776.3843853500002</v>
      </c>
      <c r="G98" s="37">
        <f>SUMIFS(СВЦЭМ!$D$34:$D$777,СВЦЭМ!$A$34:$A$777,$A98,СВЦЭМ!$B$34:$B$777,G$83)+'СЕТ СН'!$H$11+СВЦЭМ!$D$10+'СЕТ СН'!$H$6</f>
        <v>1792.1030805400001</v>
      </c>
      <c r="H98" s="37">
        <f>SUMIFS(СВЦЭМ!$D$34:$D$777,СВЦЭМ!$A$34:$A$777,$A98,СВЦЭМ!$B$34:$B$777,H$83)+'СЕТ СН'!$H$11+СВЦЭМ!$D$10+'СЕТ СН'!$H$6</f>
        <v>1783.9908788799999</v>
      </c>
      <c r="I98" s="37">
        <f>SUMIFS(СВЦЭМ!$D$34:$D$777,СВЦЭМ!$A$34:$A$777,$A98,СВЦЭМ!$B$34:$B$777,I$83)+'СЕТ СН'!$H$11+СВЦЭМ!$D$10+'СЕТ СН'!$H$6</f>
        <v>1748.6993539300001</v>
      </c>
      <c r="J98" s="37">
        <f>SUMIFS(СВЦЭМ!$D$34:$D$777,СВЦЭМ!$A$34:$A$777,$A98,СВЦЭМ!$B$34:$B$777,J$83)+'СЕТ СН'!$H$11+СВЦЭМ!$D$10+'СЕТ СН'!$H$6</f>
        <v>1581.1697356100001</v>
      </c>
      <c r="K98" s="37">
        <f>SUMIFS(СВЦЭМ!$D$34:$D$777,СВЦЭМ!$A$34:$A$777,$A98,СВЦЭМ!$B$34:$B$777,K$83)+'СЕТ СН'!$H$11+СВЦЭМ!$D$10+'СЕТ СН'!$H$6</f>
        <v>1499.5363646300002</v>
      </c>
      <c r="L98" s="37">
        <f>SUMIFS(СВЦЭМ!$D$34:$D$777,СВЦЭМ!$A$34:$A$777,$A98,СВЦЭМ!$B$34:$B$777,L$83)+'СЕТ СН'!$H$11+СВЦЭМ!$D$10+'СЕТ СН'!$H$6</f>
        <v>1450.8867387499999</v>
      </c>
      <c r="M98" s="37">
        <f>SUMIFS(СВЦЭМ!$D$34:$D$777,СВЦЭМ!$A$34:$A$777,$A98,СВЦЭМ!$B$34:$B$777,M$83)+'СЕТ СН'!$H$11+СВЦЭМ!$D$10+'СЕТ СН'!$H$6</f>
        <v>1442.7632912000001</v>
      </c>
      <c r="N98" s="37">
        <f>SUMIFS(СВЦЭМ!$D$34:$D$777,СВЦЭМ!$A$34:$A$777,$A98,СВЦЭМ!$B$34:$B$777,N$83)+'СЕТ СН'!$H$11+СВЦЭМ!$D$10+'СЕТ СН'!$H$6</f>
        <v>1425.3083188099999</v>
      </c>
      <c r="O98" s="37">
        <f>SUMIFS(СВЦЭМ!$D$34:$D$777,СВЦЭМ!$A$34:$A$777,$A98,СВЦЭМ!$B$34:$B$777,O$83)+'СЕТ СН'!$H$11+СВЦЭМ!$D$10+'СЕТ СН'!$H$6</f>
        <v>1430.2769283500002</v>
      </c>
      <c r="P98" s="37">
        <f>SUMIFS(СВЦЭМ!$D$34:$D$777,СВЦЭМ!$A$34:$A$777,$A98,СВЦЭМ!$B$34:$B$777,P$83)+'СЕТ СН'!$H$11+СВЦЭМ!$D$10+'СЕТ СН'!$H$6</f>
        <v>1423.0814618300001</v>
      </c>
      <c r="Q98" s="37">
        <f>SUMIFS(СВЦЭМ!$D$34:$D$777,СВЦЭМ!$A$34:$A$777,$A98,СВЦЭМ!$B$34:$B$777,Q$83)+'СЕТ СН'!$H$11+СВЦЭМ!$D$10+'СЕТ СН'!$H$6</f>
        <v>1436.2505945299999</v>
      </c>
      <c r="R98" s="37">
        <f>SUMIFS(СВЦЭМ!$D$34:$D$777,СВЦЭМ!$A$34:$A$777,$A98,СВЦЭМ!$B$34:$B$777,R$83)+'СЕТ СН'!$H$11+СВЦЭМ!$D$10+'СЕТ СН'!$H$6</f>
        <v>1456.9173024500001</v>
      </c>
      <c r="S98" s="37">
        <f>SUMIFS(СВЦЭМ!$D$34:$D$777,СВЦЭМ!$A$34:$A$777,$A98,СВЦЭМ!$B$34:$B$777,S$83)+'СЕТ СН'!$H$11+СВЦЭМ!$D$10+'СЕТ СН'!$H$6</f>
        <v>1493.9323656900001</v>
      </c>
      <c r="T98" s="37">
        <f>SUMIFS(СВЦЭМ!$D$34:$D$777,СВЦЭМ!$A$34:$A$777,$A98,СВЦЭМ!$B$34:$B$777,T$83)+'СЕТ СН'!$H$11+СВЦЭМ!$D$10+'СЕТ СН'!$H$6</f>
        <v>1490.10374056</v>
      </c>
      <c r="U98" s="37">
        <f>SUMIFS(СВЦЭМ!$D$34:$D$777,СВЦЭМ!$A$34:$A$777,$A98,СВЦЭМ!$B$34:$B$777,U$83)+'СЕТ СН'!$H$11+СВЦЭМ!$D$10+'СЕТ СН'!$H$6</f>
        <v>1490.5524440700001</v>
      </c>
      <c r="V98" s="37">
        <f>SUMIFS(СВЦЭМ!$D$34:$D$777,СВЦЭМ!$A$34:$A$777,$A98,СВЦЭМ!$B$34:$B$777,V$83)+'СЕТ СН'!$H$11+СВЦЭМ!$D$10+'СЕТ СН'!$H$6</f>
        <v>1456.69654128</v>
      </c>
      <c r="W98" s="37">
        <f>SUMIFS(СВЦЭМ!$D$34:$D$777,СВЦЭМ!$A$34:$A$777,$A98,СВЦЭМ!$B$34:$B$777,W$83)+'СЕТ СН'!$H$11+СВЦЭМ!$D$10+'СЕТ СН'!$H$6</f>
        <v>1478.9626276700001</v>
      </c>
      <c r="X98" s="37">
        <f>SUMIFS(СВЦЭМ!$D$34:$D$777,СВЦЭМ!$A$34:$A$777,$A98,СВЦЭМ!$B$34:$B$777,X$83)+'СЕТ СН'!$H$11+СВЦЭМ!$D$10+'СЕТ СН'!$H$6</f>
        <v>1451.4502827200001</v>
      </c>
      <c r="Y98" s="37">
        <f>SUMIFS(СВЦЭМ!$D$34:$D$777,СВЦЭМ!$A$34:$A$777,$A98,СВЦЭМ!$B$34:$B$777,Y$83)+'СЕТ СН'!$H$11+СВЦЭМ!$D$10+'СЕТ СН'!$H$6</f>
        <v>1501.2809354300002</v>
      </c>
    </row>
    <row r="99" spans="1:25" ht="15.75" x14ac:dyDescent="0.2">
      <c r="A99" s="36">
        <f t="shared" si="2"/>
        <v>42659</v>
      </c>
      <c r="B99" s="37">
        <f>SUMIFS(СВЦЭМ!$D$34:$D$777,СВЦЭМ!$A$34:$A$777,$A99,СВЦЭМ!$B$34:$B$777,B$83)+'СЕТ СН'!$H$11+СВЦЭМ!$D$10+'СЕТ СН'!$H$6</f>
        <v>1651.4817044299998</v>
      </c>
      <c r="C99" s="37">
        <f>SUMIFS(СВЦЭМ!$D$34:$D$777,СВЦЭМ!$A$34:$A$777,$A99,СВЦЭМ!$B$34:$B$777,C$83)+'СЕТ СН'!$H$11+СВЦЭМ!$D$10+'СЕТ СН'!$H$6</f>
        <v>1893.7060694900001</v>
      </c>
      <c r="D99" s="37">
        <f>SUMIFS(СВЦЭМ!$D$34:$D$777,СВЦЭМ!$A$34:$A$777,$A99,СВЦЭМ!$B$34:$B$777,D$83)+'СЕТ СН'!$H$11+СВЦЭМ!$D$10+'СЕТ СН'!$H$6</f>
        <v>1987.7735739499999</v>
      </c>
      <c r="E99" s="37">
        <f>SUMIFS(СВЦЭМ!$D$34:$D$777,СВЦЭМ!$A$34:$A$777,$A99,СВЦЭМ!$B$34:$B$777,E$83)+'СЕТ СН'!$H$11+СВЦЭМ!$D$10+'СЕТ СН'!$H$6</f>
        <v>1922.3755087600002</v>
      </c>
      <c r="F99" s="37">
        <f>SUMIFS(СВЦЭМ!$D$34:$D$777,СВЦЭМ!$A$34:$A$777,$A99,СВЦЭМ!$B$34:$B$777,F$83)+'СЕТ СН'!$H$11+СВЦЭМ!$D$10+'СЕТ СН'!$H$6</f>
        <v>1791.91039168</v>
      </c>
      <c r="G99" s="37">
        <f>SUMIFS(СВЦЭМ!$D$34:$D$777,СВЦЭМ!$A$34:$A$777,$A99,СВЦЭМ!$B$34:$B$777,G$83)+'СЕТ СН'!$H$11+СВЦЭМ!$D$10+'СЕТ СН'!$H$6</f>
        <v>1758.31640797</v>
      </c>
      <c r="H99" s="37">
        <f>SUMIFS(СВЦЭМ!$D$34:$D$777,СВЦЭМ!$A$34:$A$777,$A99,СВЦЭМ!$B$34:$B$777,H$83)+'СЕТ СН'!$H$11+СВЦЭМ!$D$10+'СЕТ СН'!$H$6</f>
        <v>1917.0051816</v>
      </c>
      <c r="I99" s="37">
        <f>SUMIFS(СВЦЭМ!$D$34:$D$777,СВЦЭМ!$A$34:$A$777,$A99,СВЦЭМ!$B$34:$B$777,I$83)+'СЕТ СН'!$H$11+СВЦЭМ!$D$10+'СЕТ СН'!$H$6</f>
        <v>1784.3160578900001</v>
      </c>
      <c r="J99" s="37">
        <f>SUMIFS(СВЦЭМ!$D$34:$D$777,СВЦЭМ!$A$34:$A$777,$A99,СВЦЭМ!$B$34:$B$777,J$83)+'СЕТ СН'!$H$11+СВЦЭМ!$D$10+'СЕТ СН'!$H$6</f>
        <v>1715.7896636400001</v>
      </c>
      <c r="K99" s="37">
        <f>SUMIFS(СВЦЭМ!$D$34:$D$777,СВЦЭМ!$A$34:$A$777,$A99,СВЦЭМ!$B$34:$B$777,K$83)+'СЕТ СН'!$H$11+СВЦЭМ!$D$10+'СЕТ СН'!$H$6</f>
        <v>1652.9063180900002</v>
      </c>
      <c r="L99" s="37">
        <f>SUMIFS(СВЦЭМ!$D$34:$D$777,СВЦЭМ!$A$34:$A$777,$A99,СВЦЭМ!$B$34:$B$777,L$83)+'СЕТ СН'!$H$11+СВЦЭМ!$D$10+'СЕТ СН'!$H$6</f>
        <v>1547.1374355600001</v>
      </c>
      <c r="M99" s="37">
        <f>SUMIFS(СВЦЭМ!$D$34:$D$777,СВЦЭМ!$A$34:$A$777,$A99,СВЦЭМ!$B$34:$B$777,M$83)+'СЕТ СН'!$H$11+СВЦЭМ!$D$10+'СЕТ СН'!$H$6</f>
        <v>1609.0782084500001</v>
      </c>
      <c r="N99" s="37">
        <f>SUMIFS(СВЦЭМ!$D$34:$D$777,СВЦЭМ!$A$34:$A$777,$A99,СВЦЭМ!$B$34:$B$777,N$83)+'СЕТ СН'!$H$11+СВЦЭМ!$D$10+'СЕТ СН'!$H$6</f>
        <v>1899.67516411</v>
      </c>
      <c r="O99" s="37">
        <f>SUMIFS(СВЦЭМ!$D$34:$D$777,СВЦЭМ!$A$34:$A$777,$A99,СВЦЭМ!$B$34:$B$777,O$83)+'СЕТ СН'!$H$11+СВЦЭМ!$D$10+'СЕТ СН'!$H$6</f>
        <v>1685.7591431300002</v>
      </c>
      <c r="P99" s="37">
        <f>SUMIFS(СВЦЭМ!$D$34:$D$777,СВЦЭМ!$A$34:$A$777,$A99,СВЦЭМ!$B$34:$B$777,P$83)+'СЕТ СН'!$H$11+СВЦЭМ!$D$10+'СЕТ СН'!$H$6</f>
        <v>1487.41901573</v>
      </c>
      <c r="Q99" s="37">
        <f>SUMIFS(СВЦЭМ!$D$34:$D$777,СВЦЭМ!$A$34:$A$777,$A99,СВЦЭМ!$B$34:$B$777,Q$83)+'СЕТ СН'!$H$11+СВЦЭМ!$D$10+'СЕТ СН'!$H$6</f>
        <v>1487.63014991</v>
      </c>
      <c r="R99" s="37">
        <f>SUMIFS(СВЦЭМ!$D$34:$D$777,СВЦЭМ!$A$34:$A$777,$A99,СВЦЭМ!$B$34:$B$777,R$83)+'СЕТ СН'!$H$11+СВЦЭМ!$D$10+'СЕТ СН'!$H$6</f>
        <v>1492.51401304</v>
      </c>
      <c r="S99" s="37">
        <f>SUMIFS(СВЦЭМ!$D$34:$D$777,СВЦЭМ!$A$34:$A$777,$A99,СВЦЭМ!$B$34:$B$777,S$83)+'СЕТ СН'!$H$11+СВЦЭМ!$D$10+'СЕТ СН'!$H$6</f>
        <v>1451.6358109100001</v>
      </c>
      <c r="T99" s="37">
        <f>SUMIFS(СВЦЭМ!$D$34:$D$777,СВЦЭМ!$A$34:$A$777,$A99,СВЦЭМ!$B$34:$B$777,T$83)+'СЕТ СН'!$H$11+СВЦЭМ!$D$10+'СЕТ СН'!$H$6</f>
        <v>1478.5115146000001</v>
      </c>
      <c r="U99" s="37">
        <f>SUMIFS(СВЦЭМ!$D$34:$D$777,СВЦЭМ!$A$34:$A$777,$A99,СВЦЭМ!$B$34:$B$777,U$83)+'СЕТ СН'!$H$11+СВЦЭМ!$D$10+'СЕТ СН'!$H$6</f>
        <v>1528.0410608500001</v>
      </c>
      <c r="V99" s="37">
        <f>SUMIFS(СВЦЭМ!$D$34:$D$777,СВЦЭМ!$A$34:$A$777,$A99,СВЦЭМ!$B$34:$B$777,V$83)+'СЕТ СН'!$H$11+СВЦЭМ!$D$10+'СЕТ СН'!$H$6</f>
        <v>1497.1166477500001</v>
      </c>
      <c r="W99" s="37">
        <f>SUMIFS(СВЦЭМ!$D$34:$D$777,СВЦЭМ!$A$34:$A$777,$A99,СВЦЭМ!$B$34:$B$777,W$83)+'СЕТ СН'!$H$11+СВЦЭМ!$D$10+'СЕТ СН'!$H$6</f>
        <v>1454.0370637000001</v>
      </c>
      <c r="X99" s="37">
        <f>SUMIFS(СВЦЭМ!$D$34:$D$777,СВЦЭМ!$A$34:$A$777,$A99,СВЦЭМ!$B$34:$B$777,X$83)+'СЕТ СН'!$H$11+СВЦЭМ!$D$10+'СЕТ СН'!$H$6</f>
        <v>1458.7592053000001</v>
      </c>
      <c r="Y99" s="37">
        <f>SUMIFS(СВЦЭМ!$D$34:$D$777,СВЦЭМ!$A$34:$A$777,$A99,СВЦЭМ!$B$34:$B$777,Y$83)+'СЕТ СН'!$H$11+СВЦЭМ!$D$10+'СЕТ СН'!$H$6</f>
        <v>1537.8049182500001</v>
      </c>
    </row>
    <row r="100" spans="1:25" ht="15.75" x14ac:dyDescent="0.2">
      <c r="A100" s="36">
        <f t="shared" si="2"/>
        <v>42660</v>
      </c>
      <c r="B100" s="37">
        <f>SUMIFS(СВЦЭМ!$D$34:$D$777,СВЦЭМ!$A$34:$A$777,$A100,СВЦЭМ!$B$34:$B$777,B$83)+'СЕТ СН'!$H$11+СВЦЭМ!$D$10+'СЕТ СН'!$H$6</f>
        <v>1544.48914079</v>
      </c>
      <c r="C100" s="37">
        <f>SUMIFS(СВЦЭМ!$D$34:$D$777,СВЦЭМ!$A$34:$A$777,$A100,СВЦЭМ!$B$34:$B$777,C$83)+'СЕТ СН'!$H$11+СВЦЭМ!$D$10+'СЕТ СН'!$H$6</f>
        <v>1626.5725231800002</v>
      </c>
      <c r="D100" s="37">
        <f>SUMIFS(СВЦЭМ!$D$34:$D$777,СВЦЭМ!$A$34:$A$777,$A100,СВЦЭМ!$B$34:$B$777,D$83)+'СЕТ СН'!$H$11+СВЦЭМ!$D$10+'СЕТ СН'!$H$6</f>
        <v>1719.4487635099999</v>
      </c>
      <c r="E100" s="37">
        <f>SUMIFS(СВЦЭМ!$D$34:$D$777,СВЦЭМ!$A$34:$A$777,$A100,СВЦЭМ!$B$34:$B$777,E$83)+'СЕТ СН'!$H$11+СВЦЭМ!$D$10+'СЕТ СН'!$H$6</f>
        <v>1877.02664637</v>
      </c>
      <c r="F100" s="37">
        <f>SUMIFS(СВЦЭМ!$D$34:$D$777,СВЦЭМ!$A$34:$A$777,$A100,СВЦЭМ!$B$34:$B$777,F$83)+'СЕТ СН'!$H$11+СВЦЭМ!$D$10+'СЕТ СН'!$H$6</f>
        <v>1781.6275868600001</v>
      </c>
      <c r="G100" s="37">
        <f>SUMIFS(СВЦЭМ!$D$34:$D$777,СВЦЭМ!$A$34:$A$777,$A100,СВЦЭМ!$B$34:$B$777,G$83)+'СЕТ СН'!$H$11+СВЦЭМ!$D$10+'СЕТ СН'!$H$6</f>
        <v>1775.3625707400001</v>
      </c>
      <c r="H100" s="37">
        <f>SUMIFS(СВЦЭМ!$D$34:$D$777,СВЦЭМ!$A$34:$A$777,$A100,СВЦЭМ!$B$34:$B$777,H$83)+'СЕТ СН'!$H$11+СВЦЭМ!$D$10+'СЕТ СН'!$H$6</f>
        <v>1688.1537816999999</v>
      </c>
      <c r="I100" s="37">
        <f>SUMIFS(СВЦЭМ!$D$34:$D$777,СВЦЭМ!$A$34:$A$777,$A100,СВЦЭМ!$B$34:$B$777,I$83)+'СЕТ СН'!$H$11+СВЦЭМ!$D$10+'СЕТ СН'!$H$6</f>
        <v>1688.9764719200002</v>
      </c>
      <c r="J100" s="37">
        <f>SUMIFS(СВЦЭМ!$D$34:$D$777,СВЦЭМ!$A$34:$A$777,$A100,СВЦЭМ!$B$34:$B$777,J$83)+'СЕТ СН'!$H$11+СВЦЭМ!$D$10+'СЕТ СН'!$H$6</f>
        <v>1713.2765828000001</v>
      </c>
      <c r="K100" s="37">
        <f>SUMIFS(СВЦЭМ!$D$34:$D$777,СВЦЭМ!$A$34:$A$777,$A100,СВЦЭМ!$B$34:$B$777,K$83)+'СЕТ СН'!$H$11+СВЦЭМ!$D$10+'СЕТ СН'!$H$6</f>
        <v>1575.8059494200002</v>
      </c>
      <c r="L100" s="37">
        <f>SUMIFS(СВЦЭМ!$D$34:$D$777,СВЦЭМ!$A$34:$A$777,$A100,СВЦЭМ!$B$34:$B$777,L$83)+'СЕТ СН'!$H$11+СВЦЭМ!$D$10+'СЕТ СН'!$H$6</f>
        <v>1784.3456441399999</v>
      </c>
      <c r="M100" s="37">
        <f>SUMIFS(СВЦЭМ!$D$34:$D$777,СВЦЭМ!$A$34:$A$777,$A100,СВЦЭМ!$B$34:$B$777,M$83)+'СЕТ СН'!$H$11+СВЦЭМ!$D$10+'СЕТ СН'!$H$6</f>
        <v>2007.57016871</v>
      </c>
      <c r="N100" s="37">
        <f>SUMIFS(СВЦЭМ!$D$34:$D$777,СВЦЭМ!$A$34:$A$777,$A100,СВЦЭМ!$B$34:$B$777,N$83)+'СЕТ СН'!$H$11+СВЦЭМ!$D$10+'СЕТ СН'!$H$6</f>
        <v>1859.9539595599999</v>
      </c>
      <c r="O100" s="37">
        <f>SUMIFS(СВЦЭМ!$D$34:$D$777,СВЦЭМ!$A$34:$A$777,$A100,СВЦЭМ!$B$34:$B$777,O$83)+'СЕТ СН'!$H$11+СВЦЭМ!$D$10+'СЕТ СН'!$H$6</f>
        <v>1867.0920646300001</v>
      </c>
      <c r="P100" s="37">
        <f>SUMIFS(СВЦЭМ!$D$34:$D$777,СВЦЭМ!$A$34:$A$777,$A100,СВЦЭМ!$B$34:$B$777,P$83)+'СЕТ СН'!$H$11+СВЦЭМ!$D$10+'СЕТ СН'!$H$6</f>
        <v>1558.1451541500001</v>
      </c>
      <c r="Q100" s="37">
        <f>SUMIFS(СВЦЭМ!$D$34:$D$777,СВЦЭМ!$A$34:$A$777,$A100,СВЦЭМ!$B$34:$B$777,Q$83)+'СЕТ СН'!$H$11+СВЦЭМ!$D$10+'СЕТ СН'!$H$6</f>
        <v>1506.6563287900001</v>
      </c>
      <c r="R100" s="37">
        <f>SUMIFS(СВЦЭМ!$D$34:$D$777,СВЦЭМ!$A$34:$A$777,$A100,СВЦЭМ!$B$34:$B$777,R$83)+'СЕТ СН'!$H$11+СВЦЭМ!$D$10+'СЕТ СН'!$H$6</f>
        <v>1539.6826221900001</v>
      </c>
      <c r="S100" s="37">
        <f>SUMIFS(СВЦЭМ!$D$34:$D$777,СВЦЭМ!$A$34:$A$777,$A100,СВЦЭМ!$B$34:$B$777,S$83)+'СЕТ СН'!$H$11+СВЦЭМ!$D$10+'СЕТ СН'!$H$6</f>
        <v>1623.9841009299998</v>
      </c>
      <c r="T100" s="37">
        <f>SUMIFS(СВЦЭМ!$D$34:$D$777,СВЦЭМ!$A$34:$A$777,$A100,СВЦЭМ!$B$34:$B$777,T$83)+'СЕТ СН'!$H$11+СВЦЭМ!$D$10+'СЕТ СН'!$H$6</f>
        <v>1634.4811631299999</v>
      </c>
      <c r="U100" s="37">
        <f>SUMIFS(СВЦЭМ!$D$34:$D$777,СВЦЭМ!$A$34:$A$777,$A100,СВЦЭМ!$B$34:$B$777,U$83)+'СЕТ СН'!$H$11+СВЦЭМ!$D$10+'СЕТ СН'!$H$6</f>
        <v>1729.8699827999999</v>
      </c>
      <c r="V100" s="37">
        <f>SUMIFS(СВЦЭМ!$D$34:$D$777,СВЦЭМ!$A$34:$A$777,$A100,СВЦЭМ!$B$34:$B$777,V$83)+'СЕТ СН'!$H$11+СВЦЭМ!$D$10+'СЕТ СН'!$H$6</f>
        <v>1739.3064552300002</v>
      </c>
      <c r="W100" s="37">
        <f>SUMIFS(СВЦЭМ!$D$34:$D$777,СВЦЭМ!$A$34:$A$777,$A100,СВЦЭМ!$B$34:$B$777,W$83)+'СЕТ СН'!$H$11+СВЦЭМ!$D$10+'СЕТ СН'!$H$6</f>
        <v>1710.6647967600002</v>
      </c>
      <c r="X100" s="37">
        <f>SUMIFS(СВЦЭМ!$D$34:$D$777,СВЦЭМ!$A$34:$A$777,$A100,СВЦЭМ!$B$34:$B$777,X$83)+'СЕТ СН'!$H$11+СВЦЭМ!$D$10+'СЕТ СН'!$H$6</f>
        <v>1602.43816006</v>
      </c>
      <c r="Y100" s="37">
        <f>SUMIFS(СВЦЭМ!$D$34:$D$777,СВЦЭМ!$A$34:$A$777,$A100,СВЦЭМ!$B$34:$B$777,Y$83)+'СЕТ СН'!$H$11+СВЦЭМ!$D$10+'СЕТ СН'!$H$6</f>
        <v>1561.5321670900003</v>
      </c>
    </row>
    <row r="101" spans="1:25" ht="15.75" x14ac:dyDescent="0.2">
      <c r="A101" s="36">
        <f t="shared" si="2"/>
        <v>42661</v>
      </c>
      <c r="B101" s="37">
        <f>SUMIFS(СВЦЭМ!$D$34:$D$777,СВЦЭМ!$A$34:$A$777,$A101,СВЦЭМ!$B$34:$B$777,B$83)+'СЕТ СН'!$H$11+СВЦЭМ!$D$10+'СЕТ СН'!$H$6</f>
        <v>1832.00637211</v>
      </c>
      <c r="C101" s="37">
        <f>SUMIFS(СВЦЭМ!$D$34:$D$777,СВЦЭМ!$A$34:$A$777,$A101,СВЦЭМ!$B$34:$B$777,C$83)+'СЕТ СН'!$H$11+СВЦЭМ!$D$10+'СЕТ СН'!$H$6</f>
        <v>2017.72423278</v>
      </c>
      <c r="D101" s="37">
        <f>SUMIFS(СВЦЭМ!$D$34:$D$777,СВЦЭМ!$A$34:$A$777,$A101,СВЦЭМ!$B$34:$B$777,D$83)+'СЕТ СН'!$H$11+СВЦЭМ!$D$10+'СЕТ СН'!$H$6</f>
        <v>2115.7355154100001</v>
      </c>
      <c r="E101" s="37">
        <f>SUMIFS(СВЦЭМ!$D$34:$D$777,СВЦЭМ!$A$34:$A$777,$A101,СВЦЭМ!$B$34:$B$777,E$83)+'СЕТ СН'!$H$11+СВЦЭМ!$D$10+'СЕТ СН'!$H$6</f>
        <v>2120.0402143199999</v>
      </c>
      <c r="F101" s="37">
        <f>SUMIFS(СВЦЭМ!$D$34:$D$777,СВЦЭМ!$A$34:$A$777,$A101,СВЦЭМ!$B$34:$B$777,F$83)+'СЕТ СН'!$H$11+СВЦЭМ!$D$10+'СЕТ СН'!$H$6</f>
        <v>2094.01454096</v>
      </c>
      <c r="G101" s="37">
        <f>SUMIFS(СВЦЭМ!$D$34:$D$777,СВЦЭМ!$A$34:$A$777,$A101,СВЦЭМ!$B$34:$B$777,G$83)+'СЕТ СН'!$H$11+СВЦЭМ!$D$10+'СЕТ СН'!$H$6</f>
        <v>2091.5393443799999</v>
      </c>
      <c r="H101" s="37">
        <f>SUMIFS(СВЦЭМ!$D$34:$D$777,СВЦЭМ!$A$34:$A$777,$A101,СВЦЭМ!$B$34:$B$777,H$83)+'СЕТ СН'!$H$11+СВЦЭМ!$D$10+'СЕТ СН'!$H$6</f>
        <v>2017.30013048</v>
      </c>
      <c r="I101" s="37">
        <f>SUMIFS(СВЦЭМ!$D$34:$D$777,СВЦЭМ!$A$34:$A$777,$A101,СВЦЭМ!$B$34:$B$777,I$83)+'СЕТ СН'!$H$11+СВЦЭМ!$D$10+'СЕТ СН'!$H$6</f>
        <v>1949.9414480700002</v>
      </c>
      <c r="J101" s="37">
        <f>SUMIFS(СВЦЭМ!$D$34:$D$777,СВЦЭМ!$A$34:$A$777,$A101,СВЦЭМ!$B$34:$B$777,J$83)+'СЕТ СН'!$H$11+СВЦЭМ!$D$10+'СЕТ СН'!$H$6</f>
        <v>1879.2752937199998</v>
      </c>
      <c r="K101" s="37">
        <f>SUMIFS(СВЦЭМ!$D$34:$D$777,СВЦЭМ!$A$34:$A$777,$A101,СВЦЭМ!$B$34:$B$777,K$83)+'СЕТ СН'!$H$11+СВЦЭМ!$D$10+'СЕТ СН'!$H$6</f>
        <v>1667.55866272</v>
      </c>
      <c r="L101" s="37">
        <f>SUMIFS(СВЦЭМ!$D$34:$D$777,СВЦЭМ!$A$34:$A$777,$A101,СВЦЭМ!$B$34:$B$777,L$83)+'СЕТ СН'!$H$11+СВЦЭМ!$D$10+'СЕТ СН'!$H$6</f>
        <v>1549.60492995</v>
      </c>
      <c r="M101" s="37">
        <f>SUMIFS(СВЦЭМ!$D$34:$D$777,СВЦЭМ!$A$34:$A$777,$A101,СВЦЭМ!$B$34:$B$777,M$83)+'СЕТ СН'!$H$11+СВЦЭМ!$D$10+'СЕТ СН'!$H$6</f>
        <v>1486.7306863700001</v>
      </c>
      <c r="N101" s="37">
        <f>SUMIFS(СВЦЭМ!$D$34:$D$777,СВЦЭМ!$A$34:$A$777,$A101,СВЦЭМ!$B$34:$B$777,N$83)+'СЕТ СН'!$H$11+СВЦЭМ!$D$10+'СЕТ СН'!$H$6</f>
        <v>1507.9142629</v>
      </c>
      <c r="O101" s="37">
        <f>SUMIFS(СВЦЭМ!$D$34:$D$777,СВЦЭМ!$A$34:$A$777,$A101,СВЦЭМ!$B$34:$B$777,O$83)+'СЕТ СН'!$H$11+СВЦЭМ!$D$10+'СЕТ СН'!$H$6</f>
        <v>1517.37905073</v>
      </c>
      <c r="P101" s="37">
        <f>SUMIFS(СВЦЭМ!$D$34:$D$777,СВЦЭМ!$A$34:$A$777,$A101,СВЦЭМ!$B$34:$B$777,P$83)+'СЕТ СН'!$H$11+СВЦЭМ!$D$10+'СЕТ СН'!$H$6</f>
        <v>1562.02610445</v>
      </c>
      <c r="Q101" s="37">
        <f>SUMIFS(СВЦЭМ!$D$34:$D$777,СВЦЭМ!$A$34:$A$777,$A101,СВЦЭМ!$B$34:$B$777,Q$83)+'СЕТ СН'!$H$11+СВЦЭМ!$D$10+'СЕТ СН'!$H$6</f>
        <v>1608.3138210300001</v>
      </c>
      <c r="R101" s="37">
        <f>SUMIFS(СВЦЭМ!$D$34:$D$777,СВЦЭМ!$A$34:$A$777,$A101,СВЦЭМ!$B$34:$B$777,R$83)+'СЕТ СН'!$H$11+СВЦЭМ!$D$10+'СЕТ СН'!$H$6</f>
        <v>1516.8472197600001</v>
      </c>
      <c r="S101" s="37">
        <f>SUMIFS(СВЦЭМ!$D$34:$D$777,СВЦЭМ!$A$34:$A$777,$A101,СВЦЭМ!$B$34:$B$777,S$83)+'СЕТ СН'!$H$11+СВЦЭМ!$D$10+'СЕТ СН'!$H$6</f>
        <v>1613.04704068</v>
      </c>
      <c r="T101" s="37">
        <f>SUMIFS(СВЦЭМ!$D$34:$D$777,СВЦЭМ!$A$34:$A$777,$A101,СВЦЭМ!$B$34:$B$777,T$83)+'СЕТ СН'!$H$11+СВЦЭМ!$D$10+'СЕТ СН'!$H$6</f>
        <v>1627.11345622</v>
      </c>
      <c r="U101" s="37">
        <f>SUMIFS(СВЦЭМ!$D$34:$D$777,СВЦЭМ!$A$34:$A$777,$A101,СВЦЭМ!$B$34:$B$777,U$83)+'СЕТ СН'!$H$11+СВЦЭМ!$D$10+'СЕТ СН'!$H$6</f>
        <v>1643.11327962</v>
      </c>
      <c r="V101" s="37">
        <f>SUMIFS(СВЦЭМ!$D$34:$D$777,СВЦЭМ!$A$34:$A$777,$A101,СВЦЭМ!$B$34:$B$777,V$83)+'СЕТ СН'!$H$11+СВЦЭМ!$D$10+'СЕТ СН'!$H$6</f>
        <v>1644.0067954900001</v>
      </c>
      <c r="W101" s="37">
        <f>SUMIFS(СВЦЭМ!$D$34:$D$777,СВЦЭМ!$A$34:$A$777,$A101,СВЦЭМ!$B$34:$B$777,W$83)+'СЕТ СН'!$H$11+СВЦЭМ!$D$10+'СЕТ СН'!$H$6</f>
        <v>1648.1023534999999</v>
      </c>
      <c r="X101" s="37">
        <f>SUMIFS(СВЦЭМ!$D$34:$D$777,СВЦЭМ!$A$34:$A$777,$A101,СВЦЭМ!$B$34:$B$777,X$83)+'СЕТ СН'!$H$11+СВЦЭМ!$D$10+'СЕТ СН'!$H$6</f>
        <v>1645.4489391900001</v>
      </c>
      <c r="Y101" s="37">
        <f>SUMIFS(СВЦЭМ!$D$34:$D$777,СВЦЭМ!$A$34:$A$777,$A101,СВЦЭМ!$B$34:$B$777,Y$83)+'СЕТ СН'!$H$11+СВЦЭМ!$D$10+'СЕТ СН'!$H$6</f>
        <v>1710.7047100700001</v>
      </c>
    </row>
    <row r="102" spans="1:25" ht="15.75" x14ac:dyDescent="0.2">
      <c r="A102" s="36">
        <f t="shared" si="2"/>
        <v>42662</v>
      </c>
      <c r="B102" s="37">
        <f>SUMIFS(СВЦЭМ!$D$34:$D$777,СВЦЭМ!$A$34:$A$777,$A102,СВЦЭМ!$B$34:$B$777,B$83)+'СЕТ СН'!$H$11+СВЦЭМ!$D$10+'СЕТ СН'!$H$6</f>
        <v>1710.0319327500001</v>
      </c>
      <c r="C102" s="37">
        <f>SUMIFS(СВЦЭМ!$D$34:$D$777,СВЦЭМ!$A$34:$A$777,$A102,СВЦЭМ!$B$34:$B$777,C$83)+'СЕТ СН'!$H$11+СВЦЭМ!$D$10+'СЕТ СН'!$H$6</f>
        <v>1921.1986025699998</v>
      </c>
      <c r="D102" s="37">
        <f>SUMIFS(СВЦЭМ!$D$34:$D$777,СВЦЭМ!$A$34:$A$777,$A102,СВЦЭМ!$B$34:$B$777,D$83)+'СЕТ СН'!$H$11+СВЦЭМ!$D$10+'СЕТ СН'!$H$6</f>
        <v>1946.1223831800003</v>
      </c>
      <c r="E102" s="37">
        <f>SUMIFS(СВЦЭМ!$D$34:$D$777,СВЦЭМ!$A$34:$A$777,$A102,СВЦЭМ!$B$34:$B$777,E$83)+'СЕТ СН'!$H$11+СВЦЭМ!$D$10+'СЕТ СН'!$H$6</f>
        <v>1893.22138516</v>
      </c>
      <c r="F102" s="37">
        <f>SUMIFS(СВЦЭМ!$D$34:$D$777,СВЦЭМ!$A$34:$A$777,$A102,СВЦЭМ!$B$34:$B$777,F$83)+'СЕТ СН'!$H$11+СВЦЭМ!$D$10+'СЕТ СН'!$H$6</f>
        <v>1980.9661842</v>
      </c>
      <c r="G102" s="37">
        <f>SUMIFS(СВЦЭМ!$D$34:$D$777,СВЦЭМ!$A$34:$A$777,$A102,СВЦЭМ!$B$34:$B$777,G$83)+'СЕТ СН'!$H$11+СВЦЭМ!$D$10+'СЕТ СН'!$H$6</f>
        <v>1896.5054682999998</v>
      </c>
      <c r="H102" s="37">
        <f>SUMIFS(СВЦЭМ!$D$34:$D$777,СВЦЭМ!$A$34:$A$777,$A102,СВЦЭМ!$B$34:$B$777,H$83)+'СЕТ СН'!$H$11+СВЦЭМ!$D$10+'СЕТ СН'!$H$6</f>
        <v>1836.9027781</v>
      </c>
      <c r="I102" s="37">
        <f>SUMIFS(СВЦЭМ!$D$34:$D$777,СВЦЭМ!$A$34:$A$777,$A102,СВЦЭМ!$B$34:$B$777,I$83)+'СЕТ СН'!$H$11+СВЦЭМ!$D$10+'СЕТ СН'!$H$6</f>
        <v>1770.95692779</v>
      </c>
      <c r="J102" s="37">
        <f>SUMIFS(СВЦЭМ!$D$34:$D$777,СВЦЭМ!$A$34:$A$777,$A102,СВЦЭМ!$B$34:$B$777,J$83)+'СЕТ СН'!$H$11+СВЦЭМ!$D$10+'СЕТ СН'!$H$6</f>
        <v>1704.0217357000001</v>
      </c>
      <c r="K102" s="37">
        <f>SUMIFS(СВЦЭМ!$D$34:$D$777,СВЦЭМ!$A$34:$A$777,$A102,СВЦЭМ!$B$34:$B$777,K$83)+'СЕТ СН'!$H$11+СВЦЭМ!$D$10+'СЕТ СН'!$H$6</f>
        <v>1652.7224857599999</v>
      </c>
      <c r="L102" s="37">
        <f>SUMIFS(СВЦЭМ!$D$34:$D$777,СВЦЭМ!$A$34:$A$777,$A102,СВЦЭМ!$B$34:$B$777,L$83)+'СЕТ СН'!$H$11+СВЦЭМ!$D$10+'СЕТ СН'!$H$6</f>
        <v>1512.6432867100002</v>
      </c>
      <c r="M102" s="37">
        <f>SUMIFS(СВЦЭМ!$D$34:$D$777,СВЦЭМ!$A$34:$A$777,$A102,СВЦЭМ!$B$34:$B$777,M$83)+'СЕТ СН'!$H$11+СВЦЭМ!$D$10+'СЕТ СН'!$H$6</f>
        <v>1495.7629242100002</v>
      </c>
      <c r="N102" s="37">
        <f>SUMIFS(СВЦЭМ!$D$34:$D$777,СВЦЭМ!$A$34:$A$777,$A102,СВЦЭМ!$B$34:$B$777,N$83)+'СЕТ СН'!$H$11+СВЦЭМ!$D$10+'СЕТ СН'!$H$6</f>
        <v>1510.0740744</v>
      </c>
      <c r="O102" s="37">
        <f>SUMIFS(СВЦЭМ!$D$34:$D$777,СВЦЭМ!$A$34:$A$777,$A102,СВЦЭМ!$B$34:$B$777,O$83)+'СЕТ СН'!$H$11+СВЦЭМ!$D$10+'СЕТ СН'!$H$6</f>
        <v>1499.2801092899999</v>
      </c>
      <c r="P102" s="37">
        <f>SUMIFS(СВЦЭМ!$D$34:$D$777,СВЦЭМ!$A$34:$A$777,$A102,СВЦЭМ!$B$34:$B$777,P$83)+'СЕТ СН'!$H$11+СВЦЭМ!$D$10+'СЕТ СН'!$H$6</f>
        <v>1478.32858945</v>
      </c>
      <c r="Q102" s="37">
        <f>SUMIFS(СВЦЭМ!$D$34:$D$777,СВЦЭМ!$A$34:$A$777,$A102,СВЦЭМ!$B$34:$B$777,Q$83)+'СЕТ СН'!$H$11+СВЦЭМ!$D$10+'СЕТ СН'!$H$6</f>
        <v>1520.1819750700001</v>
      </c>
      <c r="R102" s="37">
        <f>SUMIFS(СВЦЭМ!$D$34:$D$777,СВЦЭМ!$A$34:$A$777,$A102,СВЦЭМ!$B$34:$B$777,R$83)+'СЕТ СН'!$H$11+СВЦЭМ!$D$10+'СЕТ СН'!$H$6</f>
        <v>1464.9065276000001</v>
      </c>
      <c r="S102" s="37">
        <f>SUMIFS(СВЦЭМ!$D$34:$D$777,СВЦЭМ!$A$34:$A$777,$A102,СВЦЭМ!$B$34:$B$777,S$83)+'СЕТ СН'!$H$11+СВЦЭМ!$D$10+'СЕТ СН'!$H$6</f>
        <v>1659.8324249699999</v>
      </c>
      <c r="T102" s="37">
        <f>SUMIFS(СВЦЭМ!$D$34:$D$777,СВЦЭМ!$A$34:$A$777,$A102,СВЦЭМ!$B$34:$B$777,T$83)+'СЕТ СН'!$H$11+СВЦЭМ!$D$10+'СЕТ СН'!$H$6</f>
        <v>1639.4931850100002</v>
      </c>
      <c r="U102" s="37">
        <f>SUMIFS(СВЦЭМ!$D$34:$D$777,СВЦЭМ!$A$34:$A$777,$A102,СВЦЭМ!$B$34:$B$777,U$83)+'СЕТ СН'!$H$11+СВЦЭМ!$D$10+'СЕТ СН'!$H$6</f>
        <v>1587.8317274200001</v>
      </c>
      <c r="V102" s="37">
        <f>SUMIFS(СВЦЭМ!$D$34:$D$777,СВЦЭМ!$A$34:$A$777,$A102,СВЦЭМ!$B$34:$B$777,V$83)+'СЕТ СН'!$H$11+СВЦЭМ!$D$10+'СЕТ СН'!$H$6</f>
        <v>1582.6362552700002</v>
      </c>
      <c r="W102" s="37">
        <f>SUMIFS(СВЦЭМ!$D$34:$D$777,СВЦЭМ!$A$34:$A$777,$A102,СВЦЭМ!$B$34:$B$777,W$83)+'СЕТ СН'!$H$11+СВЦЭМ!$D$10+'СЕТ СН'!$H$6</f>
        <v>1562.5038033600001</v>
      </c>
      <c r="X102" s="37">
        <f>SUMIFS(СВЦЭМ!$D$34:$D$777,СВЦЭМ!$A$34:$A$777,$A102,СВЦЭМ!$B$34:$B$777,X$83)+'СЕТ СН'!$H$11+СВЦЭМ!$D$10+'СЕТ СН'!$H$6</f>
        <v>1497.1511821500001</v>
      </c>
      <c r="Y102" s="37">
        <f>SUMIFS(СВЦЭМ!$D$34:$D$777,СВЦЭМ!$A$34:$A$777,$A102,СВЦЭМ!$B$34:$B$777,Y$83)+'СЕТ СН'!$H$11+СВЦЭМ!$D$10+'СЕТ СН'!$H$6</f>
        <v>1584.7587117900002</v>
      </c>
    </row>
    <row r="103" spans="1:25" ht="15.75" x14ac:dyDescent="0.2">
      <c r="A103" s="36">
        <f t="shared" si="2"/>
        <v>42663</v>
      </c>
      <c r="B103" s="37">
        <f>SUMIFS(СВЦЭМ!$D$34:$D$777,СВЦЭМ!$A$34:$A$777,$A103,СВЦЭМ!$B$34:$B$777,B$83)+'СЕТ СН'!$H$11+СВЦЭМ!$D$10+'СЕТ СН'!$H$6</f>
        <v>1638.84508026</v>
      </c>
      <c r="C103" s="37">
        <f>SUMIFS(СВЦЭМ!$D$34:$D$777,СВЦЭМ!$A$34:$A$777,$A103,СВЦЭМ!$B$34:$B$777,C$83)+'СЕТ СН'!$H$11+СВЦЭМ!$D$10+'СЕТ СН'!$H$6</f>
        <v>1732.94163592</v>
      </c>
      <c r="D103" s="37">
        <f>SUMIFS(СВЦЭМ!$D$34:$D$777,СВЦЭМ!$A$34:$A$777,$A103,СВЦЭМ!$B$34:$B$777,D$83)+'СЕТ СН'!$H$11+СВЦЭМ!$D$10+'СЕТ СН'!$H$6</f>
        <v>1797.3137308300002</v>
      </c>
      <c r="E103" s="37">
        <f>SUMIFS(СВЦЭМ!$D$34:$D$777,СВЦЭМ!$A$34:$A$777,$A103,СВЦЭМ!$B$34:$B$777,E$83)+'СЕТ СН'!$H$11+СВЦЭМ!$D$10+'СЕТ СН'!$H$6</f>
        <v>1816.91650325</v>
      </c>
      <c r="F103" s="37">
        <f>SUMIFS(СВЦЭМ!$D$34:$D$777,СВЦЭМ!$A$34:$A$777,$A103,СВЦЭМ!$B$34:$B$777,F$83)+'СЕТ СН'!$H$11+СВЦЭМ!$D$10+'СЕТ СН'!$H$6</f>
        <v>1753.9835547399998</v>
      </c>
      <c r="G103" s="37">
        <f>SUMIFS(СВЦЭМ!$D$34:$D$777,СВЦЭМ!$A$34:$A$777,$A103,СВЦЭМ!$B$34:$B$777,G$83)+'СЕТ СН'!$H$11+СВЦЭМ!$D$10+'СЕТ СН'!$H$6</f>
        <v>1741.6852792499999</v>
      </c>
      <c r="H103" s="37">
        <f>SUMIFS(СВЦЭМ!$D$34:$D$777,СВЦЭМ!$A$34:$A$777,$A103,СВЦЭМ!$B$34:$B$777,H$83)+'СЕТ СН'!$H$11+СВЦЭМ!$D$10+'СЕТ СН'!$H$6</f>
        <v>1719.52316961</v>
      </c>
      <c r="I103" s="37">
        <f>SUMIFS(СВЦЭМ!$D$34:$D$777,СВЦЭМ!$A$34:$A$777,$A103,СВЦЭМ!$B$34:$B$777,I$83)+'СЕТ СН'!$H$11+СВЦЭМ!$D$10+'СЕТ СН'!$H$6</f>
        <v>1620.1620228900001</v>
      </c>
      <c r="J103" s="37">
        <f>SUMIFS(СВЦЭМ!$D$34:$D$777,СВЦЭМ!$A$34:$A$777,$A103,СВЦЭМ!$B$34:$B$777,J$83)+'СЕТ СН'!$H$11+СВЦЭМ!$D$10+'СЕТ СН'!$H$6</f>
        <v>1562.3188837600001</v>
      </c>
      <c r="K103" s="37">
        <f>SUMIFS(СВЦЭМ!$D$34:$D$777,СВЦЭМ!$A$34:$A$777,$A103,СВЦЭМ!$B$34:$B$777,K$83)+'СЕТ СН'!$H$11+СВЦЭМ!$D$10+'СЕТ СН'!$H$6</f>
        <v>1479.2985684400001</v>
      </c>
      <c r="L103" s="37">
        <f>SUMIFS(СВЦЭМ!$D$34:$D$777,СВЦЭМ!$A$34:$A$777,$A103,СВЦЭМ!$B$34:$B$777,L$83)+'СЕТ СН'!$H$11+СВЦЭМ!$D$10+'СЕТ СН'!$H$6</f>
        <v>1928.85731485</v>
      </c>
      <c r="M103" s="37">
        <f>SUMIFS(СВЦЭМ!$D$34:$D$777,СВЦЭМ!$A$34:$A$777,$A103,СВЦЭМ!$B$34:$B$777,M$83)+'СЕТ СН'!$H$11+СВЦЭМ!$D$10+'СЕТ СН'!$H$6</f>
        <v>2232.4240106299999</v>
      </c>
      <c r="N103" s="37">
        <f>SUMIFS(СВЦЭМ!$D$34:$D$777,СВЦЭМ!$A$34:$A$777,$A103,СВЦЭМ!$B$34:$B$777,N$83)+'СЕТ СН'!$H$11+СВЦЭМ!$D$10+'СЕТ СН'!$H$6</f>
        <v>2234.12974093</v>
      </c>
      <c r="O103" s="37">
        <f>SUMIFS(СВЦЭМ!$D$34:$D$777,СВЦЭМ!$A$34:$A$777,$A103,СВЦЭМ!$B$34:$B$777,O$83)+'СЕТ СН'!$H$11+СВЦЭМ!$D$10+'СЕТ СН'!$H$6</f>
        <v>2046.9344157800001</v>
      </c>
      <c r="P103" s="37">
        <f>SUMIFS(СВЦЭМ!$D$34:$D$777,СВЦЭМ!$A$34:$A$777,$A103,СВЦЭМ!$B$34:$B$777,P$83)+'СЕТ СН'!$H$11+СВЦЭМ!$D$10+'СЕТ СН'!$H$6</f>
        <v>1664.0975145000002</v>
      </c>
      <c r="Q103" s="37">
        <f>SUMIFS(СВЦЭМ!$D$34:$D$777,СВЦЭМ!$A$34:$A$777,$A103,СВЦЭМ!$B$34:$B$777,Q$83)+'СЕТ СН'!$H$11+СВЦЭМ!$D$10+'СЕТ СН'!$H$6</f>
        <v>1633.3943952600002</v>
      </c>
      <c r="R103" s="37">
        <f>SUMIFS(СВЦЭМ!$D$34:$D$777,СВЦЭМ!$A$34:$A$777,$A103,СВЦЭМ!$B$34:$B$777,R$83)+'СЕТ СН'!$H$11+СВЦЭМ!$D$10+'СЕТ СН'!$H$6</f>
        <v>1634.6822030500002</v>
      </c>
      <c r="S103" s="37">
        <f>SUMIFS(СВЦЭМ!$D$34:$D$777,СВЦЭМ!$A$34:$A$777,$A103,СВЦЭМ!$B$34:$B$777,S$83)+'СЕТ СН'!$H$11+СВЦЭМ!$D$10+'СЕТ СН'!$H$6</f>
        <v>1775.7670699999999</v>
      </c>
      <c r="T103" s="37">
        <f>SUMIFS(СВЦЭМ!$D$34:$D$777,СВЦЭМ!$A$34:$A$777,$A103,СВЦЭМ!$B$34:$B$777,T$83)+'СЕТ СН'!$H$11+СВЦЭМ!$D$10+'СЕТ СН'!$H$6</f>
        <v>1731.6452928399999</v>
      </c>
      <c r="U103" s="37">
        <f>SUMIFS(СВЦЭМ!$D$34:$D$777,СВЦЭМ!$A$34:$A$777,$A103,СВЦЭМ!$B$34:$B$777,U$83)+'СЕТ СН'!$H$11+СВЦЭМ!$D$10+'СЕТ СН'!$H$6</f>
        <v>1615.41114707</v>
      </c>
      <c r="V103" s="37">
        <f>SUMIFS(СВЦЭМ!$D$34:$D$777,СВЦЭМ!$A$34:$A$777,$A103,СВЦЭМ!$B$34:$B$777,V$83)+'СЕТ СН'!$H$11+СВЦЭМ!$D$10+'СЕТ СН'!$H$6</f>
        <v>1555.9687194000001</v>
      </c>
      <c r="W103" s="37">
        <f>SUMIFS(СВЦЭМ!$D$34:$D$777,СВЦЭМ!$A$34:$A$777,$A103,СВЦЭМ!$B$34:$B$777,W$83)+'СЕТ СН'!$H$11+СВЦЭМ!$D$10+'СЕТ СН'!$H$6</f>
        <v>1616.71587206</v>
      </c>
      <c r="X103" s="37">
        <f>SUMIFS(СВЦЭМ!$D$34:$D$777,СВЦЭМ!$A$34:$A$777,$A103,СВЦЭМ!$B$34:$B$777,X$83)+'СЕТ СН'!$H$11+СВЦЭМ!$D$10+'СЕТ СН'!$H$6</f>
        <v>1628.52810357</v>
      </c>
      <c r="Y103" s="37">
        <f>SUMIFS(СВЦЭМ!$D$34:$D$777,СВЦЭМ!$A$34:$A$777,$A103,СВЦЭМ!$B$34:$B$777,Y$83)+'СЕТ СН'!$H$11+СВЦЭМ!$D$10+'СЕТ СН'!$H$6</f>
        <v>1658.4976164700001</v>
      </c>
    </row>
    <row r="104" spans="1:25" ht="15.75" x14ac:dyDescent="0.2">
      <c r="A104" s="36">
        <f t="shared" si="2"/>
        <v>42664</v>
      </c>
      <c r="B104" s="37">
        <f>SUMIFS(СВЦЭМ!$D$34:$D$777,СВЦЭМ!$A$34:$A$777,$A104,СВЦЭМ!$B$34:$B$777,B$83)+'СЕТ СН'!$H$11+СВЦЭМ!$D$10+'СЕТ СН'!$H$6</f>
        <v>1674.0844837600002</v>
      </c>
      <c r="C104" s="37">
        <f>SUMIFS(СВЦЭМ!$D$34:$D$777,СВЦЭМ!$A$34:$A$777,$A104,СВЦЭМ!$B$34:$B$777,C$83)+'СЕТ СН'!$H$11+СВЦЭМ!$D$10+'СЕТ СН'!$H$6</f>
        <v>1793.9103705400003</v>
      </c>
      <c r="D104" s="37">
        <f>SUMIFS(СВЦЭМ!$D$34:$D$777,СВЦЭМ!$A$34:$A$777,$A104,СВЦЭМ!$B$34:$B$777,D$83)+'СЕТ СН'!$H$11+СВЦЭМ!$D$10+'СЕТ СН'!$H$6</f>
        <v>1847.1099457999999</v>
      </c>
      <c r="E104" s="37">
        <f>SUMIFS(СВЦЭМ!$D$34:$D$777,СВЦЭМ!$A$34:$A$777,$A104,СВЦЭМ!$B$34:$B$777,E$83)+'СЕТ СН'!$H$11+СВЦЭМ!$D$10+'СЕТ СН'!$H$6</f>
        <v>1884.3462997900001</v>
      </c>
      <c r="F104" s="37">
        <f>SUMIFS(СВЦЭМ!$D$34:$D$777,СВЦЭМ!$A$34:$A$777,$A104,СВЦЭМ!$B$34:$B$777,F$83)+'СЕТ СН'!$H$11+СВЦЭМ!$D$10+'СЕТ СН'!$H$6</f>
        <v>1919.3150075399999</v>
      </c>
      <c r="G104" s="37">
        <f>SUMIFS(СВЦЭМ!$D$34:$D$777,СВЦЭМ!$A$34:$A$777,$A104,СВЦЭМ!$B$34:$B$777,G$83)+'СЕТ СН'!$H$11+СВЦЭМ!$D$10+'СЕТ СН'!$H$6</f>
        <v>1861.8616484200002</v>
      </c>
      <c r="H104" s="37">
        <f>SUMIFS(СВЦЭМ!$D$34:$D$777,СВЦЭМ!$A$34:$A$777,$A104,СВЦЭМ!$B$34:$B$777,H$83)+'СЕТ СН'!$H$11+СВЦЭМ!$D$10+'СЕТ СН'!$H$6</f>
        <v>1858.2513595099999</v>
      </c>
      <c r="I104" s="37">
        <f>SUMIFS(СВЦЭМ!$D$34:$D$777,СВЦЭМ!$A$34:$A$777,$A104,СВЦЭМ!$B$34:$B$777,I$83)+'СЕТ СН'!$H$11+СВЦЭМ!$D$10+'СЕТ СН'!$H$6</f>
        <v>1731.3053765899999</v>
      </c>
      <c r="J104" s="37">
        <f>SUMIFS(СВЦЭМ!$D$34:$D$777,СВЦЭМ!$A$34:$A$777,$A104,СВЦЭМ!$B$34:$B$777,J$83)+'СЕТ СН'!$H$11+СВЦЭМ!$D$10+'СЕТ СН'!$H$6</f>
        <v>1659.0731500000002</v>
      </c>
      <c r="K104" s="37">
        <f>SUMIFS(СВЦЭМ!$D$34:$D$777,СВЦЭМ!$A$34:$A$777,$A104,СВЦЭМ!$B$34:$B$777,K$83)+'СЕТ СН'!$H$11+СВЦЭМ!$D$10+'СЕТ СН'!$H$6</f>
        <v>1471.86768966</v>
      </c>
      <c r="L104" s="37">
        <f>SUMIFS(СВЦЭМ!$D$34:$D$777,СВЦЭМ!$A$34:$A$777,$A104,СВЦЭМ!$B$34:$B$777,L$83)+'СЕТ СН'!$H$11+СВЦЭМ!$D$10+'СЕТ СН'!$H$6</f>
        <v>1424.26117028</v>
      </c>
      <c r="M104" s="37">
        <f>SUMIFS(СВЦЭМ!$D$34:$D$777,СВЦЭМ!$A$34:$A$777,$A104,СВЦЭМ!$B$34:$B$777,M$83)+'СЕТ СН'!$H$11+СВЦЭМ!$D$10+'СЕТ СН'!$H$6</f>
        <v>1393.7596050300001</v>
      </c>
      <c r="N104" s="37">
        <f>SUMIFS(СВЦЭМ!$D$34:$D$777,СВЦЭМ!$A$34:$A$777,$A104,СВЦЭМ!$B$34:$B$777,N$83)+'СЕТ СН'!$H$11+СВЦЭМ!$D$10+'СЕТ СН'!$H$6</f>
        <v>1392.95598408</v>
      </c>
      <c r="O104" s="37">
        <f>SUMIFS(СВЦЭМ!$D$34:$D$777,СВЦЭМ!$A$34:$A$777,$A104,СВЦЭМ!$B$34:$B$777,O$83)+'СЕТ СН'!$H$11+СВЦЭМ!$D$10+'СЕТ СН'!$H$6</f>
        <v>1369.3726492400001</v>
      </c>
      <c r="P104" s="37">
        <f>SUMIFS(СВЦЭМ!$D$34:$D$777,СВЦЭМ!$A$34:$A$777,$A104,СВЦЭМ!$B$34:$B$777,P$83)+'СЕТ СН'!$H$11+СВЦЭМ!$D$10+'СЕТ СН'!$H$6</f>
        <v>1353.9644743600002</v>
      </c>
      <c r="Q104" s="37">
        <f>SUMIFS(СВЦЭМ!$D$34:$D$777,СВЦЭМ!$A$34:$A$777,$A104,СВЦЭМ!$B$34:$B$777,Q$83)+'СЕТ СН'!$H$11+СВЦЭМ!$D$10+'СЕТ СН'!$H$6</f>
        <v>1370.3039915100001</v>
      </c>
      <c r="R104" s="37">
        <f>SUMIFS(СВЦЭМ!$D$34:$D$777,СВЦЭМ!$A$34:$A$777,$A104,СВЦЭМ!$B$34:$B$777,R$83)+'СЕТ СН'!$H$11+СВЦЭМ!$D$10+'СЕТ СН'!$H$6</f>
        <v>1376.5344396400001</v>
      </c>
      <c r="S104" s="37">
        <f>SUMIFS(СВЦЭМ!$D$34:$D$777,СВЦЭМ!$A$34:$A$777,$A104,СВЦЭМ!$B$34:$B$777,S$83)+'СЕТ СН'!$H$11+СВЦЭМ!$D$10+'СЕТ СН'!$H$6</f>
        <v>1447.3142642100001</v>
      </c>
      <c r="T104" s="37">
        <f>SUMIFS(СВЦЭМ!$D$34:$D$777,СВЦЭМ!$A$34:$A$777,$A104,СВЦЭМ!$B$34:$B$777,T$83)+'СЕТ СН'!$H$11+СВЦЭМ!$D$10+'СЕТ СН'!$H$6</f>
        <v>1449.43164785</v>
      </c>
      <c r="U104" s="37">
        <f>SUMIFS(СВЦЭМ!$D$34:$D$777,СВЦЭМ!$A$34:$A$777,$A104,СВЦЭМ!$B$34:$B$777,U$83)+'СЕТ СН'!$H$11+СВЦЭМ!$D$10+'СЕТ СН'!$H$6</f>
        <v>1470.85059529</v>
      </c>
      <c r="V104" s="37">
        <f>SUMIFS(СВЦЭМ!$D$34:$D$777,СВЦЭМ!$A$34:$A$777,$A104,СВЦЭМ!$B$34:$B$777,V$83)+'СЕТ СН'!$H$11+СВЦЭМ!$D$10+'СЕТ СН'!$H$6</f>
        <v>1465.9429248200001</v>
      </c>
      <c r="W104" s="37">
        <f>SUMIFS(СВЦЭМ!$D$34:$D$777,СВЦЭМ!$A$34:$A$777,$A104,СВЦЭМ!$B$34:$B$777,W$83)+'СЕТ СН'!$H$11+СВЦЭМ!$D$10+'СЕТ СН'!$H$6</f>
        <v>1455.75702387</v>
      </c>
      <c r="X104" s="37">
        <f>SUMIFS(СВЦЭМ!$D$34:$D$777,СВЦЭМ!$A$34:$A$777,$A104,СВЦЭМ!$B$34:$B$777,X$83)+'СЕТ СН'!$H$11+СВЦЭМ!$D$10+'СЕТ СН'!$H$6</f>
        <v>1441.2818298800003</v>
      </c>
      <c r="Y104" s="37">
        <f>SUMIFS(СВЦЭМ!$D$34:$D$777,СВЦЭМ!$A$34:$A$777,$A104,СВЦЭМ!$B$34:$B$777,Y$83)+'СЕТ СН'!$H$11+СВЦЭМ!$D$10+'СЕТ СН'!$H$6</f>
        <v>1500.4715056300001</v>
      </c>
    </row>
    <row r="105" spans="1:25" ht="15.75" x14ac:dyDescent="0.2">
      <c r="A105" s="36">
        <f t="shared" si="2"/>
        <v>42665</v>
      </c>
      <c r="B105" s="37">
        <f>SUMIFS(СВЦЭМ!$D$34:$D$777,СВЦЭМ!$A$34:$A$777,$A105,СВЦЭМ!$B$34:$B$777,B$83)+'СЕТ СН'!$H$11+СВЦЭМ!$D$10+'СЕТ СН'!$H$6</f>
        <v>1563.2957774400002</v>
      </c>
      <c r="C105" s="37">
        <f>SUMIFS(СВЦЭМ!$D$34:$D$777,СВЦЭМ!$A$34:$A$777,$A105,СВЦЭМ!$B$34:$B$777,C$83)+'СЕТ СН'!$H$11+СВЦЭМ!$D$10+'СЕТ СН'!$H$6</f>
        <v>1693.8639494100003</v>
      </c>
      <c r="D105" s="37">
        <f>SUMIFS(СВЦЭМ!$D$34:$D$777,СВЦЭМ!$A$34:$A$777,$A105,СВЦЭМ!$B$34:$B$777,D$83)+'СЕТ СН'!$H$11+СВЦЭМ!$D$10+'СЕТ СН'!$H$6</f>
        <v>1738.8439420999998</v>
      </c>
      <c r="E105" s="37">
        <f>SUMIFS(СВЦЭМ!$D$34:$D$777,СВЦЭМ!$A$34:$A$777,$A105,СВЦЭМ!$B$34:$B$777,E$83)+'СЕТ СН'!$H$11+СВЦЭМ!$D$10+'СЕТ СН'!$H$6</f>
        <v>1753.2957934000001</v>
      </c>
      <c r="F105" s="37">
        <f>SUMIFS(СВЦЭМ!$D$34:$D$777,СВЦЭМ!$A$34:$A$777,$A105,СВЦЭМ!$B$34:$B$777,F$83)+'СЕТ СН'!$H$11+СВЦЭМ!$D$10+'СЕТ СН'!$H$6</f>
        <v>1796.9197205199998</v>
      </c>
      <c r="G105" s="37">
        <f>SUMIFS(СВЦЭМ!$D$34:$D$777,СВЦЭМ!$A$34:$A$777,$A105,СВЦЭМ!$B$34:$B$777,G$83)+'СЕТ СН'!$H$11+СВЦЭМ!$D$10+'СЕТ СН'!$H$6</f>
        <v>1805.5389364000002</v>
      </c>
      <c r="H105" s="37">
        <f>SUMIFS(СВЦЭМ!$D$34:$D$777,СВЦЭМ!$A$34:$A$777,$A105,СВЦЭМ!$B$34:$B$777,H$83)+'СЕТ СН'!$H$11+СВЦЭМ!$D$10+'СЕТ СН'!$H$6</f>
        <v>1787.4489335399999</v>
      </c>
      <c r="I105" s="37">
        <f>SUMIFS(СВЦЭМ!$D$34:$D$777,СВЦЭМ!$A$34:$A$777,$A105,СВЦЭМ!$B$34:$B$777,I$83)+'СЕТ СН'!$H$11+СВЦЭМ!$D$10+'СЕТ СН'!$H$6</f>
        <v>1724.7657009200002</v>
      </c>
      <c r="J105" s="37">
        <f>SUMIFS(СВЦЭМ!$D$34:$D$777,СВЦЭМ!$A$34:$A$777,$A105,СВЦЭМ!$B$34:$B$777,J$83)+'СЕТ СН'!$H$11+СВЦЭМ!$D$10+'СЕТ СН'!$H$6</f>
        <v>1645.4183121800002</v>
      </c>
      <c r="K105" s="37">
        <f>SUMIFS(СВЦЭМ!$D$34:$D$777,СВЦЭМ!$A$34:$A$777,$A105,СВЦЭМ!$B$34:$B$777,K$83)+'СЕТ СН'!$H$11+СВЦЭМ!$D$10+'СЕТ СН'!$H$6</f>
        <v>1577.9866224100001</v>
      </c>
      <c r="L105" s="37">
        <f>SUMIFS(СВЦЭМ!$D$34:$D$777,СВЦЭМ!$A$34:$A$777,$A105,СВЦЭМ!$B$34:$B$777,L$83)+'СЕТ СН'!$H$11+СВЦЭМ!$D$10+'СЕТ СН'!$H$6</f>
        <v>1538.8615415500001</v>
      </c>
      <c r="M105" s="37">
        <f>SUMIFS(СВЦЭМ!$D$34:$D$777,СВЦЭМ!$A$34:$A$777,$A105,СВЦЭМ!$B$34:$B$777,M$83)+'СЕТ СН'!$H$11+СВЦЭМ!$D$10+'СЕТ СН'!$H$6</f>
        <v>1514.88426549</v>
      </c>
      <c r="N105" s="37">
        <f>SUMIFS(СВЦЭМ!$D$34:$D$777,СВЦЭМ!$A$34:$A$777,$A105,СВЦЭМ!$B$34:$B$777,N$83)+'СЕТ СН'!$H$11+СВЦЭМ!$D$10+'СЕТ СН'!$H$6</f>
        <v>1505.2502828000002</v>
      </c>
      <c r="O105" s="37">
        <f>SUMIFS(СВЦЭМ!$D$34:$D$777,СВЦЭМ!$A$34:$A$777,$A105,СВЦЭМ!$B$34:$B$777,O$83)+'СЕТ СН'!$H$11+СВЦЭМ!$D$10+'СЕТ СН'!$H$6</f>
        <v>1541.0912831099999</v>
      </c>
      <c r="P105" s="37">
        <f>SUMIFS(СВЦЭМ!$D$34:$D$777,СВЦЭМ!$A$34:$A$777,$A105,СВЦЭМ!$B$34:$B$777,P$83)+'СЕТ СН'!$H$11+СВЦЭМ!$D$10+'СЕТ СН'!$H$6</f>
        <v>1564.2211158499999</v>
      </c>
      <c r="Q105" s="37">
        <f>SUMIFS(СВЦЭМ!$D$34:$D$777,СВЦЭМ!$A$34:$A$777,$A105,СВЦЭМ!$B$34:$B$777,Q$83)+'СЕТ СН'!$H$11+СВЦЭМ!$D$10+'СЕТ СН'!$H$6</f>
        <v>1553.2217610000002</v>
      </c>
      <c r="R105" s="37">
        <f>SUMIFS(СВЦЭМ!$D$34:$D$777,СВЦЭМ!$A$34:$A$777,$A105,СВЦЭМ!$B$34:$B$777,R$83)+'СЕТ СН'!$H$11+СВЦЭМ!$D$10+'СЕТ СН'!$H$6</f>
        <v>1538.4419711099999</v>
      </c>
      <c r="S105" s="37">
        <f>SUMIFS(СВЦЭМ!$D$34:$D$777,СВЦЭМ!$A$34:$A$777,$A105,СВЦЭМ!$B$34:$B$777,S$83)+'СЕТ СН'!$H$11+СВЦЭМ!$D$10+'СЕТ СН'!$H$6</f>
        <v>1534.0392328299999</v>
      </c>
      <c r="T105" s="37">
        <f>SUMIFS(СВЦЭМ!$D$34:$D$777,СВЦЭМ!$A$34:$A$777,$A105,СВЦЭМ!$B$34:$B$777,T$83)+'СЕТ СН'!$H$11+СВЦЭМ!$D$10+'СЕТ СН'!$H$6</f>
        <v>1488.6149822699999</v>
      </c>
      <c r="U105" s="37">
        <f>SUMIFS(СВЦЭМ!$D$34:$D$777,СВЦЭМ!$A$34:$A$777,$A105,СВЦЭМ!$B$34:$B$777,U$83)+'СЕТ СН'!$H$11+СВЦЭМ!$D$10+'СЕТ СН'!$H$6</f>
        <v>1466.91256423</v>
      </c>
      <c r="V105" s="37">
        <f>SUMIFS(СВЦЭМ!$D$34:$D$777,СВЦЭМ!$A$34:$A$777,$A105,СВЦЭМ!$B$34:$B$777,V$83)+'СЕТ СН'!$H$11+СВЦЭМ!$D$10+'СЕТ СН'!$H$6</f>
        <v>1451.8509005600001</v>
      </c>
      <c r="W105" s="37">
        <f>SUMIFS(СВЦЭМ!$D$34:$D$777,СВЦЭМ!$A$34:$A$777,$A105,СВЦЭМ!$B$34:$B$777,W$83)+'СЕТ СН'!$H$11+СВЦЭМ!$D$10+'СЕТ СН'!$H$6</f>
        <v>1484.75115955</v>
      </c>
      <c r="X105" s="37">
        <f>SUMIFS(СВЦЭМ!$D$34:$D$777,СВЦЭМ!$A$34:$A$777,$A105,СВЦЭМ!$B$34:$B$777,X$83)+'СЕТ СН'!$H$11+СВЦЭМ!$D$10+'СЕТ СН'!$H$6</f>
        <v>1472.1882865100001</v>
      </c>
      <c r="Y105" s="37">
        <f>SUMIFS(СВЦЭМ!$D$34:$D$777,СВЦЭМ!$A$34:$A$777,$A105,СВЦЭМ!$B$34:$B$777,Y$83)+'СЕТ СН'!$H$11+СВЦЭМ!$D$10+'СЕТ СН'!$H$6</f>
        <v>1568.4828466100003</v>
      </c>
    </row>
    <row r="106" spans="1:25" ht="15.75" x14ac:dyDescent="0.2">
      <c r="A106" s="36">
        <f t="shared" si="2"/>
        <v>42666</v>
      </c>
      <c r="B106" s="37">
        <f>SUMIFS(СВЦЭМ!$D$34:$D$777,СВЦЭМ!$A$34:$A$777,$A106,СВЦЭМ!$B$34:$B$777,B$83)+'СЕТ СН'!$H$11+СВЦЭМ!$D$10+'СЕТ СН'!$H$6</f>
        <v>1635.0694240600001</v>
      </c>
      <c r="C106" s="37">
        <f>SUMIFS(СВЦЭМ!$D$34:$D$777,СВЦЭМ!$A$34:$A$777,$A106,СВЦЭМ!$B$34:$B$777,C$83)+'СЕТ СН'!$H$11+СВЦЭМ!$D$10+'СЕТ СН'!$H$6</f>
        <v>1736.8249812100003</v>
      </c>
      <c r="D106" s="37">
        <f>SUMIFS(СВЦЭМ!$D$34:$D$777,СВЦЭМ!$A$34:$A$777,$A106,СВЦЭМ!$B$34:$B$777,D$83)+'СЕТ СН'!$H$11+СВЦЭМ!$D$10+'СЕТ СН'!$H$6</f>
        <v>1808.9328298800001</v>
      </c>
      <c r="E106" s="37">
        <f>SUMIFS(СВЦЭМ!$D$34:$D$777,СВЦЭМ!$A$34:$A$777,$A106,СВЦЭМ!$B$34:$B$777,E$83)+'СЕТ СН'!$H$11+СВЦЭМ!$D$10+'СЕТ СН'!$H$6</f>
        <v>1824.9644007500001</v>
      </c>
      <c r="F106" s="37">
        <f>SUMIFS(СВЦЭМ!$D$34:$D$777,СВЦЭМ!$A$34:$A$777,$A106,СВЦЭМ!$B$34:$B$777,F$83)+'СЕТ СН'!$H$11+СВЦЭМ!$D$10+'СЕТ СН'!$H$6</f>
        <v>1804.9132559499999</v>
      </c>
      <c r="G106" s="37">
        <f>SUMIFS(СВЦЭМ!$D$34:$D$777,СВЦЭМ!$A$34:$A$777,$A106,СВЦЭМ!$B$34:$B$777,G$83)+'СЕТ СН'!$H$11+СВЦЭМ!$D$10+'СЕТ СН'!$H$6</f>
        <v>1808.15783031</v>
      </c>
      <c r="H106" s="37">
        <f>SUMIFS(СВЦЭМ!$D$34:$D$777,СВЦЭМ!$A$34:$A$777,$A106,СВЦЭМ!$B$34:$B$777,H$83)+'СЕТ СН'!$H$11+СВЦЭМ!$D$10+'СЕТ СН'!$H$6</f>
        <v>1789.02703264</v>
      </c>
      <c r="I106" s="37">
        <f>SUMIFS(СВЦЭМ!$D$34:$D$777,СВЦЭМ!$A$34:$A$777,$A106,СВЦЭМ!$B$34:$B$777,I$83)+'СЕТ СН'!$H$11+СВЦЭМ!$D$10+'СЕТ СН'!$H$6</f>
        <v>1717.6341821000001</v>
      </c>
      <c r="J106" s="37">
        <f>SUMIFS(СВЦЭМ!$D$34:$D$777,СВЦЭМ!$A$34:$A$777,$A106,СВЦЭМ!$B$34:$B$777,J$83)+'СЕТ СН'!$H$11+СВЦЭМ!$D$10+'СЕТ СН'!$H$6</f>
        <v>1625.7296923600002</v>
      </c>
      <c r="K106" s="37">
        <f>SUMIFS(СВЦЭМ!$D$34:$D$777,СВЦЭМ!$A$34:$A$777,$A106,СВЦЭМ!$B$34:$B$777,K$83)+'СЕТ СН'!$H$11+СВЦЭМ!$D$10+'СЕТ СН'!$H$6</f>
        <v>1553.9430850000001</v>
      </c>
      <c r="L106" s="37">
        <f>SUMIFS(СВЦЭМ!$D$34:$D$777,СВЦЭМ!$A$34:$A$777,$A106,СВЦЭМ!$B$34:$B$777,L$83)+'СЕТ СН'!$H$11+СВЦЭМ!$D$10+'СЕТ СН'!$H$6</f>
        <v>1512.1144590399999</v>
      </c>
      <c r="M106" s="37">
        <f>SUMIFS(СВЦЭМ!$D$34:$D$777,СВЦЭМ!$A$34:$A$777,$A106,СВЦЭМ!$B$34:$B$777,M$83)+'СЕТ СН'!$H$11+СВЦЭМ!$D$10+'СЕТ СН'!$H$6</f>
        <v>1537.3056309600001</v>
      </c>
      <c r="N106" s="37">
        <f>SUMIFS(СВЦЭМ!$D$34:$D$777,СВЦЭМ!$A$34:$A$777,$A106,СВЦЭМ!$B$34:$B$777,N$83)+'СЕТ СН'!$H$11+СВЦЭМ!$D$10+'СЕТ СН'!$H$6</f>
        <v>1506.24954045</v>
      </c>
      <c r="O106" s="37">
        <f>SUMIFS(СВЦЭМ!$D$34:$D$777,СВЦЭМ!$A$34:$A$777,$A106,СВЦЭМ!$B$34:$B$777,O$83)+'СЕТ СН'!$H$11+СВЦЭМ!$D$10+'СЕТ СН'!$H$6</f>
        <v>1484.2262389100001</v>
      </c>
      <c r="P106" s="37">
        <f>SUMIFS(СВЦЭМ!$D$34:$D$777,СВЦЭМ!$A$34:$A$777,$A106,СВЦЭМ!$B$34:$B$777,P$83)+'СЕТ СН'!$H$11+СВЦЭМ!$D$10+'СЕТ СН'!$H$6</f>
        <v>1489.7136686399999</v>
      </c>
      <c r="Q106" s="37">
        <f>SUMIFS(СВЦЭМ!$D$34:$D$777,СВЦЭМ!$A$34:$A$777,$A106,СВЦЭМ!$B$34:$B$777,Q$83)+'СЕТ СН'!$H$11+СВЦЭМ!$D$10+'СЕТ СН'!$H$6</f>
        <v>1541.96374861</v>
      </c>
      <c r="R106" s="37">
        <f>SUMIFS(СВЦЭМ!$D$34:$D$777,СВЦЭМ!$A$34:$A$777,$A106,СВЦЭМ!$B$34:$B$777,R$83)+'СЕТ СН'!$H$11+СВЦЭМ!$D$10+'СЕТ СН'!$H$6</f>
        <v>1562.58050495</v>
      </c>
      <c r="S106" s="37">
        <f>SUMIFS(СВЦЭМ!$D$34:$D$777,СВЦЭМ!$A$34:$A$777,$A106,СВЦЭМ!$B$34:$B$777,S$83)+'СЕТ СН'!$H$11+СВЦЭМ!$D$10+'СЕТ СН'!$H$6</f>
        <v>1723.2781591299999</v>
      </c>
      <c r="T106" s="37">
        <f>SUMIFS(СВЦЭМ!$D$34:$D$777,СВЦЭМ!$A$34:$A$777,$A106,СВЦЭМ!$B$34:$B$777,T$83)+'СЕТ СН'!$H$11+СВЦЭМ!$D$10+'СЕТ СН'!$H$6</f>
        <v>1754.1901063999999</v>
      </c>
      <c r="U106" s="37">
        <f>SUMIFS(СВЦЭМ!$D$34:$D$777,СВЦЭМ!$A$34:$A$777,$A106,СВЦЭМ!$B$34:$B$777,U$83)+'СЕТ СН'!$H$11+СВЦЭМ!$D$10+'СЕТ СН'!$H$6</f>
        <v>1591.6407191000001</v>
      </c>
      <c r="V106" s="37">
        <f>SUMIFS(СВЦЭМ!$D$34:$D$777,СВЦЭМ!$A$34:$A$777,$A106,СВЦЭМ!$B$34:$B$777,V$83)+'СЕТ СН'!$H$11+СВЦЭМ!$D$10+'СЕТ СН'!$H$6</f>
        <v>1495.1487468300002</v>
      </c>
      <c r="W106" s="37">
        <f>SUMIFS(СВЦЭМ!$D$34:$D$777,СВЦЭМ!$A$34:$A$777,$A106,СВЦЭМ!$B$34:$B$777,W$83)+'СЕТ СН'!$H$11+СВЦЭМ!$D$10+'СЕТ СН'!$H$6</f>
        <v>1491.83491499</v>
      </c>
      <c r="X106" s="37">
        <f>SUMIFS(СВЦЭМ!$D$34:$D$777,СВЦЭМ!$A$34:$A$777,$A106,СВЦЭМ!$B$34:$B$777,X$83)+'СЕТ СН'!$H$11+СВЦЭМ!$D$10+'СЕТ СН'!$H$6</f>
        <v>1481.19663984</v>
      </c>
      <c r="Y106" s="37">
        <f>SUMIFS(СВЦЭМ!$D$34:$D$777,СВЦЭМ!$A$34:$A$777,$A106,СВЦЭМ!$B$34:$B$777,Y$83)+'СЕТ СН'!$H$11+СВЦЭМ!$D$10+'СЕТ СН'!$H$6</f>
        <v>1534.8804551800001</v>
      </c>
    </row>
    <row r="107" spans="1:25" ht="15.75" x14ac:dyDescent="0.2">
      <c r="A107" s="36">
        <f t="shared" si="2"/>
        <v>42667</v>
      </c>
      <c r="B107" s="37">
        <f>SUMIFS(СВЦЭМ!$D$34:$D$777,СВЦЭМ!$A$34:$A$777,$A107,СВЦЭМ!$B$34:$B$777,B$83)+'СЕТ СН'!$H$11+СВЦЭМ!$D$10+'СЕТ СН'!$H$6</f>
        <v>1617.1865989799999</v>
      </c>
      <c r="C107" s="37">
        <f>SUMIFS(СВЦЭМ!$D$34:$D$777,СВЦЭМ!$A$34:$A$777,$A107,СВЦЭМ!$B$34:$B$777,C$83)+'СЕТ СН'!$H$11+СВЦЭМ!$D$10+'СЕТ СН'!$H$6</f>
        <v>1715.9086112200002</v>
      </c>
      <c r="D107" s="37">
        <f>SUMIFS(СВЦЭМ!$D$34:$D$777,СВЦЭМ!$A$34:$A$777,$A107,СВЦЭМ!$B$34:$B$777,D$83)+'СЕТ СН'!$H$11+СВЦЭМ!$D$10+'СЕТ СН'!$H$6</f>
        <v>1779.8194839600001</v>
      </c>
      <c r="E107" s="37">
        <f>SUMIFS(СВЦЭМ!$D$34:$D$777,СВЦЭМ!$A$34:$A$777,$A107,СВЦЭМ!$B$34:$B$777,E$83)+'СЕТ СН'!$H$11+СВЦЭМ!$D$10+'СЕТ СН'!$H$6</f>
        <v>1790.7059004600001</v>
      </c>
      <c r="F107" s="37">
        <f>SUMIFS(СВЦЭМ!$D$34:$D$777,СВЦЭМ!$A$34:$A$777,$A107,СВЦЭМ!$B$34:$B$777,F$83)+'СЕТ СН'!$H$11+СВЦЭМ!$D$10+'СЕТ СН'!$H$6</f>
        <v>1797.5049423199998</v>
      </c>
      <c r="G107" s="37">
        <f>SUMIFS(СВЦЭМ!$D$34:$D$777,СВЦЭМ!$A$34:$A$777,$A107,СВЦЭМ!$B$34:$B$777,G$83)+'СЕТ СН'!$H$11+СВЦЭМ!$D$10+'СЕТ СН'!$H$6</f>
        <v>1781.6166229</v>
      </c>
      <c r="H107" s="37">
        <f>SUMIFS(СВЦЭМ!$D$34:$D$777,СВЦЭМ!$A$34:$A$777,$A107,СВЦЭМ!$B$34:$B$777,H$83)+'СЕТ СН'!$H$11+СВЦЭМ!$D$10+'СЕТ СН'!$H$6</f>
        <v>1734.9485800799998</v>
      </c>
      <c r="I107" s="37">
        <f>SUMIFS(СВЦЭМ!$D$34:$D$777,СВЦЭМ!$A$34:$A$777,$A107,СВЦЭМ!$B$34:$B$777,I$83)+'СЕТ СН'!$H$11+СВЦЭМ!$D$10+'СЕТ СН'!$H$6</f>
        <v>1696.5589754299999</v>
      </c>
      <c r="J107" s="37">
        <f>SUMIFS(СВЦЭМ!$D$34:$D$777,СВЦЭМ!$A$34:$A$777,$A107,СВЦЭМ!$B$34:$B$777,J$83)+'СЕТ СН'!$H$11+СВЦЭМ!$D$10+'СЕТ СН'!$H$6</f>
        <v>1640.62389859</v>
      </c>
      <c r="K107" s="37">
        <f>SUMIFS(СВЦЭМ!$D$34:$D$777,СВЦЭМ!$A$34:$A$777,$A107,СВЦЭМ!$B$34:$B$777,K$83)+'СЕТ СН'!$H$11+СВЦЭМ!$D$10+'СЕТ СН'!$H$6</f>
        <v>1477.4259978300001</v>
      </c>
      <c r="L107" s="37">
        <f>SUMIFS(СВЦЭМ!$D$34:$D$777,СВЦЭМ!$A$34:$A$777,$A107,СВЦЭМ!$B$34:$B$777,L$83)+'СЕТ СН'!$H$11+СВЦЭМ!$D$10+'СЕТ СН'!$H$6</f>
        <v>1452.4998716200002</v>
      </c>
      <c r="M107" s="37">
        <f>SUMIFS(СВЦЭМ!$D$34:$D$777,СВЦЭМ!$A$34:$A$777,$A107,СВЦЭМ!$B$34:$B$777,M$83)+'СЕТ СН'!$H$11+СВЦЭМ!$D$10+'СЕТ СН'!$H$6</f>
        <v>1504.1796990900002</v>
      </c>
      <c r="N107" s="37">
        <f>SUMIFS(СВЦЭМ!$D$34:$D$777,СВЦЭМ!$A$34:$A$777,$A107,СВЦЭМ!$B$34:$B$777,N$83)+'СЕТ СН'!$H$11+СВЦЭМ!$D$10+'СЕТ СН'!$H$6</f>
        <v>1503.92301787</v>
      </c>
      <c r="O107" s="37">
        <f>SUMIFS(СВЦЭМ!$D$34:$D$777,СВЦЭМ!$A$34:$A$777,$A107,СВЦЭМ!$B$34:$B$777,O$83)+'СЕТ СН'!$H$11+СВЦЭМ!$D$10+'СЕТ СН'!$H$6</f>
        <v>1501.1663768600001</v>
      </c>
      <c r="P107" s="37">
        <f>SUMIFS(СВЦЭМ!$D$34:$D$777,СВЦЭМ!$A$34:$A$777,$A107,СВЦЭМ!$B$34:$B$777,P$83)+'СЕТ СН'!$H$11+СВЦЭМ!$D$10+'СЕТ СН'!$H$6</f>
        <v>1504.7745373000002</v>
      </c>
      <c r="Q107" s="37">
        <f>SUMIFS(СВЦЭМ!$D$34:$D$777,СВЦЭМ!$A$34:$A$777,$A107,СВЦЭМ!$B$34:$B$777,Q$83)+'СЕТ СН'!$H$11+СВЦЭМ!$D$10+'СЕТ СН'!$H$6</f>
        <v>1515.8257543700001</v>
      </c>
      <c r="R107" s="37">
        <f>SUMIFS(СВЦЭМ!$D$34:$D$777,СВЦЭМ!$A$34:$A$777,$A107,СВЦЭМ!$B$34:$B$777,R$83)+'СЕТ СН'!$H$11+СВЦЭМ!$D$10+'СЕТ СН'!$H$6</f>
        <v>1524.6182897500003</v>
      </c>
      <c r="S107" s="37">
        <f>SUMIFS(СВЦЭМ!$D$34:$D$777,СВЦЭМ!$A$34:$A$777,$A107,СВЦЭМ!$B$34:$B$777,S$83)+'СЕТ СН'!$H$11+СВЦЭМ!$D$10+'СЕТ СН'!$H$6</f>
        <v>1604.3512509800003</v>
      </c>
      <c r="T107" s="37">
        <f>SUMIFS(СВЦЭМ!$D$34:$D$777,СВЦЭМ!$A$34:$A$777,$A107,СВЦЭМ!$B$34:$B$777,T$83)+'СЕТ СН'!$H$11+СВЦЭМ!$D$10+'СЕТ СН'!$H$6</f>
        <v>1621.7645933100002</v>
      </c>
      <c r="U107" s="37">
        <f>SUMIFS(СВЦЭМ!$D$34:$D$777,СВЦЭМ!$A$34:$A$777,$A107,СВЦЭМ!$B$34:$B$777,U$83)+'СЕТ СН'!$H$11+СВЦЭМ!$D$10+'СЕТ СН'!$H$6</f>
        <v>1611.6412922300001</v>
      </c>
      <c r="V107" s="37">
        <f>SUMIFS(СВЦЭМ!$D$34:$D$777,СВЦЭМ!$A$34:$A$777,$A107,СВЦЭМ!$B$34:$B$777,V$83)+'СЕТ СН'!$H$11+СВЦЭМ!$D$10+'СЕТ СН'!$H$6</f>
        <v>1554.0850127200001</v>
      </c>
      <c r="W107" s="37">
        <f>SUMIFS(СВЦЭМ!$D$34:$D$777,СВЦЭМ!$A$34:$A$777,$A107,СВЦЭМ!$B$34:$B$777,W$83)+'СЕТ СН'!$H$11+СВЦЭМ!$D$10+'СЕТ СН'!$H$6</f>
        <v>1550.98688674</v>
      </c>
      <c r="X107" s="37">
        <f>SUMIFS(СВЦЭМ!$D$34:$D$777,СВЦЭМ!$A$34:$A$777,$A107,СВЦЭМ!$B$34:$B$777,X$83)+'СЕТ СН'!$H$11+СВЦЭМ!$D$10+'СЕТ СН'!$H$6</f>
        <v>1506.3460666800001</v>
      </c>
      <c r="Y107" s="37">
        <f>SUMIFS(СВЦЭМ!$D$34:$D$777,СВЦЭМ!$A$34:$A$777,$A107,СВЦЭМ!$B$34:$B$777,Y$83)+'СЕТ СН'!$H$11+СВЦЭМ!$D$10+'СЕТ СН'!$H$6</f>
        <v>1590.47173415</v>
      </c>
    </row>
    <row r="108" spans="1:25" ht="15.75" x14ac:dyDescent="0.2">
      <c r="A108" s="36">
        <f t="shared" si="2"/>
        <v>42668</v>
      </c>
      <c r="B108" s="37">
        <f>SUMIFS(СВЦЭМ!$D$34:$D$777,СВЦЭМ!$A$34:$A$777,$A108,СВЦЭМ!$B$34:$B$777,B$83)+'СЕТ СН'!$H$11+СВЦЭМ!$D$10+'СЕТ СН'!$H$6</f>
        <v>1706.5475993099999</v>
      </c>
      <c r="C108" s="37">
        <f>SUMIFS(СВЦЭМ!$D$34:$D$777,СВЦЭМ!$A$34:$A$777,$A108,СВЦЭМ!$B$34:$B$777,C$83)+'СЕТ СН'!$H$11+СВЦЭМ!$D$10+'СЕТ СН'!$H$6</f>
        <v>1820.8097978000001</v>
      </c>
      <c r="D108" s="37">
        <f>SUMIFS(СВЦЭМ!$D$34:$D$777,СВЦЭМ!$A$34:$A$777,$A108,СВЦЭМ!$B$34:$B$777,D$83)+'СЕТ СН'!$H$11+СВЦЭМ!$D$10+'СЕТ СН'!$H$6</f>
        <v>1933.4870337699999</v>
      </c>
      <c r="E108" s="37">
        <f>SUMIFS(СВЦЭМ!$D$34:$D$777,СВЦЭМ!$A$34:$A$777,$A108,СВЦЭМ!$B$34:$B$777,E$83)+'СЕТ СН'!$H$11+СВЦЭМ!$D$10+'СЕТ СН'!$H$6</f>
        <v>1951.2895226300002</v>
      </c>
      <c r="F108" s="37">
        <f>SUMIFS(СВЦЭМ!$D$34:$D$777,СВЦЭМ!$A$34:$A$777,$A108,СВЦЭМ!$B$34:$B$777,F$83)+'СЕТ СН'!$H$11+СВЦЭМ!$D$10+'СЕТ СН'!$H$6</f>
        <v>1928.6336479900001</v>
      </c>
      <c r="G108" s="37">
        <f>SUMIFS(СВЦЭМ!$D$34:$D$777,СВЦЭМ!$A$34:$A$777,$A108,СВЦЭМ!$B$34:$B$777,G$83)+'СЕТ СН'!$H$11+СВЦЭМ!$D$10+'СЕТ СН'!$H$6</f>
        <v>1899.9983356399998</v>
      </c>
      <c r="H108" s="37">
        <f>SUMIFS(СВЦЭМ!$D$34:$D$777,СВЦЭМ!$A$34:$A$777,$A108,СВЦЭМ!$B$34:$B$777,H$83)+'СЕТ СН'!$H$11+СВЦЭМ!$D$10+'СЕТ СН'!$H$6</f>
        <v>1821.7544417200002</v>
      </c>
      <c r="I108" s="37">
        <f>SUMIFS(СВЦЭМ!$D$34:$D$777,СВЦЭМ!$A$34:$A$777,$A108,СВЦЭМ!$B$34:$B$777,I$83)+'СЕТ СН'!$H$11+СВЦЭМ!$D$10+'СЕТ СН'!$H$6</f>
        <v>1822.4831563399998</v>
      </c>
      <c r="J108" s="37">
        <f>SUMIFS(СВЦЭМ!$D$34:$D$777,СВЦЭМ!$A$34:$A$777,$A108,СВЦЭМ!$B$34:$B$777,J$83)+'СЕТ СН'!$H$11+СВЦЭМ!$D$10+'СЕТ СН'!$H$6</f>
        <v>1760.4093386099998</v>
      </c>
      <c r="K108" s="37">
        <f>SUMIFS(СВЦЭМ!$D$34:$D$777,СВЦЭМ!$A$34:$A$777,$A108,СВЦЭМ!$B$34:$B$777,K$83)+'СЕТ СН'!$H$11+СВЦЭМ!$D$10+'СЕТ СН'!$H$6</f>
        <v>1590.7956703899999</v>
      </c>
      <c r="L108" s="37">
        <f>SUMIFS(СВЦЭМ!$D$34:$D$777,СВЦЭМ!$A$34:$A$777,$A108,СВЦЭМ!$B$34:$B$777,L$83)+'СЕТ СН'!$H$11+СВЦЭМ!$D$10+'СЕТ СН'!$H$6</f>
        <v>1504.3344637300002</v>
      </c>
      <c r="M108" s="37">
        <f>SUMIFS(СВЦЭМ!$D$34:$D$777,СВЦЭМ!$A$34:$A$777,$A108,СВЦЭМ!$B$34:$B$777,M$83)+'СЕТ СН'!$H$11+СВЦЭМ!$D$10+'СЕТ СН'!$H$6</f>
        <v>1489.3843217900001</v>
      </c>
      <c r="N108" s="37">
        <f>SUMIFS(СВЦЭМ!$D$34:$D$777,СВЦЭМ!$A$34:$A$777,$A108,СВЦЭМ!$B$34:$B$777,N$83)+'СЕТ СН'!$H$11+СВЦЭМ!$D$10+'СЕТ СН'!$H$6</f>
        <v>1429.1035931500001</v>
      </c>
      <c r="O108" s="37">
        <f>SUMIFS(СВЦЭМ!$D$34:$D$777,СВЦЭМ!$A$34:$A$777,$A108,СВЦЭМ!$B$34:$B$777,O$83)+'СЕТ СН'!$H$11+СВЦЭМ!$D$10+'СЕТ СН'!$H$6</f>
        <v>1382.8579563100002</v>
      </c>
      <c r="P108" s="37">
        <f>SUMIFS(СВЦЭМ!$D$34:$D$777,СВЦЭМ!$A$34:$A$777,$A108,СВЦЭМ!$B$34:$B$777,P$83)+'СЕТ СН'!$H$11+СВЦЭМ!$D$10+'СЕТ СН'!$H$6</f>
        <v>1374.23135802</v>
      </c>
      <c r="Q108" s="37">
        <f>SUMIFS(СВЦЭМ!$D$34:$D$777,СВЦЭМ!$A$34:$A$777,$A108,СВЦЭМ!$B$34:$B$777,Q$83)+'СЕТ СН'!$H$11+СВЦЭМ!$D$10+'СЕТ СН'!$H$6</f>
        <v>1394.4175891200002</v>
      </c>
      <c r="R108" s="37">
        <f>SUMIFS(СВЦЭМ!$D$34:$D$777,СВЦЭМ!$A$34:$A$777,$A108,СВЦЭМ!$B$34:$B$777,R$83)+'СЕТ СН'!$H$11+СВЦЭМ!$D$10+'СЕТ СН'!$H$6</f>
        <v>1383.85960477</v>
      </c>
      <c r="S108" s="37">
        <f>SUMIFS(СВЦЭМ!$D$34:$D$777,СВЦЭМ!$A$34:$A$777,$A108,СВЦЭМ!$B$34:$B$777,S$83)+'СЕТ СН'!$H$11+СВЦЭМ!$D$10+'СЕТ СН'!$H$6</f>
        <v>1483.4636784200002</v>
      </c>
      <c r="T108" s="37">
        <f>SUMIFS(СВЦЭМ!$D$34:$D$777,СВЦЭМ!$A$34:$A$777,$A108,СВЦЭМ!$B$34:$B$777,T$83)+'СЕТ СН'!$H$11+СВЦЭМ!$D$10+'СЕТ СН'!$H$6</f>
        <v>1492.67265266</v>
      </c>
      <c r="U108" s="37">
        <f>SUMIFS(СВЦЭМ!$D$34:$D$777,СВЦЭМ!$A$34:$A$777,$A108,СВЦЭМ!$B$34:$B$777,U$83)+'СЕТ СН'!$H$11+СВЦЭМ!$D$10+'СЕТ СН'!$H$6</f>
        <v>1487.5172818800002</v>
      </c>
      <c r="V108" s="37">
        <f>SUMIFS(СВЦЭМ!$D$34:$D$777,СВЦЭМ!$A$34:$A$777,$A108,СВЦЭМ!$B$34:$B$777,V$83)+'СЕТ СН'!$H$11+СВЦЭМ!$D$10+'СЕТ СН'!$H$6</f>
        <v>1477.9366629900001</v>
      </c>
      <c r="W108" s="37">
        <f>SUMIFS(СВЦЭМ!$D$34:$D$777,СВЦЭМ!$A$34:$A$777,$A108,СВЦЭМ!$B$34:$B$777,W$83)+'СЕТ СН'!$H$11+СВЦЭМ!$D$10+'СЕТ СН'!$H$6</f>
        <v>1494.2879679800001</v>
      </c>
      <c r="X108" s="37">
        <f>SUMIFS(СВЦЭМ!$D$34:$D$777,СВЦЭМ!$A$34:$A$777,$A108,СВЦЭМ!$B$34:$B$777,X$83)+'СЕТ СН'!$H$11+СВЦЭМ!$D$10+'СЕТ СН'!$H$6</f>
        <v>1493.8013336399999</v>
      </c>
      <c r="Y108" s="37">
        <f>SUMIFS(СВЦЭМ!$D$34:$D$777,СВЦЭМ!$A$34:$A$777,$A108,СВЦЭМ!$B$34:$B$777,Y$83)+'СЕТ СН'!$H$11+СВЦЭМ!$D$10+'СЕТ СН'!$H$6</f>
        <v>1565.5186970899999</v>
      </c>
    </row>
    <row r="109" spans="1:25" ht="15.75" x14ac:dyDescent="0.2">
      <c r="A109" s="36">
        <f t="shared" si="2"/>
        <v>42669</v>
      </c>
      <c r="B109" s="37">
        <f>SUMIFS(СВЦЭМ!$D$34:$D$777,СВЦЭМ!$A$34:$A$777,$A109,СВЦЭМ!$B$34:$B$777,B$83)+'СЕТ СН'!$H$11+СВЦЭМ!$D$10+'СЕТ СН'!$H$6</f>
        <v>1628.5974721299999</v>
      </c>
      <c r="C109" s="37">
        <f>SUMIFS(СВЦЭМ!$D$34:$D$777,СВЦЭМ!$A$34:$A$777,$A109,СВЦЭМ!$B$34:$B$777,C$83)+'СЕТ СН'!$H$11+СВЦЭМ!$D$10+'СЕТ СН'!$H$6</f>
        <v>1726.5765761100001</v>
      </c>
      <c r="D109" s="37">
        <f>SUMIFS(СВЦЭМ!$D$34:$D$777,СВЦЭМ!$A$34:$A$777,$A109,СВЦЭМ!$B$34:$B$777,D$83)+'СЕТ СН'!$H$11+СВЦЭМ!$D$10+'СЕТ СН'!$H$6</f>
        <v>1792.4338876800002</v>
      </c>
      <c r="E109" s="37">
        <f>SUMIFS(СВЦЭМ!$D$34:$D$777,СВЦЭМ!$A$34:$A$777,$A109,СВЦЭМ!$B$34:$B$777,E$83)+'СЕТ СН'!$H$11+СВЦЭМ!$D$10+'СЕТ СН'!$H$6</f>
        <v>1790.0931455300001</v>
      </c>
      <c r="F109" s="37">
        <f>SUMIFS(СВЦЭМ!$D$34:$D$777,СВЦЭМ!$A$34:$A$777,$A109,СВЦЭМ!$B$34:$B$777,F$83)+'СЕТ СН'!$H$11+СВЦЭМ!$D$10+'СЕТ СН'!$H$6</f>
        <v>1795.35120138</v>
      </c>
      <c r="G109" s="37">
        <f>SUMIFS(СВЦЭМ!$D$34:$D$777,СВЦЭМ!$A$34:$A$777,$A109,СВЦЭМ!$B$34:$B$777,G$83)+'СЕТ СН'!$H$11+СВЦЭМ!$D$10+'СЕТ СН'!$H$6</f>
        <v>1824.0167081099999</v>
      </c>
      <c r="H109" s="37">
        <f>SUMIFS(СВЦЭМ!$D$34:$D$777,СВЦЭМ!$A$34:$A$777,$A109,СВЦЭМ!$B$34:$B$777,H$83)+'СЕТ СН'!$H$11+СВЦЭМ!$D$10+'СЕТ СН'!$H$6</f>
        <v>1750.7821681300002</v>
      </c>
      <c r="I109" s="37">
        <f>SUMIFS(СВЦЭМ!$D$34:$D$777,СВЦЭМ!$A$34:$A$777,$A109,СВЦЭМ!$B$34:$B$777,I$83)+'СЕТ СН'!$H$11+СВЦЭМ!$D$10+'СЕТ СН'!$H$6</f>
        <v>1705.86850697</v>
      </c>
      <c r="J109" s="37">
        <f>SUMIFS(СВЦЭМ!$D$34:$D$777,СВЦЭМ!$A$34:$A$777,$A109,СВЦЭМ!$B$34:$B$777,J$83)+'СЕТ СН'!$H$11+СВЦЭМ!$D$10+'СЕТ СН'!$H$6</f>
        <v>1645.6875169499999</v>
      </c>
      <c r="K109" s="37">
        <f>SUMIFS(СВЦЭМ!$D$34:$D$777,СВЦЭМ!$A$34:$A$777,$A109,СВЦЭМ!$B$34:$B$777,K$83)+'СЕТ СН'!$H$11+СВЦЭМ!$D$10+'СЕТ СН'!$H$6</f>
        <v>1485.8696321900002</v>
      </c>
      <c r="L109" s="37">
        <f>SUMIFS(СВЦЭМ!$D$34:$D$777,СВЦЭМ!$A$34:$A$777,$A109,СВЦЭМ!$B$34:$B$777,L$83)+'СЕТ СН'!$H$11+СВЦЭМ!$D$10+'СЕТ СН'!$H$6</f>
        <v>1432.3738867700001</v>
      </c>
      <c r="M109" s="37">
        <f>SUMIFS(СВЦЭМ!$D$34:$D$777,СВЦЭМ!$A$34:$A$777,$A109,СВЦЭМ!$B$34:$B$777,M$83)+'СЕТ СН'!$H$11+СВЦЭМ!$D$10+'СЕТ СН'!$H$6</f>
        <v>1400.40886258</v>
      </c>
      <c r="N109" s="37">
        <f>SUMIFS(СВЦЭМ!$D$34:$D$777,СВЦЭМ!$A$34:$A$777,$A109,СВЦЭМ!$B$34:$B$777,N$83)+'СЕТ СН'!$H$11+СВЦЭМ!$D$10+'СЕТ СН'!$H$6</f>
        <v>1412.40031619</v>
      </c>
      <c r="O109" s="37">
        <f>SUMIFS(СВЦЭМ!$D$34:$D$777,СВЦЭМ!$A$34:$A$777,$A109,СВЦЭМ!$B$34:$B$777,O$83)+'СЕТ СН'!$H$11+СВЦЭМ!$D$10+'СЕТ СН'!$H$6</f>
        <v>1421.88941234</v>
      </c>
      <c r="P109" s="37">
        <f>SUMIFS(СВЦЭМ!$D$34:$D$777,СВЦЭМ!$A$34:$A$777,$A109,СВЦЭМ!$B$34:$B$777,P$83)+'СЕТ СН'!$H$11+СВЦЭМ!$D$10+'СЕТ СН'!$H$6</f>
        <v>1403.5035007200001</v>
      </c>
      <c r="Q109" s="37">
        <f>SUMIFS(СВЦЭМ!$D$34:$D$777,СВЦЭМ!$A$34:$A$777,$A109,СВЦЭМ!$B$34:$B$777,Q$83)+'СЕТ СН'!$H$11+СВЦЭМ!$D$10+'СЕТ СН'!$H$6</f>
        <v>1400.6117779600002</v>
      </c>
      <c r="R109" s="37">
        <f>SUMIFS(СВЦЭМ!$D$34:$D$777,СВЦЭМ!$A$34:$A$777,$A109,СВЦЭМ!$B$34:$B$777,R$83)+'СЕТ СН'!$H$11+СВЦЭМ!$D$10+'СЕТ СН'!$H$6</f>
        <v>1380.5120499</v>
      </c>
      <c r="S109" s="37">
        <f>SUMIFS(СВЦЭМ!$D$34:$D$777,СВЦЭМ!$A$34:$A$777,$A109,СВЦЭМ!$B$34:$B$777,S$83)+'СЕТ СН'!$H$11+СВЦЭМ!$D$10+'СЕТ СН'!$H$6</f>
        <v>1490.4240255</v>
      </c>
      <c r="T109" s="37">
        <f>SUMIFS(СВЦЭМ!$D$34:$D$777,СВЦЭМ!$A$34:$A$777,$A109,СВЦЭМ!$B$34:$B$777,T$83)+'СЕТ СН'!$H$11+СВЦЭМ!$D$10+'СЕТ СН'!$H$6</f>
        <v>1465.0287334500001</v>
      </c>
      <c r="U109" s="37">
        <f>SUMIFS(СВЦЭМ!$D$34:$D$777,СВЦЭМ!$A$34:$A$777,$A109,СВЦЭМ!$B$34:$B$777,U$83)+'СЕТ СН'!$H$11+СВЦЭМ!$D$10+'СЕТ СН'!$H$6</f>
        <v>1477.3514566100002</v>
      </c>
      <c r="V109" s="37">
        <f>SUMIFS(СВЦЭМ!$D$34:$D$777,СВЦЭМ!$A$34:$A$777,$A109,СВЦЭМ!$B$34:$B$777,V$83)+'СЕТ СН'!$H$11+СВЦЭМ!$D$10+'СЕТ СН'!$H$6</f>
        <v>1496.3151400100001</v>
      </c>
      <c r="W109" s="37">
        <f>SUMIFS(СВЦЭМ!$D$34:$D$777,СВЦЭМ!$A$34:$A$777,$A109,СВЦЭМ!$B$34:$B$777,W$83)+'СЕТ СН'!$H$11+СВЦЭМ!$D$10+'СЕТ СН'!$H$6</f>
        <v>1508.12458204</v>
      </c>
      <c r="X109" s="37">
        <f>SUMIFS(СВЦЭМ!$D$34:$D$777,СВЦЭМ!$A$34:$A$777,$A109,СВЦЭМ!$B$34:$B$777,X$83)+'СЕТ СН'!$H$11+СВЦЭМ!$D$10+'СЕТ СН'!$H$6</f>
        <v>1524.3077979100001</v>
      </c>
      <c r="Y109" s="37">
        <f>SUMIFS(СВЦЭМ!$D$34:$D$777,СВЦЭМ!$A$34:$A$777,$A109,СВЦЭМ!$B$34:$B$777,Y$83)+'СЕТ СН'!$H$11+СВЦЭМ!$D$10+'СЕТ СН'!$H$6</f>
        <v>1565.9884571600001</v>
      </c>
    </row>
    <row r="110" spans="1:25" ht="15.75" x14ac:dyDescent="0.2">
      <c r="A110" s="36">
        <f t="shared" si="2"/>
        <v>42670</v>
      </c>
      <c r="B110" s="37">
        <f>SUMIFS(СВЦЭМ!$D$34:$D$777,СВЦЭМ!$A$34:$A$777,$A110,СВЦЭМ!$B$34:$B$777,B$83)+'СЕТ СН'!$H$11+СВЦЭМ!$D$10+'СЕТ СН'!$H$6</f>
        <v>1685.32055825</v>
      </c>
      <c r="C110" s="37">
        <f>SUMIFS(СВЦЭМ!$D$34:$D$777,СВЦЭМ!$A$34:$A$777,$A110,СВЦЭМ!$B$34:$B$777,C$83)+'СЕТ СН'!$H$11+СВЦЭМ!$D$10+'СЕТ СН'!$H$6</f>
        <v>1763.0819779399999</v>
      </c>
      <c r="D110" s="37">
        <f>SUMIFS(СВЦЭМ!$D$34:$D$777,СВЦЭМ!$A$34:$A$777,$A110,СВЦЭМ!$B$34:$B$777,D$83)+'СЕТ СН'!$H$11+СВЦЭМ!$D$10+'СЕТ СН'!$H$6</f>
        <v>1835.3946161399999</v>
      </c>
      <c r="E110" s="37">
        <f>SUMIFS(СВЦЭМ!$D$34:$D$777,СВЦЭМ!$A$34:$A$777,$A110,СВЦЭМ!$B$34:$B$777,E$83)+'СЕТ СН'!$H$11+СВЦЭМ!$D$10+'СЕТ СН'!$H$6</f>
        <v>1848.3561363100002</v>
      </c>
      <c r="F110" s="37">
        <f>SUMIFS(СВЦЭМ!$D$34:$D$777,СВЦЭМ!$A$34:$A$777,$A110,СВЦЭМ!$B$34:$B$777,F$83)+'СЕТ СН'!$H$11+СВЦЭМ!$D$10+'СЕТ СН'!$H$6</f>
        <v>1842.0777196499998</v>
      </c>
      <c r="G110" s="37">
        <f>SUMIFS(СВЦЭМ!$D$34:$D$777,СВЦЭМ!$A$34:$A$777,$A110,СВЦЭМ!$B$34:$B$777,G$83)+'СЕТ СН'!$H$11+СВЦЭМ!$D$10+'СЕТ СН'!$H$6</f>
        <v>1885.6503931799998</v>
      </c>
      <c r="H110" s="37">
        <f>SUMIFS(СВЦЭМ!$D$34:$D$777,СВЦЭМ!$A$34:$A$777,$A110,СВЦЭМ!$B$34:$B$777,H$83)+'СЕТ СН'!$H$11+СВЦЭМ!$D$10+'СЕТ СН'!$H$6</f>
        <v>1809.4490250399999</v>
      </c>
      <c r="I110" s="37">
        <f>SUMIFS(СВЦЭМ!$D$34:$D$777,СВЦЭМ!$A$34:$A$777,$A110,СВЦЭМ!$B$34:$B$777,I$83)+'СЕТ СН'!$H$11+СВЦЭМ!$D$10+'СЕТ СН'!$H$6</f>
        <v>1793.05370094</v>
      </c>
      <c r="J110" s="37">
        <f>SUMIFS(СВЦЭМ!$D$34:$D$777,СВЦЭМ!$A$34:$A$777,$A110,СВЦЭМ!$B$34:$B$777,J$83)+'СЕТ СН'!$H$11+СВЦЭМ!$D$10+'СЕТ СН'!$H$6</f>
        <v>1729.52802681</v>
      </c>
      <c r="K110" s="37">
        <f>SUMIFS(СВЦЭМ!$D$34:$D$777,СВЦЭМ!$A$34:$A$777,$A110,СВЦЭМ!$B$34:$B$777,K$83)+'СЕТ СН'!$H$11+СВЦЭМ!$D$10+'СЕТ СН'!$H$6</f>
        <v>1582.07784679</v>
      </c>
      <c r="L110" s="37">
        <f>SUMIFS(СВЦЭМ!$D$34:$D$777,СВЦЭМ!$A$34:$A$777,$A110,СВЦЭМ!$B$34:$B$777,L$83)+'СЕТ СН'!$H$11+СВЦЭМ!$D$10+'СЕТ СН'!$H$6</f>
        <v>1533.87918244</v>
      </c>
      <c r="M110" s="37">
        <f>SUMIFS(СВЦЭМ!$D$34:$D$777,СВЦЭМ!$A$34:$A$777,$A110,СВЦЭМ!$B$34:$B$777,M$83)+'СЕТ СН'!$H$11+СВЦЭМ!$D$10+'СЕТ СН'!$H$6</f>
        <v>1536.6014019700001</v>
      </c>
      <c r="N110" s="37">
        <f>SUMIFS(СВЦЭМ!$D$34:$D$777,СВЦЭМ!$A$34:$A$777,$A110,СВЦЭМ!$B$34:$B$777,N$83)+'СЕТ СН'!$H$11+СВЦЭМ!$D$10+'СЕТ СН'!$H$6</f>
        <v>1537.2202756000002</v>
      </c>
      <c r="O110" s="37">
        <f>SUMIFS(СВЦЭМ!$D$34:$D$777,СВЦЭМ!$A$34:$A$777,$A110,СВЦЭМ!$B$34:$B$777,O$83)+'СЕТ СН'!$H$11+СВЦЭМ!$D$10+'СЕТ СН'!$H$6</f>
        <v>1529.9928723600001</v>
      </c>
      <c r="P110" s="37">
        <f>SUMIFS(СВЦЭМ!$D$34:$D$777,СВЦЭМ!$A$34:$A$777,$A110,СВЦЭМ!$B$34:$B$777,P$83)+'СЕТ СН'!$H$11+СВЦЭМ!$D$10+'СЕТ СН'!$H$6</f>
        <v>1448.4473853900001</v>
      </c>
      <c r="Q110" s="37">
        <f>SUMIFS(СВЦЭМ!$D$34:$D$777,СВЦЭМ!$A$34:$A$777,$A110,СВЦЭМ!$B$34:$B$777,Q$83)+'СЕТ СН'!$H$11+СВЦЭМ!$D$10+'СЕТ СН'!$H$6</f>
        <v>1426.6787230100001</v>
      </c>
      <c r="R110" s="37">
        <f>SUMIFS(СВЦЭМ!$D$34:$D$777,СВЦЭМ!$A$34:$A$777,$A110,СВЦЭМ!$B$34:$B$777,R$83)+'СЕТ СН'!$H$11+СВЦЭМ!$D$10+'СЕТ СН'!$H$6</f>
        <v>1442.24098826</v>
      </c>
      <c r="S110" s="37">
        <f>SUMIFS(СВЦЭМ!$D$34:$D$777,СВЦЭМ!$A$34:$A$777,$A110,СВЦЭМ!$B$34:$B$777,S$83)+'СЕТ СН'!$H$11+СВЦЭМ!$D$10+'СЕТ СН'!$H$6</f>
        <v>1546.1977865200001</v>
      </c>
      <c r="T110" s="37">
        <f>SUMIFS(СВЦЭМ!$D$34:$D$777,СВЦЭМ!$A$34:$A$777,$A110,СВЦЭМ!$B$34:$B$777,T$83)+'СЕТ СН'!$H$11+СВЦЭМ!$D$10+'СЕТ СН'!$H$6</f>
        <v>1519.6072338100003</v>
      </c>
      <c r="U110" s="37">
        <f>SUMIFS(СВЦЭМ!$D$34:$D$777,СВЦЭМ!$A$34:$A$777,$A110,СВЦЭМ!$B$34:$B$777,U$83)+'СЕТ СН'!$H$11+СВЦЭМ!$D$10+'СЕТ СН'!$H$6</f>
        <v>1527.28506186</v>
      </c>
      <c r="V110" s="37">
        <f>SUMIFS(СВЦЭМ!$D$34:$D$777,СВЦЭМ!$A$34:$A$777,$A110,СВЦЭМ!$B$34:$B$777,V$83)+'СЕТ СН'!$H$11+СВЦЭМ!$D$10+'СЕТ СН'!$H$6</f>
        <v>1532.5484605500001</v>
      </c>
      <c r="W110" s="37">
        <f>SUMIFS(СВЦЭМ!$D$34:$D$777,СВЦЭМ!$A$34:$A$777,$A110,СВЦЭМ!$B$34:$B$777,W$83)+'СЕТ СН'!$H$11+СВЦЭМ!$D$10+'СЕТ СН'!$H$6</f>
        <v>1548.1055491800003</v>
      </c>
      <c r="X110" s="37">
        <f>SUMIFS(СВЦЭМ!$D$34:$D$777,СВЦЭМ!$A$34:$A$777,$A110,СВЦЭМ!$B$34:$B$777,X$83)+'СЕТ СН'!$H$11+СВЦЭМ!$D$10+'СЕТ СН'!$H$6</f>
        <v>1561.51373805</v>
      </c>
      <c r="Y110" s="37">
        <f>SUMIFS(СВЦЭМ!$D$34:$D$777,СВЦЭМ!$A$34:$A$777,$A110,СВЦЭМ!$B$34:$B$777,Y$83)+'СЕТ СН'!$H$11+СВЦЭМ!$D$10+'СЕТ СН'!$H$6</f>
        <v>1649.1226757200002</v>
      </c>
    </row>
    <row r="111" spans="1:25" ht="15.75" x14ac:dyDescent="0.2">
      <c r="A111" s="36">
        <f t="shared" si="2"/>
        <v>42671</v>
      </c>
      <c r="B111" s="37">
        <f>SUMIFS(СВЦЭМ!$D$34:$D$777,СВЦЭМ!$A$34:$A$777,$A111,СВЦЭМ!$B$34:$B$777,B$83)+'СЕТ СН'!$H$11+СВЦЭМ!$D$10+'СЕТ СН'!$H$6</f>
        <v>1584.9568715099999</v>
      </c>
      <c r="C111" s="37">
        <f>SUMIFS(СВЦЭМ!$D$34:$D$777,СВЦЭМ!$A$34:$A$777,$A111,СВЦЭМ!$B$34:$B$777,C$83)+'СЕТ СН'!$H$11+СВЦЭМ!$D$10+'СЕТ СН'!$H$6</f>
        <v>1670.4488249599999</v>
      </c>
      <c r="D111" s="37">
        <f>SUMIFS(СВЦЭМ!$D$34:$D$777,СВЦЭМ!$A$34:$A$777,$A111,СВЦЭМ!$B$34:$B$777,D$83)+'СЕТ СН'!$H$11+СВЦЭМ!$D$10+'СЕТ СН'!$H$6</f>
        <v>1765.6395825999998</v>
      </c>
      <c r="E111" s="37">
        <f>SUMIFS(СВЦЭМ!$D$34:$D$777,СВЦЭМ!$A$34:$A$777,$A111,СВЦЭМ!$B$34:$B$777,E$83)+'СЕТ СН'!$H$11+СВЦЭМ!$D$10+'СЕТ СН'!$H$6</f>
        <v>1777.3355056199998</v>
      </c>
      <c r="F111" s="37">
        <f>SUMIFS(СВЦЭМ!$D$34:$D$777,СВЦЭМ!$A$34:$A$777,$A111,СВЦЭМ!$B$34:$B$777,F$83)+'СЕТ СН'!$H$11+СВЦЭМ!$D$10+'СЕТ СН'!$H$6</f>
        <v>1769.4985452700002</v>
      </c>
      <c r="G111" s="37">
        <f>SUMIFS(СВЦЭМ!$D$34:$D$777,СВЦЭМ!$A$34:$A$777,$A111,СВЦЭМ!$B$34:$B$777,G$83)+'СЕТ СН'!$H$11+СВЦЭМ!$D$10+'СЕТ СН'!$H$6</f>
        <v>1772.9977276499999</v>
      </c>
      <c r="H111" s="37">
        <f>SUMIFS(СВЦЭМ!$D$34:$D$777,СВЦЭМ!$A$34:$A$777,$A111,СВЦЭМ!$B$34:$B$777,H$83)+'СЕТ СН'!$H$11+СВЦЭМ!$D$10+'СЕТ СН'!$H$6</f>
        <v>1732.3775819400003</v>
      </c>
      <c r="I111" s="37">
        <f>SUMIFS(СВЦЭМ!$D$34:$D$777,СВЦЭМ!$A$34:$A$777,$A111,СВЦЭМ!$B$34:$B$777,I$83)+'СЕТ СН'!$H$11+СВЦЭМ!$D$10+'СЕТ СН'!$H$6</f>
        <v>1811.7809111199999</v>
      </c>
      <c r="J111" s="37">
        <f>SUMIFS(СВЦЭМ!$D$34:$D$777,СВЦЭМ!$A$34:$A$777,$A111,СВЦЭМ!$B$34:$B$777,J$83)+'СЕТ СН'!$H$11+СВЦЭМ!$D$10+'СЕТ СН'!$H$6</f>
        <v>1880.2190853500001</v>
      </c>
      <c r="K111" s="37">
        <f>SUMIFS(СВЦЭМ!$D$34:$D$777,СВЦЭМ!$A$34:$A$777,$A111,СВЦЭМ!$B$34:$B$777,K$83)+'СЕТ СН'!$H$11+СВЦЭМ!$D$10+'СЕТ СН'!$H$6</f>
        <v>1774.2399453100002</v>
      </c>
      <c r="L111" s="37">
        <f>SUMIFS(СВЦЭМ!$D$34:$D$777,СВЦЭМ!$A$34:$A$777,$A111,СВЦЭМ!$B$34:$B$777,L$83)+'СЕТ СН'!$H$11+СВЦЭМ!$D$10+'СЕТ СН'!$H$6</f>
        <v>2231.0325513500002</v>
      </c>
      <c r="M111" s="37">
        <f>SUMIFS(СВЦЭМ!$D$34:$D$777,СВЦЭМ!$A$34:$A$777,$A111,СВЦЭМ!$B$34:$B$777,M$83)+'СЕТ СН'!$H$11+СВЦЭМ!$D$10+'СЕТ СН'!$H$6</f>
        <v>2124.4741198800002</v>
      </c>
      <c r="N111" s="37">
        <f>SUMIFS(СВЦЭМ!$D$34:$D$777,СВЦЭМ!$A$34:$A$777,$A111,СВЦЭМ!$B$34:$B$777,N$83)+'СЕТ СН'!$H$11+СВЦЭМ!$D$10+'СЕТ СН'!$H$6</f>
        <v>1951.9590919400002</v>
      </c>
      <c r="O111" s="37">
        <f>SUMIFS(СВЦЭМ!$D$34:$D$777,СВЦЭМ!$A$34:$A$777,$A111,СВЦЭМ!$B$34:$B$777,O$83)+'СЕТ СН'!$H$11+СВЦЭМ!$D$10+'СЕТ СН'!$H$6</f>
        <v>1770.1119177199998</v>
      </c>
      <c r="P111" s="37">
        <f>SUMIFS(СВЦЭМ!$D$34:$D$777,СВЦЭМ!$A$34:$A$777,$A111,СВЦЭМ!$B$34:$B$777,P$83)+'СЕТ СН'!$H$11+СВЦЭМ!$D$10+'СЕТ СН'!$H$6</f>
        <v>1740.2754602099999</v>
      </c>
      <c r="Q111" s="37">
        <f>SUMIFS(СВЦЭМ!$D$34:$D$777,СВЦЭМ!$A$34:$A$777,$A111,СВЦЭМ!$B$34:$B$777,Q$83)+'СЕТ СН'!$H$11+СВЦЭМ!$D$10+'СЕТ СН'!$H$6</f>
        <v>1705.4504582499999</v>
      </c>
      <c r="R111" s="37">
        <f>SUMIFS(СВЦЭМ!$D$34:$D$777,СВЦЭМ!$A$34:$A$777,$A111,СВЦЭМ!$B$34:$B$777,R$83)+'СЕТ СН'!$H$11+СВЦЭМ!$D$10+'СЕТ СН'!$H$6</f>
        <v>1647.9572208200002</v>
      </c>
      <c r="S111" s="37">
        <f>SUMIFS(СВЦЭМ!$D$34:$D$777,СВЦЭМ!$A$34:$A$777,$A111,СВЦЭМ!$B$34:$B$777,S$83)+'СЕТ СН'!$H$11+СВЦЭМ!$D$10+'СЕТ СН'!$H$6</f>
        <v>1744.8980436400002</v>
      </c>
      <c r="T111" s="37">
        <f>SUMIFS(СВЦЭМ!$D$34:$D$777,СВЦЭМ!$A$34:$A$777,$A111,СВЦЭМ!$B$34:$B$777,T$83)+'СЕТ СН'!$H$11+СВЦЭМ!$D$10+'СЕТ СН'!$H$6</f>
        <v>1785.1505148199999</v>
      </c>
      <c r="U111" s="37">
        <f>SUMIFS(СВЦЭМ!$D$34:$D$777,СВЦЭМ!$A$34:$A$777,$A111,СВЦЭМ!$B$34:$B$777,U$83)+'СЕТ СН'!$H$11+СВЦЭМ!$D$10+'СЕТ СН'!$H$6</f>
        <v>1809.4269234100002</v>
      </c>
      <c r="V111" s="37">
        <f>SUMIFS(СВЦЭМ!$D$34:$D$777,СВЦЭМ!$A$34:$A$777,$A111,СВЦЭМ!$B$34:$B$777,V$83)+'СЕТ СН'!$H$11+СВЦЭМ!$D$10+'СЕТ СН'!$H$6</f>
        <v>1826.3004989699998</v>
      </c>
      <c r="W111" s="37">
        <f>SUMIFS(СВЦЭМ!$D$34:$D$777,СВЦЭМ!$A$34:$A$777,$A111,СВЦЭМ!$B$34:$B$777,W$83)+'СЕТ СН'!$H$11+СВЦЭМ!$D$10+'СЕТ СН'!$H$6</f>
        <v>1744.1754045900002</v>
      </c>
      <c r="X111" s="37">
        <f>SUMIFS(СВЦЭМ!$D$34:$D$777,СВЦЭМ!$A$34:$A$777,$A111,СВЦЭМ!$B$34:$B$777,X$83)+'СЕТ СН'!$H$11+СВЦЭМ!$D$10+'СЕТ СН'!$H$6</f>
        <v>1652.1679008300002</v>
      </c>
      <c r="Y111" s="37">
        <f>SUMIFS(СВЦЭМ!$D$34:$D$777,СВЦЭМ!$A$34:$A$777,$A111,СВЦЭМ!$B$34:$B$777,Y$83)+'СЕТ СН'!$H$11+СВЦЭМ!$D$10+'СЕТ СН'!$H$6</f>
        <v>1662.4346549400002</v>
      </c>
    </row>
    <row r="112" spans="1:25" ht="15.75" x14ac:dyDescent="0.2">
      <c r="A112" s="36">
        <f t="shared" si="2"/>
        <v>42672</v>
      </c>
      <c r="B112" s="37">
        <f>SUMIFS(СВЦЭМ!$D$34:$D$777,СВЦЭМ!$A$34:$A$777,$A112,СВЦЭМ!$B$34:$B$777,B$83)+'СЕТ СН'!$H$11+СВЦЭМ!$D$10+'СЕТ СН'!$H$6</f>
        <v>1753.9222130600001</v>
      </c>
      <c r="C112" s="37">
        <f>SUMIFS(СВЦЭМ!$D$34:$D$777,СВЦЭМ!$A$34:$A$777,$A112,СВЦЭМ!$B$34:$B$777,C$83)+'СЕТ СН'!$H$11+СВЦЭМ!$D$10+'СЕТ СН'!$H$6</f>
        <v>1860.6277539100001</v>
      </c>
      <c r="D112" s="37">
        <f>SUMIFS(СВЦЭМ!$D$34:$D$777,СВЦЭМ!$A$34:$A$777,$A112,СВЦЭМ!$B$34:$B$777,D$83)+'СЕТ СН'!$H$11+СВЦЭМ!$D$10+'СЕТ СН'!$H$6</f>
        <v>1979.7707038500002</v>
      </c>
      <c r="E112" s="37">
        <f>SUMIFS(СВЦЭМ!$D$34:$D$777,СВЦЭМ!$A$34:$A$777,$A112,СВЦЭМ!$B$34:$B$777,E$83)+'СЕТ СН'!$H$11+СВЦЭМ!$D$10+'СЕТ СН'!$H$6</f>
        <v>1972.4678408099999</v>
      </c>
      <c r="F112" s="37">
        <f>SUMIFS(СВЦЭМ!$D$34:$D$777,СВЦЭМ!$A$34:$A$777,$A112,СВЦЭМ!$B$34:$B$777,F$83)+'СЕТ СН'!$H$11+СВЦЭМ!$D$10+'СЕТ СН'!$H$6</f>
        <v>2069.6084580699999</v>
      </c>
      <c r="G112" s="37">
        <f>SUMIFS(СВЦЭМ!$D$34:$D$777,СВЦЭМ!$A$34:$A$777,$A112,СВЦЭМ!$B$34:$B$777,G$83)+'СЕТ СН'!$H$11+СВЦЭМ!$D$10+'СЕТ СН'!$H$6</f>
        <v>2118.6265659300002</v>
      </c>
      <c r="H112" s="37">
        <f>SUMIFS(СВЦЭМ!$D$34:$D$777,СВЦЭМ!$A$34:$A$777,$A112,СВЦЭМ!$B$34:$B$777,H$83)+'СЕТ СН'!$H$11+СВЦЭМ!$D$10+'СЕТ СН'!$H$6</f>
        <v>1931.7540996900002</v>
      </c>
      <c r="I112" s="37">
        <f>SUMIFS(СВЦЭМ!$D$34:$D$777,СВЦЭМ!$A$34:$A$777,$A112,СВЦЭМ!$B$34:$B$777,I$83)+'СЕТ СН'!$H$11+СВЦЭМ!$D$10+'СЕТ СН'!$H$6</f>
        <v>1798.3168379899998</v>
      </c>
      <c r="J112" s="37">
        <f>SUMIFS(СВЦЭМ!$D$34:$D$777,СВЦЭМ!$A$34:$A$777,$A112,СВЦЭМ!$B$34:$B$777,J$83)+'СЕТ СН'!$H$11+СВЦЭМ!$D$10+'СЕТ СН'!$H$6</f>
        <v>1700.74865447</v>
      </c>
      <c r="K112" s="37">
        <f>SUMIFS(СВЦЭМ!$D$34:$D$777,СВЦЭМ!$A$34:$A$777,$A112,СВЦЭМ!$B$34:$B$777,K$83)+'СЕТ СН'!$H$11+СВЦЭМ!$D$10+'СЕТ СН'!$H$6</f>
        <v>1643.6840918000003</v>
      </c>
      <c r="L112" s="37">
        <f>SUMIFS(СВЦЭМ!$D$34:$D$777,СВЦЭМ!$A$34:$A$777,$A112,СВЦЭМ!$B$34:$B$777,L$83)+'СЕТ СН'!$H$11+СВЦЭМ!$D$10+'СЕТ СН'!$H$6</f>
        <v>1585.84638176</v>
      </c>
      <c r="M112" s="37">
        <f>SUMIFS(СВЦЭМ!$D$34:$D$777,СВЦЭМ!$A$34:$A$777,$A112,СВЦЭМ!$B$34:$B$777,M$83)+'СЕТ СН'!$H$11+СВЦЭМ!$D$10+'СЕТ СН'!$H$6</f>
        <v>1543.00600265</v>
      </c>
      <c r="N112" s="37">
        <f>SUMIFS(СВЦЭМ!$D$34:$D$777,СВЦЭМ!$A$34:$A$777,$A112,СВЦЭМ!$B$34:$B$777,N$83)+'СЕТ СН'!$H$11+СВЦЭМ!$D$10+'СЕТ СН'!$H$6</f>
        <v>1531.4544883200001</v>
      </c>
      <c r="O112" s="37">
        <f>SUMIFS(СВЦЭМ!$D$34:$D$777,СВЦЭМ!$A$34:$A$777,$A112,СВЦЭМ!$B$34:$B$777,O$83)+'СЕТ СН'!$H$11+СВЦЭМ!$D$10+'СЕТ СН'!$H$6</f>
        <v>1521.9750920800002</v>
      </c>
      <c r="P112" s="37">
        <f>SUMIFS(СВЦЭМ!$D$34:$D$777,СВЦЭМ!$A$34:$A$777,$A112,СВЦЭМ!$B$34:$B$777,P$83)+'СЕТ СН'!$H$11+СВЦЭМ!$D$10+'СЕТ СН'!$H$6</f>
        <v>1530.7312874200002</v>
      </c>
      <c r="Q112" s="37">
        <f>SUMIFS(СВЦЭМ!$D$34:$D$777,СВЦЭМ!$A$34:$A$777,$A112,СВЦЭМ!$B$34:$B$777,Q$83)+'СЕТ СН'!$H$11+СВЦЭМ!$D$10+'СЕТ СН'!$H$6</f>
        <v>1539.9871869600001</v>
      </c>
      <c r="R112" s="37">
        <f>SUMIFS(СВЦЭМ!$D$34:$D$777,СВЦЭМ!$A$34:$A$777,$A112,СВЦЭМ!$B$34:$B$777,R$83)+'СЕТ СН'!$H$11+СВЦЭМ!$D$10+'СЕТ СН'!$H$6</f>
        <v>1602.2974903100001</v>
      </c>
      <c r="S112" s="37">
        <f>SUMIFS(СВЦЭМ!$D$34:$D$777,СВЦЭМ!$A$34:$A$777,$A112,СВЦЭМ!$B$34:$B$777,S$83)+'СЕТ СН'!$H$11+СВЦЭМ!$D$10+'СЕТ СН'!$H$6</f>
        <v>1585.7063455100001</v>
      </c>
      <c r="T112" s="37">
        <f>SUMIFS(СВЦЭМ!$D$34:$D$777,СВЦЭМ!$A$34:$A$777,$A112,СВЦЭМ!$B$34:$B$777,T$83)+'СЕТ СН'!$H$11+СВЦЭМ!$D$10+'СЕТ СН'!$H$6</f>
        <v>1594.9263432800001</v>
      </c>
      <c r="U112" s="37">
        <f>SUMIFS(СВЦЭМ!$D$34:$D$777,СВЦЭМ!$A$34:$A$777,$A112,СВЦЭМ!$B$34:$B$777,U$83)+'СЕТ СН'!$H$11+СВЦЭМ!$D$10+'СЕТ СН'!$H$6</f>
        <v>1618.19961569</v>
      </c>
      <c r="V112" s="37">
        <f>SUMIFS(СВЦЭМ!$D$34:$D$777,СВЦЭМ!$A$34:$A$777,$A112,СВЦЭМ!$B$34:$B$777,V$83)+'СЕТ СН'!$H$11+СВЦЭМ!$D$10+'СЕТ СН'!$H$6</f>
        <v>1606.68569458</v>
      </c>
      <c r="W112" s="37">
        <f>SUMIFS(СВЦЭМ!$D$34:$D$777,СВЦЭМ!$A$34:$A$777,$A112,СВЦЭМ!$B$34:$B$777,W$83)+'СЕТ СН'!$H$11+СВЦЭМ!$D$10+'СЕТ СН'!$H$6</f>
        <v>1617.0829438300002</v>
      </c>
      <c r="X112" s="37">
        <f>SUMIFS(СВЦЭМ!$D$34:$D$777,СВЦЭМ!$A$34:$A$777,$A112,СВЦЭМ!$B$34:$B$777,X$83)+'СЕТ СН'!$H$11+СВЦЭМ!$D$10+'СЕТ СН'!$H$6</f>
        <v>1635.1289158600002</v>
      </c>
      <c r="Y112" s="37">
        <f>SUMIFS(СВЦЭМ!$D$34:$D$777,СВЦЭМ!$A$34:$A$777,$A112,СВЦЭМ!$B$34:$B$777,Y$83)+'СЕТ СН'!$H$11+СВЦЭМ!$D$10+'СЕТ СН'!$H$6</f>
        <v>1809.4168122400001</v>
      </c>
    </row>
    <row r="113" spans="1:27" ht="15.75" x14ac:dyDescent="0.2">
      <c r="A113" s="36">
        <f t="shared" si="2"/>
        <v>42673</v>
      </c>
      <c r="B113" s="37">
        <f>SUMIFS(СВЦЭМ!$D$34:$D$777,СВЦЭМ!$A$34:$A$777,$A113,СВЦЭМ!$B$34:$B$777,B$83)+'СЕТ СН'!$H$11+СВЦЭМ!$D$10+'СЕТ СН'!$H$6</f>
        <v>1715.3569369900001</v>
      </c>
      <c r="C113" s="37">
        <f>SUMIFS(СВЦЭМ!$D$34:$D$777,СВЦЭМ!$A$34:$A$777,$A113,СВЦЭМ!$B$34:$B$777,C$83)+'СЕТ СН'!$H$11+СВЦЭМ!$D$10+'СЕТ СН'!$H$6</f>
        <v>1852.45618126</v>
      </c>
      <c r="D113" s="37">
        <f>SUMIFS(СВЦЭМ!$D$34:$D$777,СВЦЭМ!$A$34:$A$777,$A113,СВЦЭМ!$B$34:$B$777,D$83)+'СЕТ СН'!$H$11+СВЦЭМ!$D$10+'СЕТ СН'!$H$6</f>
        <v>1955.9214404100003</v>
      </c>
      <c r="E113" s="37">
        <f>SUMIFS(СВЦЭМ!$D$34:$D$777,СВЦЭМ!$A$34:$A$777,$A113,СВЦЭМ!$B$34:$B$777,E$83)+'СЕТ СН'!$H$11+СВЦЭМ!$D$10+'СЕТ СН'!$H$6</f>
        <v>1871.8315379199998</v>
      </c>
      <c r="F113" s="37">
        <f>SUMIFS(СВЦЭМ!$D$34:$D$777,СВЦЭМ!$A$34:$A$777,$A113,СВЦЭМ!$B$34:$B$777,F$83)+'СЕТ СН'!$H$11+СВЦЭМ!$D$10+'СЕТ СН'!$H$6</f>
        <v>1816.9662772500001</v>
      </c>
      <c r="G113" s="37">
        <f>SUMIFS(СВЦЭМ!$D$34:$D$777,СВЦЭМ!$A$34:$A$777,$A113,СВЦЭМ!$B$34:$B$777,G$83)+'СЕТ СН'!$H$11+СВЦЭМ!$D$10+'СЕТ СН'!$H$6</f>
        <v>1811.6138305600002</v>
      </c>
      <c r="H113" s="37">
        <f>SUMIFS(СВЦЭМ!$D$34:$D$777,СВЦЭМ!$A$34:$A$777,$A113,СВЦЭМ!$B$34:$B$777,H$83)+'СЕТ СН'!$H$11+СВЦЭМ!$D$10+'СЕТ СН'!$H$6</f>
        <v>1833.5314257800001</v>
      </c>
      <c r="I113" s="37">
        <f>SUMIFS(СВЦЭМ!$D$34:$D$777,СВЦЭМ!$A$34:$A$777,$A113,СВЦЭМ!$B$34:$B$777,I$83)+'СЕТ СН'!$H$11+СВЦЭМ!$D$10+'СЕТ СН'!$H$6</f>
        <v>1879.2908573300001</v>
      </c>
      <c r="J113" s="37">
        <f>SUMIFS(СВЦЭМ!$D$34:$D$777,СВЦЭМ!$A$34:$A$777,$A113,СВЦЭМ!$B$34:$B$777,J$83)+'СЕТ СН'!$H$11+СВЦЭМ!$D$10+'СЕТ СН'!$H$6</f>
        <v>1682.4813810599999</v>
      </c>
      <c r="K113" s="37">
        <f>SUMIFS(СВЦЭМ!$D$34:$D$777,СВЦЭМ!$A$34:$A$777,$A113,СВЦЭМ!$B$34:$B$777,K$83)+'СЕТ СН'!$H$11+СВЦЭМ!$D$10+'СЕТ СН'!$H$6</f>
        <v>1591.0229427200002</v>
      </c>
      <c r="L113" s="37">
        <f>SUMIFS(СВЦЭМ!$D$34:$D$777,СВЦЭМ!$A$34:$A$777,$A113,СВЦЭМ!$B$34:$B$777,L$83)+'СЕТ СН'!$H$11+СВЦЭМ!$D$10+'СЕТ СН'!$H$6</f>
        <v>1542.0733994500001</v>
      </c>
      <c r="M113" s="37">
        <f>SUMIFS(СВЦЭМ!$D$34:$D$777,СВЦЭМ!$A$34:$A$777,$A113,СВЦЭМ!$B$34:$B$777,M$83)+'СЕТ СН'!$H$11+СВЦЭМ!$D$10+'СЕТ СН'!$H$6</f>
        <v>1579.2840780500001</v>
      </c>
      <c r="N113" s="37">
        <f>SUMIFS(СВЦЭМ!$D$34:$D$777,СВЦЭМ!$A$34:$A$777,$A113,СВЦЭМ!$B$34:$B$777,N$83)+'СЕТ СН'!$H$11+СВЦЭМ!$D$10+'СЕТ СН'!$H$6</f>
        <v>1584.6600126000001</v>
      </c>
      <c r="O113" s="37">
        <f>SUMIFS(СВЦЭМ!$D$34:$D$777,СВЦЭМ!$A$34:$A$777,$A113,СВЦЭМ!$B$34:$B$777,O$83)+'СЕТ СН'!$H$11+СВЦЭМ!$D$10+'СЕТ СН'!$H$6</f>
        <v>1503.4245750600001</v>
      </c>
      <c r="P113" s="37">
        <f>SUMIFS(СВЦЭМ!$D$34:$D$777,СВЦЭМ!$A$34:$A$777,$A113,СВЦЭМ!$B$34:$B$777,P$83)+'СЕТ СН'!$H$11+СВЦЭМ!$D$10+'СЕТ СН'!$H$6</f>
        <v>1517.8764017600001</v>
      </c>
      <c r="Q113" s="37">
        <f>SUMIFS(СВЦЭМ!$D$34:$D$777,СВЦЭМ!$A$34:$A$777,$A113,СВЦЭМ!$B$34:$B$777,Q$83)+'СЕТ СН'!$H$11+СВЦЭМ!$D$10+'СЕТ СН'!$H$6</f>
        <v>1519.13371041</v>
      </c>
      <c r="R113" s="37">
        <f>SUMIFS(СВЦЭМ!$D$34:$D$777,СВЦЭМ!$A$34:$A$777,$A113,СВЦЭМ!$B$34:$B$777,R$83)+'СЕТ СН'!$H$11+СВЦЭМ!$D$10+'СЕТ СН'!$H$6</f>
        <v>1513.8479621500001</v>
      </c>
      <c r="S113" s="37">
        <f>SUMIFS(СВЦЭМ!$D$34:$D$777,СВЦЭМ!$A$34:$A$777,$A113,СВЦЭМ!$B$34:$B$777,S$83)+'СЕТ СН'!$H$11+СВЦЭМ!$D$10+'СЕТ СН'!$H$6</f>
        <v>1488.7122420600001</v>
      </c>
      <c r="T113" s="37">
        <f>SUMIFS(СВЦЭМ!$D$34:$D$777,СВЦЭМ!$A$34:$A$777,$A113,СВЦЭМ!$B$34:$B$777,T$83)+'СЕТ СН'!$H$11+СВЦЭМ!$D$10+'СЕТ СН'!$H$6</f>
        <v>1503.81649986</v>
      </c>
      <c r="U113" s="37">
        <f>SUMIFS(СВЦЭМ!$D$34:$D$777,СВЦЭМ!$A$34:$A$777,$A113,СВЦЭМ!$B$34:$B$777,U$83)+'СЕТ СН'!$H$11+СВЦЭМ!$D$10+'СЕТ СН'!$H$6</f>
        <v>1525.96253875</v>
      </c>
      <c r="V113" s="37">
        <f>SUMIFS(СВЦЭМ!$D$34:$D$777,СВЦЭМ!$A$34:$A$777,$A113,СВЦЭМ!$B$34:$B$777,V$83)+'СЕТ СН'!$H$11+СВЦЭМ!$D$10+'СЕТ СН'!$H$6</f>
        <v>1529.0590065900001</v>
      </c>
      <c r="W113" s="37">
        <f>SUMIFS(СВЦЭМ!$D$34:$D$777,СВЦЭМ!$A$34:$A$777,$A113,СВЦЭМ!$B$34:$B$777,W$83)+'СЕТ СН'!$H$11+СВЦЭМ!$D$10+'СЕТ СН'!$H$6</f>
        <v>1513.3288783600001</v>
      </c>
      <c r="X113" s="37">
        <f>SUMIFS(СВЦЭМ!$D$34:$D$777,СВЦЭМ!$A$34:$A$777,$A113,СВЦЭМ!$B$34:$B$777,X$83)+'СЕТ СН'!$H$11+СВЦЭМ!$D$10+'СЕТ СН'!$H$6</f>
        <v>1468.5535316700002</v>
      </c>
      <c r="Y113" s="37">
        <f>SUMIFS(СВЦЭМ!$D$34:$D$777,СВЦЭМ!$A$34:$A$777,$A113,СВЦЭМ!$B$34:$B$777,Y$83)+'СЕТ СН'!$H$11+СВЦЭМ!$D$10+'СЕТ СН'!$H$6</f>
        <v>1527.3171397600001</v>
      </c>
    </row>
    <row r="114" spans="1:27" ht="15.75" x14ac:dyDescent="0.2">
      <c r="A114" s="36">
        <f t="shared" si="2"/>
        <v>42674</v>
      </c>
      <c r="B114" s="37">
        <f>SUMIFS(СВЦЭМ!$D$34:$D$777,СВЦЭМ!$A$34:$A$777,$A114,СВЦЭМ!$B$34:$B$777,B$83)+'СЕТ СН'!$H$11+СВЦЭМ!$D$10+'СЕТ СН'!$H$6</f>
        <v>1630.6671779500002</v>
      </c>
      <c r="C114" s="37">
        <f>SUMIFS(СВЦЭМ!$D$34:$D$777,СВЦЭМ!$A$34:$A$777,$A114,СВЦЭМ!$B$34:$B$777,C$83)+'СЕТ СН'!$H$11+СВЦЭМ!$D$10+'СЕТ СН'!$H$6</f>
        <v>1742.7943866099999</v>
      </c>
      <c r="D114" s="37">
        <f>SUMIFS(СВЦЭМ!$D$34:$D$777,СВЦЭМ!$A$34:$A$777,$A114,СВЦЭМ!$B$34:$B$777,D$83)+'СЕТ СН'!$H$11+СВЦЭМ!$D$10+'СЕТ СН'!$H$6</f>
        <v>1855.6597496200002</v>
      </c>
      <c r="E114" s="37">
        <f>SUMIFS(СВЦЭМ!$D$34:$D$777,СВЦЭМ!$A$34:$A$777,$A114,СВЦЭМ!$B$34:$B$777,E$83)+'СЕТ СН'!$H$11+СВЦЭМ!$D$10+'СЕТ СН'!$H$6</f>
        <v>1848.0624756299999</v>
      </c>
      <c r="F114" s="37">
        <f>SUMIFS(СВЦЭМ!$D$34:$D$777,СВЦЭМ!$A$34:$A$777,$A114,СВЦЭМ!$B$34:$B$777,F$83)+'СЕТ СН'!$H$11+СВЦЭМ!$D$10+'СЕТ СН'!$H$6</f>
        <v>1836.10964582</v>
      </c>
      <c r="G114" s="37">
        <f>SUMIFS(СВЦЭМ!$D$34:$D$777,СВЦЭМ!$A$34:$A$777,$A114,СВЦЭМ!$B$34:$B$777,G$83)+'СЕТ СН'!$H$11+СВЦЭМ!$D$10+'СЕТ СН'!$H$6</f>
        <v>1840.3446360799999</v>
      </c>
      <c r="H114" s="37">
        <f>SUMIFS(СВЦЭМ!$D$34:$D$777,СВЦЭМ!$A$34:$A$777,$A114,СВЦЭМ!$B$34:$B$777,H$83)+'СЕТ СН'!$H$11+СВЦЭМ!$D$10+'СЕТ СН'!$H$6</f>
        <v>1833.5047885399999</v>
      </c>
      <c r="I114" s="37">
        <f>SUMIFS(СВЦЭМ!$D$34:$D$777,СВЦЭМ!$A$34:$A$777,$A114,СВЦЭМ!$B$34:$B$777,I$83)+'СЕТ СН'!$H$11+СВЦЭМ!$D$10+'СЕТ СН'!$H$6</f>
        <v>1786.9792974100001</v>
      </c>
      <c r="J114" s="37">
        <f>SUMIFS(СВЦЭМ!$D$34:$D$777,СВЦЭМ!$A$34:$A$777,$A114,СВЦЭМ!$B$34:$B$777,J$83)+'СЕТ СН'!$H$11+СВЦЭМ!$D$10+'СЕТ СН'!$H$6</f>
        <v>1696.8938722600001</v>
      </c>
      <c r="K114" s="37">
        <f>SUMIFS(СВЦЭМ!$D$34:$D$777,СВЦЭМ!$A$34:$A$777,$A114,СВЦЭМ!$B$34:$B$777,K$83)+'СЕТ СН'!$H$11+СВЦЭМ!$D$10+'СЕТ СН'!$H$6</f>
        <v>1539.0758491400002</v>
      </c>
      <c r="L114" s="37">
        <f>SUMIFS(СВЦЭМ!$D$34:$D$777,СВЦЭМ!$A$34:$A$777,$A114,СВЦЭМ!$B$34:$B$777,L$83)+'СЕТ СН'!$H$11+СВЦЭМ!$D$10+'СЕТ СН'!$H$6</f>
        <v>1583.5162662000002</v>
      </c>
      <c r="M114" s="37">
        <f>SUMIFS(СВЦЭМ!$D$34:$D$777,СВЦЭМ!$A$34:$A$777,$A114,СВЦЭМ!$B$34:$B$777,M$83)+'СЕТ СН'!$H$11+СВЦЭМ!$D$10+'СЕТ СН'!$H$6</f>
        <v>1539.1217213500001</v>
      </c>
      <c r="N114" s="37">
        <f>SUMIFS(СВЦЭМ!$D$34:$D$777,СВЦЭМ!$A$34:$A$777,$A114,СВЦЭМ!$B$34:$B$777,N$83)+'СЕТ СН'!$H$11+СВЦЭМ!$D$10+'СЕТ СН'!$H$6</f>
        <v>1505.4047742800001</v>
      </c>
      <c r="O114" s="37">
        <f>SUMIFS(СВЦЭМ!$D$34:$D$777,СВЦЭМ!$A$34:$A$777,$A114,СВЦЭМ!$B$34:$B$777,O$83)+'СЕТ СН'!$H$11+СВЦЭМ!$D$10+'СЕТ СН'!$H$6</f>
        <v>1479.9414406800001</v>
      </c>
      <c r="P114" s="37">
        <f>SUMIFS(СВЦЭМ!$D$34:$D$777,СВЦЭМ!$A$34:$A$777,$A114,СВЦЭМ!$B$34:$B$777,P$83)+'СЕТ СН'!$H$11+СВЦЭМ!$D$10+'СЕТ СН'!$H$6</f>
        <v>1538.89866987</v>
      </c>
      <c r="Q114" s="37">
        <f>SUMIFS(СВЦЭМ!$D$34:$D$777,СВЦЭМ!$A$34:$A$777,$A114,СВЦЭМ!$B$34:$B$777,Q$83)+'СЕТ СН'!$H$11+СВЦЭМ!$D$10+'СЕТ СН'!$H$6</f>
        <v>1558.2583744600001</v>
      </c>
      <c r="R114" s="37">
        <f>SUMIFS(СВЦЭМ!$D$34:$D$777,СВЦЭМ!$A$34:$A$777,$A114,СВЦЭМ!$B$34:$B$777,R$83)+'СЕТ СН'!$H$11+СВЦЭМ!$D$10+'СЕТ СН'!$H$6</f>
        <v>1553.66582786</v>
      </c>
      <c r="S114" s="37">
        <f>SUMIFS(СВЦЭМ!$D$34:$D$777,СВЦЭМ!$A$34:$A$777,$A114,СВЦЭМ!$B$34:$B$777,S$83)+'СЕТ СН'!$H$11+СВЦЭМ!$D$10+'СЕТ СН'!$H$6</f>
        <v>1668.93850849</v>
      </c>
      <c r="T114" s="37">
        <f>SUMIFS(СВЦЭМ!$D$34:$D$777,СВЦЭМ!$A$34:$A$777,$A114,СВЦЭМ!$B$34:$B$777,T$83)+'СЕТ СН'!$H$11+СВЦЭМ!$D$10+'СЕТ СН'!$H$6</f>
        <v>1569.50928385</v>
      </c>
      <c r="U114" s="37">
        <f>SUMIFS(СВЦЭМ!$D$34:$D$777,СВЦЭМ!$A$34:$A$777,$A114,СВЦЭМ!$B$34:$B$777,U$83)+'СЕТ СН'!$H$11+СВЦЭМ!$D$10+'СЕТ СН'!$H$6</f>
        <v>1590.0058125800001</v>
      </c>
      <c r="V114" s="37">
        <f>SUMIFS(СВЦЭМ!$D$34:$D$777,СВЦЭМ!$A$34:$A$777,$A114,СВЦЭМ!$B$34:$B$777,V$83)+'СЕТ СН'!$H$11+СВЦЭМ!$D$10+'СЕТ СН'!$H$6</f>
        <v>1599.6390703300001</v>
      </c>
      <c r="W114" s="37">
        <f>SUMIFS(СВЦЭМ!$D$34:$D$777,СВЦЭМ!$A$34:$A$777,$A114,СВЦЭМ!$B$34:$B$777,W$83)+'СЕТ СН'!$H$11+СВЦЭМ!$D$10+'СЕТ СН'!$H$6</f>
        <v>1582.03182612</v>
      </c>
      <c r="X114" s="37">
        <f>SUMIFS(СВЦЭМ!$D$34:$D$777,СВЦЭМ!$A$34:$A$777,$A114,СВЦЭМ!$B$34:$B$777,X$83)+'СЕТ СН'!$H$11+СВЦЭМ!$D$10+'СЕТ СН'!$H$6</f>
        <v>1569.9411260100001</v>
      </c>
      <c r="Y114" s="37">
        <f>SUMIFS(СВЦЭМ!$D$34:$D$777,СВЦЭМ!$A$34:$A$777,$A114,СВЦЭМ!$B$34:$B$777,Y$83)+'СЕТ СН'!$H$11+СВЦЭМ!$D$10+'СЕТ СН'!$H$6</f>
        <v>1637.03386864</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01.10.2016</v>
      </c>
      <c r="B120" s="37">
        <f>SUMIFS(СВЦЭМ!$D$34:$D$777,СВЦЭМ!$A$34:$A$777,$A120,СВЦЭМ!$B$34:$B$777,B$119)+'СЕТ СН'!$I$11+СВЦЭМ!$D$10+'СЕТ СН'!$I$6</f>
        <v>1962.9288686300001</v>
      </c>
      <c r="C120" s="37">
        <f>SUMIFS(СВЦЭМ!$D$34:$D$777,СВЦЭМ!$A$34:$A$777,$A120,СВЦЭМ!$B$34:$B$777,C$119)+'СЕТ СН'!$I$11+СВЦЭМ!$D$10+'СЕТ СН'!$I$6</f>
        <v>2074.3169357100001</v>
      </c>
      <c r="D120" s="37">
        <f>SUMIFS(СВЦЭМ!$D$34:$D$777,СВЦЭМ!$A$34:$A$777,$A120,СВЦЭМ!$B$34:$B$777,D$119)+'СЕТ СН'!$I$11+СВЦЭМ!$D$10+'СЕТ СН'!$I$6</f>
        <v>2150.4085482999999</v>
      </c>
      <c r="E120" s="37">
        <f>SUMIFS(СВЦЭМ!$D$34:$D$777,СВЦЭМ!$A$34:$A$777,$A120,СВЦЭМ!$B$34:$B$777,E$119)+'СЕТ СН'!$I$11+СВЦЭМ!$D$10+'СЕТ СН'!$I$6</f>
        <v>2167.3632200499997</v>
      </c>
      <c r="F120" s="37">
        <f>SUMIFS(СВЦЭМ!$D$34:$D$777,СВЦЭМ!$A$34:$A$777,$A120,СВЦЭМ!$B$34:$B$777,F$119)+'СЕТ СН'!$I$11+СВЦЭМ!$D$10+'СЕТ СН'!$I$6</f>
        <v>2169.03418659</v>
      </c>
      <c r="G120" s="37">
        <f>SUMIFS(СВЦЭМ!$D$34:$D$777,СВЦЭМ!$A$34:$A$777,$A120,СВЦЭМ!$B$34:$B$777,G$119)+'СЕТ СН'!$I$11+СВЦЭМ!$D$10+'СЕТ СН'!$I$6</f>
        <v>2161.5197451799995</v>
      </c>
      <c r="H120" s="37">
        <f>SUMIFS(СВЦЭМ!$D$34:$D$777,СВЦЭМ!$A$34:$A$777,$A120,СВЦЭМ!$B$34:$B$777,H$119)+'СЕТ СН'!$I$11+СВЦЭМ!$D$10+'СЕТ СН'!$I$6</f>
        <v>2144.2205046399999</v>
      </c>
      <c r="I120" s="37">
        <f>SUMIFS(СВЦЭМ!$D$34:$D$777,СВЦЭМ!$A$34:$A$777,$A120,СВЦЭМ!$B$34:$B$777,I$119)+'СЕТ СН'!$I$11+СВЦЭМ!$D$10+'СЕТ СН'!$I$6</f>
        <v>2089.6957452000001</v>
      </c>
      <c r="J120" s="37">
        <f>SUMIFS(СВЦЭМ!$D$34:$D$777,СВЦЭМ!$A$34:$A$777,$A120,СВЦЭМ!$B$34:$B$777,J$119)+'СЕТ СН'!$I$11+СВЦЭМ!$D$10+'СЕТ СН'!$I$6</f>
        <v>2017.2005254199998</v>
      </c>
      <c r="K120" s="37">
        <f>SUMIFS(СВЦЭМ!$D$34:$D$777,СВЦЭМ!$A$34:$A$777,$A120,СВЦЭМ!$B$34:$B$777,K$119)+'СЕТ СН'!$I$11+СВЦЭМ!$D$10+'СЕТ СН'!$I$6</f>
        <v>2264.774735</v>
      </c>
      <c r="L120" s="37">
        <f>SUMIFS(СВЦЭМ!$D$34:$D$777,СВЦЭМ!$A$34:$A$777,$A120,СВЦЭМ!$B$34:$B$777,L$119)+'СЕТ СН'!$I$11+СВЦЭМ!$D$10+'СЕТ СН'!$I$6</f>
        <v>2232.2567395799997</v>
      </c>
      <c r="M120" s="37">
        <f>SUMIFS(СВЦЭМ!$D$34:$D$777,СВЦЭМ!$A$34:$A$777,$A120,СВЦЭМ!$B$34:$B$777,M$119)+'СЕТ СН'!$I$11+СВЦЭМ!$D$10+'СЕТ СН'!$I$6</f>
        <v>2177.4310067500001</v>
      </c>
      <c r="N120" s="37">
        <f>SUMIFS(СВЦЭМ!$D$34:$D$777,СВЦЭМ!$A$34:$A$777,$A120,СВЦЭМ!$B$34:$B$777,N$119)+'СЕТ СН'!$I$11+СВЦЭМ!$D$10+'СЕТ СН'!$I$6</f>
        <v>1871.30440333</v>
      </c>
      <c r="O120" s="37">
        <f>SUMIFS(СВЦЭМ!$D$34:$D$777,СВЦЭМ!$A$34:$A$777,$A120,СВЦЭМ!$B$34:$B$777,O$119)+'СЕТ СН'!$I$11+СВЦЭМ!$D$10+'СЕТ СН'!$I$6</f>
        <v>1785.45728371</v>
      </c>
      <c r="P120" s="37">
        <f>SUMIFS(СВЦЭМ!$D$34:$D$777,СВЦЭМ!$A$34:$A$777,$A120,СВЦЭМ!$B$34:$B$777,P$119)+'СЕТ СН'!$I$11+СВЦЭМ!$D$10+'СЕТ СН'!$I$6</f>
        <v>1790.5019444</v>
      </c>
      <c r="Q120" s="37">
        <f>SUMIFS(СВЦЭМ!$D$34:$D$777,СВЦЭМ!$A$34:$A$777,$A120,СВЦЭМ!$B$34:$B$777,Q$119)+'СЕТ СН'!$I$11+СВЦЭМ!$D$10+'СЕТ СН'!$I$6</f>
        <v>1824.5461848499999</v>
      </c>
      <c r="R120" s="37">
        <f>SUMIFS(СВЦЭМ!$D$34:$D$777,СВЦЭМ!$A$34:$A$777,$A120,СВЦЭМ!$B$34:$B$777,R$119)+'СЕТ СН'!$I$11+СВЦЭМ!$D$10+'СЕТ СН'!$I$6</f>
        <v>1843.10309078</v>
      </c>
      <c r="S120" s="37">
        <f>SUMIFS(СВЦЭМ!$D$34:$D$777,СВЦЭМ!$A$34:$A$777,$A120,СВЦЭМ!$B$34:$B$777,S$119)+'СЕТ СН'!$I$11+СВЦЭМ!$D$10+'СЕТ СН'!$I$6</f>
        <v>1846.3014048499999</v>
      </c>
      <c r="T120" s="37">
        <f>SUMIFS(СВЦЭМ!$D$34:$D$777,СВЦЭМ!$A$34:$A$777,$A120,СВЦЭМ!$B$34:$B$777,T$119)+'СЕТ СН'!$I$11+СВЦЭМ!$D$10+'СЕТ СН'!$I$6</f>
        <v>1820.1165020200001</v>
      </c>
      <c r="U120" s="37">
        <f>SUMIFS(СВЦЭМ!$D$34:$D$777,СВЦЭМ!$A$34:$A$777,$A120,СВЦЭМ!$B$34:$B$777,U$119)+'СЕТ СН'!$I$11+СВЦЭМ!$D$10+'СЕТ СН'!$I$6</f>
        <v>1790.2327391200001</v>
      </c>
      <c r="V120" s="37">
        <f>SUMIFS(СВЦЭМ!$D$34:$D$777,СВЦЭМ!$A$34:$A$777,$A120,СВЦЭМ!$B$34:$B$777,V$119)+'СЕТ СН'!$I$11+СВЦЭМ!$D$10+'СЕТ СН'!$I$6</f>
        <v>1812.7205591100001</v>
      </c>
      <c r="W120" s="37">
        <f>SUMIFS(СВЦЭМ!$D$34:$D$777,СВЦЭМ!$A$34:$A$777,$A120,СВЦЭМ!$B$34:$B$777,W$119)+'СЕТ СН'!$I$11+СВЦЭМ!$D$10+'СЕТ СН'!$I$6</f>
        <v>1855.8923594299999</v>
      </c>
      <c r="X120" s="37">
        <f>SUMIFS(СВЦЭМ!$D$34:$D$777,СВЦЭМ!$A$34:$A$777,$A120,СВЦЭМ!$B$34:$B$777,X$119)+'СЕТ СН'!$I$11+СВЦЭМ!$D$10+'СЕТ СН'!$I$6</f>
        <v>1838.9899487600001</v>
      </c>
      <c r="Y120" s="37">
        <f>SUMIFS(СВЦЭМ!$D$34:$D$777,СВЦЭМ!$A$34:$A$777,$A120,СВЦЭМ!$B$34:$B$777,Y$119)+'СЕТ СН'!$I$11+СВЦЭМ!$D$10+'СЕТ СН'!$I$6</f>
        <v>1910.9685614300001</v>
      </c>
      <c r="AA120" s="46"/>
    </row>
    <row r="121" spans="1:27" ht="15.75" x14ac:dyDescent="0.2">
      <c r="A121" s="36">
        <f>A120+1</f>
        <v>42645</v>
      </c>
      <c r="B121" s="37">
        <f>SUMIFS(СВЦЭМ!$D$34:$D$777,СВЦЭМ!$A$34:$A$777,$A121,СВЦЭМ!$B$34:$B$777,B$119)+'СЕТ СН'!$I$11+СВЦЭМ!$D$10+'СЕТ СН'!$I$6</f>
        <v>1943.02603307</v>
      </c>
      <c r="C121" s="37">
        <f>SUMIFS(СВЦЭМ!$D$34:$D$777,СВЦЭМ!$A$34:$A$777,$A121,СВЦЭМ!$B$34:$B$777,C$119)+'СЕТ СН'!$I$11+СВЦЭМ!$D$10+'СЕТ СН'!$I$6</f>
        <v>2057.9983490099999</v>
      </c>
      <c r="D121" s="37">
        <f>SUMIFS(СВЦЭМ!$D$34:$D$777,СВЦЭМ!$A$34:$A$777,$A121,СВЦЭМ!$B$34:$B$777,D$119)+'СЕТ СН'!$I$11+СВЦЭМ!$D$10+'СЕТ СН'!$I$6</f>
        <v>2124.2974537999999</v>
      </c>
      <c r="E121" s="37">
        <f>SUMIFS(СВЦЭМ!$D$34:$D$777,СВЦЭМ!$A$34:$A$777,$A121,СВЦЭМ!$B$34:$B$777,E$119)+'СЕТ СН'!$I$11+СВЦЭМ!$D$10+'СЕТ СН'!$I$6</f>
        <v>2119.8988682700001</v>
      </c>
      <c r="F121" s="37">
        <f>SUMIFS(СВЦЭМ!$D$34:$D$777,СВЦЭМ!$A$34:$A$777,$A121,СВЦЭМ!$B$34:$B$777,F$119)+'СЕТ СН'!$I$11+СВЦЭМ!$D$10+'СЕТ СН'!$I$6</f>
        <v>2101.3542984800001</v>
      </c>
      <c r="G121" s="37">
        <f>SUMIFS(СВЦЭМ!$D$34:$D$777,СВЦЭМ!$A$34:$A$777,$A121,СВЦЭМ!$B$34:$B$777,G$119)+'СЕТ СН'!$I$11+СВЦЭМ!$D$10+'СЕТ СН'!$I$6</f>
        <v>2105.1375598700001</v>
      </c>
      <c r="H121" s="37">
        <f>SUMIFS(СВЦЭМ!$D$34:$D$777,СВЦЭМ!$A$34:$A$777,$A121,СВЦЭМ!$B$34:$B$777,H$119)+'СЕТ СН'!$I$11+СВЦЭМ!$D$10+'СЕТ СН'!$I$6</f>
        <v>2071.2100714899998</v>
      </c>
      <c r="I121" s="37">
        <f>SUMIFS(СВЦЭМ!$D$34:$D$777,СВЦЭМ!$A$34:$A$777,$A121,СВЦЭМ!$B$34:$B$777,I$119)+'СЕТ СН'!$I$11+СВЦЭМ!$D$10+'СЕТ СН'!$I$6</f>
        <v>2061.8951706400003</v>
      </c>
      <c r="J121" s="37">
        <f>SUMIFS(СВЦЭМ!$D$34:$D$777,СВЦЭМ!$A$34:$A$777,$A121,СВЦЭМ!$B$34:$B$777,J$119)+'СЕТ СН'!$I$11+СВЦЭМ!$D$10+'СЕТ СН'!$I$6</f>
        <v>1980.58259589</v>
      </c>
      <c r="K121" s="37">
        <f>SUMIFS(СВЦЭМ!$D$34:$D$777,СВЦЭМ!$A$34:$A$777,$A121,СВЦЭМ!$B$34:$B$777,K$119)+'СЕТ СН'!$I$11+СВЦЭМ!$D$10+'СЕТ СН'!$I$6</f>
        <v>1928.3398604600002</v>
      </c>
      <c r="L121" s="37">
        <f>SUMIFS(СВЦЭМ!$D$34:$D$777,СВЦЭМ!$A$34:$A$777,$A121,СВЦЭМ!$B$34:$B$777,L$119)+'СЕТ СН'!$I$11+СВЦЭМ!$D$10+'СЕТ СН'!$I$6</f>
        <v>1816.86238755</v>
      </c>
      <c r="M121" s="37">
        <f>SUMIFS(СВЦЭМ!$D$34:$D$777,СВЦЭМ!$A$34:$A$777,$A121,СВЦЭМ!$B$34:$B$777,M$119)+'СЕТ СН'!$I$11+СВЦЭМ!$D$10+'СЕТ СН'!$I$6</f>
        <v>1802.4632047499999</v>
      </c>
      <c r="N121" s="37">
        <f>SUMIFS(СВЦЭМ!$D$34:$D$777,СВЦЭМ!$A$34:$A$777,$A121,СВЦЭМ!$B$34:$B$777,N$119)+'СЕТ СН'!$I$11+СВЦЭМ!$D$10+'СЕТ СН'!$I$6</f>
        <v>1796.6111303900002</v>
      </c>
      <c r="O121" s="37">
        <f>SUMIFS(СВЦЭМ!$D$34:$D$777,СВЦЭМ!$A$34:$A$777,$A121,СВЦЭМ!$B$34:$B$777,O$119)+'СЕТ СН'!$I$11+СВЦЭМ!$D$10+'СЕТ СН'!$I$6</f>
        <v>1787.8642494999999</v>
      </c>
      <c r="P121" s="37">
        <f>SUMIFS(СВЦЭМ!$D$34:$D$777,СВЦЭМ!$A$34:$A$777,$A121,СВЦЭМ!$B$34:$B$777,P$119)+'СЕТ СН'!$I$11+СВЦЭМ!$D$10+'СЕТ СН'!$I$6</f>
        <v>1792.20592162</v>
      </c>
      <c r="Q121" s="37">
        <f>SUMIFS(СВЦЭМ!$D$34:$D$777,СВЦЭМ!$A$34:$A$777,$A121,СВЦЭМ!$B$34:$B$777,Q$119)+'СЕТ СН'!$I$11+СВЦЭМ!$D$10+'СЕТ СН'!$I$6</f>
        <v>1801.0605322699998</v>
      </c>
      <c r="R121" s="37">
        <f>SUMIFS(СВЦЭМ!$D$34:$D$777,СВЦЭМ!$A$34:$A$777,$A121,СВЦЭМ!$B$34:$B$777,R$119)+'СЕТ СН'!$I$11+СВЦЭМ!$D$10+'СЕТ СН'!$I$6</f>
        <v>1823.4870932899998</v>
      </c>
      <c r="S121" s="37">
        <f>SUMIFS(СВЦЭМ!$D$34:$D$777,СВЦЭМ!$A$34:$A$777,$A121,СВЦЭМ!$B$34:$B$777,S$119)+'СЕТ СН'!$I$11+СВЦЭМ!$D$10+'СЕТ СН'!$I$6</f>
        <v>1812.4623718399998</v>
      </c>
      <c r="T121" s="37">
        <f>SUMIFS(СВЦЭМ!$D$34:$D$777,СВЦЭМ!$A$34:$A$777,$A121,СВЦЭМ!$B$34:$B$777,T$119)+'СЕТ СН'!$I$11+СВЦЭМ!$D$10+'СЕТ СН'!$I$6</f>
        <v>1821.25924366</v>
      </c>
      <c r="U121" s="37">
        <f>SUMIFS(СВЦЭМ!$D$34:$D$777,СВЦЭМ!$A$34:$A$777,$A121,СВЦЭМ!$B$34:$B$777,U$119)+'СЕТ СН'!$I$11+СВЦЭМ!$D$10+'СЕТ СН'!$I$6</f>
        <v>1755.1020332100002</v>
      </c>
      <c r="V121" s="37">
        <f>SUMIFS(СВЦЭМ!$D$34:$D$777,СВЦЭМ!$A$34:$A$777,$A121,СВЦЭМ!$B$34:$B$777,V$119)+'СЕТ СН'!$I$11+СВЦЭМ!$D$10+'СЕТ СН'!$I$6</f>
        <v>1781.19281245</v>
      </c>
      <c r="W121" s="37">
        <f>SUMIFS(СВЦЭМ!$D$34:$D$777,СВЦЭМ!$A$34:$A$777,$A121,СВЦЭМ!$B$34:$B$777,W$119)+'СЕТ СН'!$I$11+СВЦЭМ!$D$10+'СЕТ СН'!$I$6</f>
        <v>1778.2988955199999</v>
      </c>
      <c r="X121" s="37">
        <f>SUMIFS(СВЦЭМ!$D$34:$D$777,СВЦЭМ!$A$34:$A$777,$A121,СВЦЭМ!$B$34:$B$777,X$119)+'СЕТ СН'!$I$11+СВЦЭМ!$D$10+'СЕТ СН'!$I$6</f>
        <v>1817.1213685399998</v>
      </c>
      <c r="Y121" s="37">
        <f>SUMIFS(СВЦЭМ!$D$34:$D$777,СВЦЭМ!$A$34:$A$777,$A121,СВЦЭМ!$B$34:$B$777,Y$119)+'СЕТ СН'!$I$11+СВЦЭМ!$D$10+'СЕТ СН'!$I$6</f>
        <v>1873.0301121299999</v>
      </c>
    </row>
    <row r="122" spans="1:27" ht="15.75" x14ac:dyDescent="0.2">
      <c r="A122" s="36">
        <f t="shared" ref="A122:A150" si="3">A121+1</f>
        <v>42646</v>
      </c>
      <c r="B122" s="37">
        <f>SUMIFS(СВЦЭМ!$D$34:$D$777,СВЦЭМ!$A$34:$A$777,$A122,СВЦЭМ!$B$34:$B$777,B$119)+'СЕТ СН'!$I$11+СВЦЭМ!$D$10+'СЕТ СН'!$I$6</f>
        <v>1962.13997434</v>
      </c>
      <c r="C122" s="37">
        <f>SUMIFS(СВЦЭМ!$D$34:$D$777,СВЦЭМ!$A$34:$A$777,$A122,СВЦЭМ!$B$34:$B$777,C$119)+'СЕТ СН'!$I$11+СВЦЭМ!$D$10+'СЕТ СН'!$I$6</f>
        <v>2077.0721079499999</v>
      </c>
      <c r="D122" s="37">
        <f>SUMIFS(СВЦЭМ!$D$34:$D$777,СВЦЭМ!$A$34:$A$777,$A122,СВЦЭМ!$B$34:$B$777,D$119)+'СЕТ СН'!$I$11+СВЦЭМ!$D$10+'СЕТ СН'!$I$6</f>
        <v>2131.68662253</v>
      </c>
      <c r="E122" s="37">
        <f>SUMIFS(СВЦЭМ!$D$34:$D$777,СВЦЭМ!$A$34:$A$777,$A122,СВЦЭМ!$B$34:$B$777,E$119)+'СЕТ СН'!$I$11+СВЦЭМ!$D$10+'СЕТ СН'!$I$6</f>
        <v>2171.3659716800003</v>
      </c>
      <c r="F122" s="37">
        <f>SUMIFS(СВЦЭМ!$D$34:$D$777,СВЦЭМ!$A$34:$A$777,$A122,СВЦЭМ!$B$34:$B$777,F$119)+'СЕТ СН'!$I$11+СВЦЭМ!$D$10+'СЕТ СН'!$I$6</f>
        <v>2133.6593516200001</v>
      </c>
      <c r="G122" s="37">
        <f>SUMIFS(СВЦЭМ!$D$34:$D$777,СВЦЭМ!$A$34:$A$777,$A122,СВЦЭМ!$B$34:$B$777,G$119)+'СЕТ СН'!$I$11+СВЦЭМ!$D$10+'СЕТ СН'!$I$6</f>
        <v>2157.0909679300003</v>
      </c>
      <c r="H122" s="37">
        <f>SUMIFS(СВЦЭМ!$D$34:$D$777,СВЦЭМ!$A$34:$A$777,$A122,СВЦЭМ!$B$34:$B$777,H$119)+'СЕТ СН'!$I$11+СВЦЭМ!$D$10+'СЕТ СН'!$I$6</f>
        <v>2084.4964921599999</v>
      </c>
      <c r="I122" s="37">
        <f>SUMIFS(СВЦЭМ!$D$34:$D$777,СВЦЭМ!$A$34:$A$777,$A122,СВЦЭМ!$B$34:$B$777,I$119)+'СЕТ СН'!$I$11+СВЦЭМ!$D$10+'СЕТ СН'!$I$6</f>
        <v>2083.5830433700003</v>
      </c>
      <c r="J122" s="37">
        <f>SUMIFS(СВЦЭМ!$D$34:$D$777,СВЦЭМ!$A$34:$A$777,$A122,СВЦЭМ!$B$34:$B$777,J$119)+'СЕТ СН'!$I$11+СВЦЭМ!$D$10+'СЕТ СН'!$I$6</f>
        <v>2051.8978295500001</v>
      </c>
      <c r="K122" s="37">
        <f>SUMIFS(СВЦЭМ!$D$34:$D$777,СВЦЭМ!$A$34:$A$777,$A122,СВЦЭМ!$B$34:$B$777,K$119)+'СЕТ СН'!$I$11+СВЦЭМ!$D$10+'СЕТ СН'!$I$6</f>
        <v>1940.1652328999999</v>
      </c>
      <c r="L122" s="37">
        <f>SUMIFS(СВЦЭМ!$D$34:$D$777,СВЦЭМ!$A$34:$A$777,$A122,СВЦЭМ!$B$34:$B$777,L$119)+'СЕТ СН'!$I$11+СВЦЭМ!$D$10+'СЕТ СН'!$I$6</f>
        <v>1909.79819116</v>
      </c>
      <c r="M122" s="37">
        <f>SUMIFS(СВЦЭМ!$D$34:$D$777,СВЦЭМ!$A$34:$A$777,$A122,СВЦЭМ!$B$34:$B$777,M$119)+'СЕТ СН'!$I$11+СВЦЭМ!$D$10+'СЕТ СН'!$I$6</f>
        <v>1838.69960932</v>
      </c>
      <c r="N122" s="37">
        <f>SUMIFS(СВЦЭМ!$D$34:$D$777,СВЦЭМ!$A$34:$A$777,$A122,СВЦЭМ!$B$34:$B$777,N$119)+'СЕТ СН'!$I$11+СВЦЭМ!$D$10+'СЕТ СН'!$I$6</f>
        <v>1819.0036601400002</v>
      </c>
      <c r="O122" s="37">
        <f>SUMIFS(СВЦЭМ!$D$34:$D$777,СВЦЭМ!$A$34:$A$777,$A122,СВЦЭМ!$B$34:$B$777,O$119)+'СЕТ СН'!$I$11+СВЦЭМ!$D$10+'СЕТ СН'!$I$6</f>
        <v>1811.8688559000002</v>
      </c>
      <c r="P122" s="37">
        <f>SUMIFS(СВЦЭМ!$D$34:$D$777,СВЦЭМ!$A$34:$A$777,$A122,СВЦЭМ!$B$34:$B$777,P$119)+'СЕТ СН'!$I$11+СВЦЭМ!$D$10+'СЕТ СН'!$I$6</f>
        <v>1806.95314364</v>
      </c>
      <c r="Q122" s="37">
        <f>SUMIFS(СВЦЭМ!$D$34:$D$777,СВЦЭМ!$A$34:$A$777,$A122,СВЦЭМ!$B$34:$B$777,Q$119)+'СЕТ СН'!$I$11+СВЦЭМ!$D$10+'СЕТ СН'!$I$6</f>
        <v>1790.75759763</v>
      </c>
      <c r="R122" s="37">
        <f>SUMIFS(СВЦЭМ!$D$34:$D$777,СВЦЭМ!$A$34:$A$777,$A122,СВЦЭМ!$B$34:$B$777,R$119)+'СЕТ СН'!$I$11+СВЦЭМ!$D$10+'СЕТ СН'!$I$6</f>
        <v>1805.7485621300002</v>
      </c>
      <c r="S122" s="37">
        <f>SUMIFS(СВЦЭМ!$D$34:$D$777,СВЦЭМ!$A$34:$A$777,$A122,СВЦЭМ!$B$34:$B$777,S$119)+'СЕТ СН'!$I$11+СВЦЭМ!$D$10+'СЕТ СН'!$I$6</f>
        <v>1860.77081352</v>
      </c>
      <c r="T122" s="37">
        <f>SUMIFS(СВЦЭМ!$D$34:$D$777,СВЦЭМ!$A$34:$A$777,$A122,СВЦЭМ!$B$34:$B$777,T$119)+'СЕТ СН'!$I$11+СВЦЭМ!$D$10+'СЕТ СН'!$I$6</f>
        <v>1858.9965421100001</v>
      </c>
      <c r="U122" s="37">
        <f>SUMIFS(СВЦЭМ!$D$34:$D$777,СВЦЭМ!$A$34:$A$777,$A122,СВЦЭМ!$B$34:$B$777,U$119)+'СЕТ СН'!$I$11+СВЦЭМ!$D$10+'СЕТ СН'!$I$6</f>
        <v>1849.56578302</v>
      </c>
      <c r="V122" s="37">
        <f>SUMIFS(СВЦЭМ!$D$34:$D$777,СВЦЭМ!$A$34:$A$777,$A122,СВЦЭМ!$B$34:$B$777,V$119)+'СЕТ СН'!$I$11+СВЦЭМ!$D$10+'СЕТ СН'!$I$6</f>
        <v>1855.37315717</v>
      </c>
      <c r="W122" s="37">
        <f>SUMIFS(СВЦЭМ!$D$34:$D$777,СВЦЭМ!$A$34:$A$777,$A122,СВЦЭМ!$B$34:$B$777,W$119)+'СЕТ СН'!$I$11+СВЦЭМ!$D$10+'СЕТ СН'!$I$6</f>
        <v>1868.8106250999999</v>
      </c>
      <c r="X122" s="37">
        <f>SUMIFS(СВЦЭМ!$D$34:$D$777,СВЦЭМ!$A$34:$A$777,$A122,СВЦЭМ!$B$34:$B$777,X$119)+'СЕТ СН'!$I$11+СВЦЭМ!$D$10+'СЕТ СН'!$I$6</f>
        <v>1947.1033907599999</v>
      </c>
      <c r="Y122" s="37">
        <f>SUMIFS(СВЦЭМ!$D$34:$D$777,СВЦЭМ!$A$34:$A$777,$A122,СВЦЭМ!$B$34:$B$777,Y$119)+'СЕТ СН'!$I$11+СВЦЭМ!$D$10+'СЕТ СН'!$I$6</f>
        <v>2056.4054075100003</v>
      </c>
    </row>
    <row r="123" spans="1:27" ht="15.75" x14ac:dyDescent="0.2">
      <c r="A123" s="36">
        <f t="shared" si="3"/>
        <v>42647</v>
      </c>
      <c r="B123" s="37">
        <f>SUMIFS(СВЦЭМ!$D$34:$D$777,СВЦЭМ!$A$34:$A$777,$A123,СВЦЭМ!$B$34:$B$777,B$119)+'СЕТ СН'!$I$11+СВЦЭМ!$D$10+'СЕТ СН'!$I$6</f>
        <v>2136.4103706699998</v>
      </c>
      <c r="C123" s="37">
        <f>SUMIFS(СВЦЭМ!$D$34:$D$777,СВЦЭМ!$A$34:$A$777,$A123,СВЦЭМ!$B$34:$B$777,C$119)+'СЕТ СН'!$I$11+СВЦЭМ!$D$10+'СЕТ СН'!$I$6</f>
        <v>2139.2094452299998</v>
      </c>
      <c r="D123" s="37">
        <f>SUMIFS(СВЦЭМ!$D$34:$D$777,СВЦЭМ!$A$34:$A$777,$A123,СВЦЭМ!$B$34:$B$777,D$119)+'СЕТ СН'!$I$11+СВЦЭМ!$D$10+'СЕТ СН'!$I$6</f>
        <v>2114.3798897899997</v>
      </c>
      <c r="E123" s="37">
        <f>SUMIFS(СВЦЭМ!$D$34:$D$777,СВЦЭМ!$A$34:$A$777,$A123,СВЦЭМ!$B$34:$B$777,E$119)+'СЕТ СН'!$I$11+СВЦЭМ!$D$10+'СЕТ СН'!$I$6</f>
        <v>2115.17912682</v>
      </c>
      <c r="F123" s="37">
        <f>SUMIFS(СВЦЭМ!$D$34:$D$777,СВЦЭМ!$A$34:$A$777,$A123,СВЦЭМ!$B$34:$B$777,F$119)+'СЕТ СН'!$I$11+СВЦЭМ!$D$10+'СЕТ СН'!$I$6</f>
        <v>2106.6815322500001</v>
      </c>
      <c r="G123" s="37">
        <f>SUMIFS(СВЦЭМ!$D$34:$D$777,СВЦЭМ!$A$34:$A$777,$A123,СВЦЭМ!$B$34:$B$777,G$119)+'СЕТ СН'!$I$11+СВЦЭМ!$D$10+'СЕТ СН'!$I$6</f>
        <v>2136.37192667</v>
      </c>
      <c r="H123" s="37">
        <f>SUMIFS(СВЦЭМ!$D$34:$D$777,СВЦЭМ!$A$34:$A$777,$A123,СВЦЭМ!$B$34:$B$777,H$119)+'СЕТ СН'!$I$11+СВЦЭМ!$D$10+'СЕТ СН'!$I$6</f>
        <v>2182.0557106400001</v>
      </c>
      <c r="I123" s="37">
        <f>SUMIFS(СВЦЭМ!$D$34:$D$777,СВЦЭМ!$A$34:$A$777,$A123,СВЦЭМ!$B$34:$B$777,I$119)+'СЕТ СН'!$I$11+СВЦЭМ!$D$10+'СЕТ СН'!$I$6</f>
        <v>2118.7487973899997</v>
      </c>
      <c r="J123" s="37">
        <f>SUMIFS(СВЦЭМ!$D$34:$D$777,СВЦЭМ!$A$34:$A$777,$A123,СВЦЭМ!$B$34:$B$777,J$119)+'СЕТ СН'!$I$11+СВЦЭМ!$D$10+'СЕТ СН'!$I$6</f>
        <v>2096.8546753299997</v>
      </c>
      <c r="K123" s="37">
        <f>SUMIFS(СВЦЭМ!$D$34:$D$777,СВЦЭМ!$A$34:$A$777,$A123,СВЦЭМ!$B$34:$B$777,K$119)+'СЕТ СН'!$I$11+СВЦЭМ!$D$10+'СЕТ СН'!$I$6</f>
        <v>2140.61314373</v>
      </c>
      <c r="L123" s="37">
        <f>SUMIFS(СВЦЭМ!$D$34:$D$777,СВЦЭМ!$A$34:$A$777,$A123,СВЦЭМ!$B$34:$B$777,L$119)+'СЕТ СН'!$I$11+СВЦЭМ!$D$10+'СЕТ СН'!$I$6</f>
        <v>1880.49239726</v>
      </c>
      <c r="M123" s="37">
        <f>SUMIFS(СВЦЭМ!$D$34:$D$777,СВЦЭМ!$A$34:$A$777,$A123,СВЦЭМ!$B$34:$B$777,M$119)+'СЕТ СН'!$I$11+СВЦЭМ!$D$10+'СЕТ СН'!$I$6</f>
        <v>1828.3939721500001</v>
      </c>
      <c r="N123" s="37">
        <f>SUMIFS(СВЦЭМ!$D$34:$D$777,СВЦЭМ!$A$34:$A$777,$A123,СВЦЭМ!$B$34:$B$777,N$119)+'СЕТ СН'!$I$11+СВЦЭМ!$D$10+'СЕТ СН'!$I$6</f>
        <v>1843.0980223800002</v>
      </c>
      <c r="O123" s="37">
        <f>SUMIFS(СВЦЭМ!$D$34:$D$777,СВЦЭМ!$A$34:$A$777,$A123,СВЦЭМ!$B$34:$B$777,O$119)+'СЕТ СН'!$I$11+СВЦЭМ!$D$10+'СЕТ СН'!$I$6</f>
        <v>1852.34163893</v>
      </c>
      <c r="P123" s="37">
        <f>SUMIFS(СВЦЭМ!$D$34:$D$777,СВЦЭМ!$A$34:$A$777,$A123,СВЦЭМ!$B$34:$B$777,P$119)+'СЕТ СН'!$I$11+СВЦЭМ!$D$10+'СЕТ СН'!$I$6</f>
        <v>1883.54100995</v>
      </c>
      <c r="Q123" s="37">
        <f>SUMIFS(СВЦЭМ!$D$34:$D$777,СВЦЭМ!$A$34:$A$777,$A123,СВЦЭМ!$B$34:$B$777,Q$119)+'СЕТ СН'!$I$11+СВЦЭМ!$D$10+'СЕТ СН'!$I$6</f>
        <v>1862.4584416900002</v>
      </c>
      <c r="R123" s="37">
        <f>SUMIFS(СВЦЭМ!$D$34:$D$777,СВЦЭМ!$A$34:$A$777,$A123,СВЦЭМ!$B$34:$B$777,R$119)+'СЕТ СН'!$I$11+СВЦЭМ!$D$10+'СЕТ СН'!$I$6</f>
        <v>1864.0628957200001</v>
      </c>
      <c r="S123" s="37">
        <f>SUMIFS(СВЦЭМ!$D$34:$D$777,СВЦЭМ!$A$34:$A$777,$A123,СВЦЭМ!$B$34:$B$777,S$119)+'СЕТ СН'!$I$11+СВЦЭМ!$D$10+'СЕТ СН'!$I$6</f>
        <v>1859.5514463099998</v>
      </c>
      <c r="T123" s="37">
        <f>SUMIFS(СВЦЭМ!$D$34:$D$777,СВЦЭМ!$A$34:$A$777,$A123,СВЦЭМ!$B$34:$B$777,T$119)+'СЕТ СН'!$I$11+СВЦЭМ!$D$10+'СЕТ СН'!$I$6</f>
        <v>1862.5588925500001</v>
      </c>
      <c r="U123" s="37">
        <f>SUMIFS(СВЦЭМ!$D$34:$D$777,СВЦЭМ!$A$34:$A$777,$A123,СВЦЭМ!$B$34:$B$777,U$119)+'СЕТ СН'!$I$11+СВЦЭМ!$D$10+'СЕТ СН'!$I$6</f>
        <v>1808.8215562</v>
      </c>
      <c r="V123" s="37">
        <f>SUMIFS(СВЦЭМ!$D$34:$D$777,СВЦЭМ!$A$34:$A$777,$A123,СВЦЭМ!$B$34:$B$777,V$119)+'СЕТ СН'!$I$11+СВЦЭМ!$D$10+'СЕТ СН'!$I$6</f>
        <v>1818.1499872499999</v>
      </c>
      <c r="W123" s="37">
        <f>SUMIFS(СВЦЭМ!$D$34:$D$777,СВЦЭМ!$A$34:$A$777,$A123,СВЦЭМ!$B$34:$B$777,W$119)+'СЕТ СН'!$I$11+СВЦЭМ!$D$10+'СЕТ СН'!$I$6</f>
        <v>1818.4954514000001</v>
      </c>
      <c r="X123" s="37">
        <f>SUMIFS(СВЦЭМ!$D$34:$D$777,СВЦЭМ!$A$34:$A$777,$A123,СВЦЭМ!$B$34:$B$777,X$119)+'СЕТ СН'!$I$11+СВЦЭМ!$D$10+'СЕТ СН'!$I$6</f>
        <v>1868.33908488</v>
      </c>
      <c r="Y123" s="37">
        <f>SUMIFS(СВЦЭМ!$D$34:$D$777,СВЦЭМ!$A$34:$A$777,$A123,СВЦЭМ!$B$34:$B$777,Y$119)+'СЕТ СН'!$I$11+СВЦЭМ!$D$10+'СЕТ СН'!$I$6</f>
        <v>1967.6873075200001</v>
      </c>
    </row>
    <row r="124" spans="1:27" ht="15.75" x14ac:dyDescent="0.2">
      <c r="A124" s="36">
        <f t="shared" si="3"/>
        <v>42648</v>
      </c>
      <c r="B124" s="37">
        <f>SUMIFS(СВЦЭМ!$D$34:$D$777,СВЦЭМ!$A$34:$A$777,$A124,СВЦЭМ!$B$34:$B$777,B$119)+'СЕТ СН'!$I$11+СВЦЭМ!$D$10+'СЕТ СН'!$I$6</f>
        <v>2026.00088987</v>
      </c>
      <c r="C124" s="37">
        <f>SUMIFS(СВЦЭМ!$D$34:$D$777,СВЦЭМ!$A$34:$A$777,$A124,СВЦЭМ!$B$34:$B$777,C$119)+'СЕТ СН'!$I$11+СВЦЭМ!$D$10+'СЕТ СН'!$I$6</f>
        <v>2104.6516598899998</v>
      </c>
      <c r="D124" s="37">
        <f>SUMIFS(СВЦЭМ!$D$34:$D$777,СВЦЭМ!$A$34:$A$777,$A124,СВЦЭМ!$B$34:$B$777,D$119)+'СЕТ СН'!$I$11+СВЦЭМ!$D$10+'СЕТ СН'!$I$6</f>
        <v>2145.8405372999996</v>
      </c>
      <c r="E124" s="37">
        <f>SUMIFS(СВЦЭМ!$D$34:$D$777,СВЦЭМ!$A$34:$A$777,$A124,СВЦЭМ!$B$34:$B$777,E$119)+'СЕТ СН'!$I$11+СВЦЭМ!$D$10+'СЕТ СН'!$I$6</f>
        <v>2113.72213999</v>
      </c>
      <c r="F124" s="37">
        <f>SUMIFS(СВЦЭМ!$D$34:$D$777,СВЦЭМ!$A$34:$A$777,$A124,СВЦЭМ!$B$34:$B$777,F$119)+'СЕТ СН'!$I$11+СВЦЭМ!$D$10+'СЕТ СН'!$I$6</f>
        <v>2123.1604347900002</v>
      </c>
      <c r="G124" s="37">
        <f>SUMIFS(СВЦЭМ!$D$34:$D$777,СВЦЭМ!$A$34:$A$777,$A124,СВЦЭМ!$B$34:$B$777,G$119)+'СЕТ СН'!$I$11+СВЦЭМ!$D$10+'СЕТ СН'!$I$6</f>
        <v>2127.8803953500001</v>
      </c>
      <c r="H124" s="37">
        <f>SUMIFS(СВЦЭМ!$D$34:$D$777,СВЦЭМ!$A$34:$A$777,$A124,СВЦЭМ!$B$34:$B$777,H$119)+'СЕТ СН'!$I$11+СВЦЭМ!$D$10+'СЕТ СН'!$I$6</f>
        <v>2057.6908779599999</v>
      </c>
      <c r="I124" s="37">
        <f>SUMIFS(СВЦЭМ!$D$34:$D$777,СВЦЭМ!$A$34:$A$777,$A124,СВЦЭМ!$B$34:$B$777,I$119)+'СЕТ СН'!$I$11+СВЦЭМ!$D$10+'СЕТ СН'!$I$6</f>
        <v>1974.9859801500002</v>
      </c>
      <c r="J124" s="37">
        <f>SUMIFS(СВЦЭМ!$D$34:$D$777,СВЦЭМ!$A$34:$A$777,$A124,СВЦЭМ!$B$34:$B$777,J$119)+'СЕТ СН'!$I$11+СВЦЭМ!$D$10+'СЕТ СН'!$I$6</f>
        <v>1988.30803401</v>
      </c>
      <c r="K124" s="37">
        <f>SUMIFS(СВЦЭМ!$D$34:$D$777,СВЦЭМ!$A$34:$A$777,$A124,СВЦЭМ!$B$34:$B$777,K$119)+'СЕТ СН'!$I$11+СВЦЭМ!$D$10+'СЕТ СН'!$I$6</f>
        <v>1963.2969716299999</v>
      </c>
      <c r="L124" s="37">
        <f>SUMIFS(СВЦЭМ!$D$34:$D$777,СВЦЭМ!$A$34:$A$777,$A124,СВЦЭМ!$B$34:$B$777,L$119)+'СЕТ СН'!$I$11+СВЦЭМ!$D$10+'СЕТ СН'!$I$6</f>
        <v>1884.20111456</v>
      </c>
      <c r="M124" s="37">
        <f>SUMIFS(СВЦЭМ!$D$34:$D$777,СВЦЭМ!$A$34:$A$777,$A124,СВЦЭМ!$B$34:$B$777,M$119)+'СЕТ СН'!$I$11+СВЦЭМ!$D$10+'СЕТ СН'!$I$6</f>
        <v>1898.57657051</v>
      </c>
      <c r="N124" s="37">
        <f>SUMIFS(СВЦЭМ!$D$34:$D$777,СВЦЭМ!$A$34:$A$777,$A124,СВЦЭМ!$B$34:$B$777,N$119)+'СЕТ СН'!$I$11+СВЦЭМ!$D$10+'СЕТ СН'!$I$6</f>
        <v>1892.3727134199999</v>
      </c>
      <c r="O124" s="37">
        <f>SUMIFS(СВЦЭМ!$D$34:$D$777,СВЦЭМ!$A$34:$A$777,$A124,СВЦЭМ!$B$34:$B$777,O$119)+'СЕТ СН'!$I$11+СВЦЭМ!$D$10+'СЕТ СН'!$I$6</f>
        <v>1893.6099526500002</v>
      </c>
      <c r="P124" s="37">
        <f>SUMIFS(СВЦЭМ!$D$34:$D$777,СВЦЭМ!$A$34:$A$777,$A124,СВЦЭМ!$B$34:$B$777,P$119)+'СЕТ СН'!$I$11+СВЦЭМ!$D$10+'СЕТ СН'!$I$6</f>
        <v>1916.5078907699999</v>
      </c>
      <c r="Q124" s="37">
        <f>SUMIFS(СВЦЭМ!$D$34:$D$777,СВЦЭМ!$A$34:$A$777,$A124,СВЦЭМ!$B$34:$B$777,Q$119)+'СЕТ СН'!$I$11+СВЦЭМ!$D$10+'СЕТ СН'!$I$6</f>
        <v>2417.1009898699999</v>
      </c>
      <c r="R124" s="37">
        <f>SUMIFS(СВЦЭМ!$D$34:$D$777,СВЦЭМ!$A$34:$A$777,$A124,СВЦЭМ!$B$34:$B$777,R$119)+'СЕТ СН'!$I$11+СВЦЭМ!$D$10+'СЕТ СН'!$I$6</f>
        <v>2407.5084152899999</v>
      </c>
      <c r="S124" s="37">
        <f>SUMIFS(СВЦЭМ!$D$34:$D$777,СВЦЭМ!$A$34:$A$777,$A124,СВЦЭМ!$B$34:$B$777,S$119)+'СЕТ СН'!$I$11+СВЦЭМ!$D$10+'СЕТ СН'!$I$6</f>
        <v>2379.91472282</v>
      </c>
      <c r="T124" s="37">
        <f>SUMIFS(СВЦЭМ!$D$34:$D$777,СВЦЭМ!$A$34:$A$777,$A124,СВЦЭМ!$B$34:$B$777,T$119)+'СЕТ СН'!$I$11+СВЦЭМ!$D$10+'СЕТ СН'!$I$6</f>
        <v>2330.4257553400003</v>
      </c>
      <c r="U124" s="37">
        <f>SUMIFS(СВЦЭМ!$D$34:$D$777,СВЦЭМ!$A$34:$A$777,$A124,СВЦЭМ!$B$34:$B$777,U$119)+'СЕТ СН'!$I$11+СВЦЭМ!$D$10+'СЕТ СН'!$I$6</f>
        <v>2210.1866461999998</v>
      </c>
      <c r="V124" s="37">
        <f>SUMIFS(СВЦЭМ!$D$34:$D$777,СВЦЭМ!$A$34:$A$777,$A124,СВЦЭМ!$B$34:$B$777,V$119)+'СЕТ СН'!$I$11+СВЦЭМ!$D$10+'СЕТ СН'!$I$6</f>
        <v>2298.9413706899995</v>
      </c>
      <c r="W124" s="37">
        <f>SUMIFS(СВЦЭМ!$D$34:$D$777,СВЦЭМ!$A$34:$A$777,$A124,СВЦЭМ!$B$34:$B$777,W$119)+'СЕТ СН'!$I$11+СВЦЭМ!$D$10+'СЕТ СН'!$I$6</f>
        <v>2309.8169815199999</v>
      </c>
      <c r="X124" s="37">
        <f>SUMIFS(СВЦЭМ!$D$34:$D$777,СВЦЭМ!$A$34:$A$777,$A124,СВЦЭМ!$B$34:$B$777,X$119)+'СЕТ СН'!$I$11+СВЦЭМ!$D$10+'СЕТ СН'!$I$6</f>
        <v>2220.3514586299998</v>
      </c>
      <c r="Y124" s="37">
        <f>SUMIFS(СВЦЭМ!$D$34:$D$777,СВЦЭМ!$A$34:$A$777,$A124,СВЦЭМ!$B$34:$B$777,Y$119)+'СЕТ СН'!$I$11+СВЦЭМ!$D$10+'СЕТ СН'!$I$6</f>
        <v>2261.7284244100001</v>
      </c>
    </row>
    <row r="125" spans="1:27" ht="15.75" x14ac:dyDescent="0.2">
      <c r="A125" s="36">
        <f t="shared" si="3"/>
        <v>42649</v>
      </c>
      <c r="B125" s="37">
        <f>SUMIFS(СВЦЭМ!$D$34:$D$777,СВЦЭМ!$A$34:$A$777,$A125,СВЦЭМ!$B$34:$B$777,B$119)+'СЕТ СН'!$I$11+СВЦЭМ!$D$10+'СЕТ СН'!$I$6</f>
        <v>2323.4701494299998</v>
      </c>
      <c r="C125" s="37">
        <f>SUMIFS(СВЦЭМ!$D$34:$D$777,СВЦЭМ!$A$34:$A$777,$A125,СВЦЭМ!$B$34:$B$777,C$119)+'СЕТ СН'!$I$11+СВЦЭМ!$D$10+'СЕТ СН'!$I$6</f>
        <v>2398.3766743199999</v>
      </c>
      <c r="D125" s="37">
        <f>SUMIFS(СВЦЭМ!$D$34:$D$777,СВЦЭМ!$A$34:$A$777,$A125,СВЦЭМ!$B$34:$B$777,D$119)+'СЕТ СН'!$I$11+СВЦЭМ!$D$10+'СЕТ СН'!$I$6</f>
        <v>2491.30004955</v>
      </c>
      <c r="E125" s="37">
        <f>SUMIFS(СВЦЭМ!$D$34:$D$777,СВЦЭМ!$A$34:$A$777,$A125,СВЦЭМ!$B$34:$B$777,E$119)+'СЕТ СН'!$I$11+СВЦЭМ!$D$10+'СЕТ СН'!$I$6</f>
        <v>2466.9727950999995</v>
      </c>
      <c r="F125" s="37">
        <f>SUMIFS(СВЦЭМ!$D$34:$D$777,СВЦЭМ!$A$34:$A$777,$A125,СВЦЭМ!$B$34:$B$777,F$119)+'СЕТ СН'!$I$11+СВЦЭМ!$D$10+'СЕТ СН'!$I$6</f>
        <v>2462.1873141899996</v>
      </c>
      <c r="G125" s="37">
        <f>SUMIFS(СВЦЭМ!$D$34:$D$777,СВЦЭМ!$A$34:$A$777,$A125,СВЦЭМ!$B$34:$B$777,G$119)+'СЕТ СН'!$I$11+СВЦЭМ!$D$10+'СЕТ СН'!$I$6</f>
        <v>2446.0706916899999</v>
      </c>
      <c r="H125" s="37">
        <f>SUMIFS(СВЦЭМ!$D$34:$D$777,СВЦЭМ!$A$34:$A$777,$A125,СВЦЭМ!$B$34:$B$777,H$119)+'СЕТ СН'!$I$11+СВЦЭМ!$D$10+'СЕТ СН'!$I$6</f>
        <v>2309.7520788399997</v>
      </c>
      <c r="I125" s="37">
        <f>SUMIFS(СВЦЭМ!$D$34:$D$777,СВЦЭМ!$A$34:$A$777,$A125,СВЦЭМ!$B$34:$B$777,I$119)+'СЕТ СН'!$I$11+СВЦЭМ!$D$10+'СЕТ СН'!$I$6</f>
        <v>2212.7036393199996</v>
      </c>
      <c r="J125" s="37">
        <f>SUMIFS(СВЦЭМ!$D$34:$D$777,СВЦЭМ!$A$34:$A$777,$A125,СВЦЭМ!$B$34:$B$777,J$119)+'СЕТ СН'!$I$11+СВЦЭМ!$D$10+'СЕТ СН'!$I$6</f>
        <v>2187.8090141000002</v>
      </c>
      <c r="K125" s="37">
        <f>SUMIFS(СВЦЭМ!$D$34:$D$777,СВЦЭМ!$A$34:$A$777,$A125,СВЦЭМ!$B$34:$B$777,K$119)+'СЕТ СН'!$I$11+СВЦЭМ!$D$10+'СЕТ СН'!$I$6</f>
        <v>2047.82203319</v>
      </c>
      <c r="L125" s="37">
        <f>SUMIFS(СВЦЭМ!$D$34:$D$777,СВЦЭМ!$A$34:$A$777,$A125,СВЦЭМ!$B$34:$B$777,L$119)+'СЕТ СН'!$I$11+СВЦЭМ!$D$10+'СЕТ СН'!$I$6</f>
        <v>1987.82490048</v>
      </c>
      <c r="M125" s="37">
        <f>SUMIFS(СВЦЭМ!$D$34:$D$777,СВЦЭМ!$A$34:$A$777,$A125,СВЦЭМ!$B$34:$B$777,M$119)+'СЕТ СН'!$I$11+СВЦЭМ!$D$10+'СЕТ СН'!$I$6</f>
        <v>1949.1936289499999</v>
      </c>
      <c r="N125" s="37">
        <f>SUMIFS(СВЦЭМ!$D$34:$D$777,СВЦЭМ!$A$34:$A$777,$A125,СВЦЭМ!$B$34:$B$777,N$119)+'СЕТ СН'!$I$11+СВЦЭМ!$D$10+'СЕТ СН'!$I$6</f>
        <v>1870.95637816</v>
      </c>
      <c r="O125" s="37">
        <f>SUMIFS(СВЦЭМ!$D$34:$D$777,СВЦЭМ!$A$34:$A$777,$A125,СВЦЭМ!$B$34:$B$777,O$119)+'СЕТ СН'!$I$11+СВЦЭМ!$D$10+'СЕТ СН'!$I$6</f>
        <v>1859.1967468600001</v>
      </c>
      <c r="P125" s="37">
        <f>SUMIFS(СВЦЭМ!$D$34:$D$777,СВЦЭМ!$A$34:$A$777,$A125,СВЦЭМ!$B$34:$B$777,P$119)+'СЕТ СН'!$I$11+СВЦЭМ!$D$10+'СЕТ СН'!$I$6</f>
        <v>1864.9963093900001</v>
      </c>
      <c r="Q125" s="37">
        <f>SUMIFS(СВЦЭМ!$D$34:$D$777,СВЦЭМ!$A$34:$A$777,$A125,СВЦЭМ!$B$34:$B$777,Q$119)+'СЕТ СН'!$I$11+СВЦЭМ!$D$10+'СЕТ СН'!$I$6</f>
        <v>1869.2855287699999</v>
      </c>
      <c r="R125" s="37">
        <f>SUMIFS(СВЦЭМ!$D$34:$D$777,СВЦЭМ!$A$34:$A$777,$A125,СВЦЭМ!$B$34:$B$777,R$119)+'СЕТ СН'!$I$11+СВЦЭМ!$D$10+'СЕТ СН'!$I$6</f>
        <v>1866.4924498599999</v>
      </c>
      <c r="S125" s="37">
        <f>SUMIFS(СВЦЭМ!$D$34:$D$777,СВЦЭМ!$A$34:$A$777,$A125,СВЦЭМ!$B$34:$B$777,S$119)+'СЕТ СН'!$I$11+СВЦЭМ!$D$10+'СЕТ СН'!$I$6</f>
        <v>1941.3582160800001</v>
      </c>
      <c r="T125" s="37">
        <f>SUMIFS(СВЦЭМ!$D$34:$D$777,СВЦЭМ!$A$34:$A$777,$A125,СВЦЭМ!$B$34:$B$777,T$119)+'СЕТ СН'!$I$11+СВЦЭМ!$D$10+'СЕТ СН'!$I$6</f>
        <v>1936.2144902800001</v>
      </c>
      <c r="U125" s="37">
        <f>SUMIFS(СВЦЭМ!$D$34:$D$777,СВЦЭМ!$A$34:$A$777,$A125,СВЦЭМ!$B$34:$B$777,U$119)+'СЕТ СН'!$I$11+СВЦЭМ!$D$10+'СЕТ СН'!$I$6</f>
        <v>1909.0874212799999</v>
      </c>
      <c r="V125" s="37">
        <f>SUMIFS(СВЦЭМ!$D$34:$D$777,СВЦЭМ!$A$34:$A$777,$A125,СВЦЭМ!$B$34:$B$777,V$119)+'СЕТ СН'!$I$11+СВЦЭМ!$D$10+'СЕТ СН'!$I$6</f>
        <v>1999.8212541299999</v>
      </c>
      <c r="W125" s="37">
        <f>SUMIFS(СВЦЭМ!$D$34:$D$777,СВЦЭМ!$A$34:$A$777,$A125,СВЦЭМ!$B$34:$B$777,W$119)+'СЕТ СН'!$I$11+СВЦЭМ!$D$10+'СЕТ СН'!$I$6</f>
        <v>2047.22827151</v>
      </c>
      <c r="X125" s="37">
        <f>SUMIFS(СВЦЭМ!$D$34:$D$777,СВЦЭМ!$A$34:$A$777,$A125,СВЦЭМ!$B$34:$B$777,X$119)+'СЕТ СН'!$I$11+СВЦЭМ!$D$10+'СЕТ СН'!$I$6</f>
        <v>2044.6446288500001</v>
      </c>
      <c r="Y125" s="37">
        <f>SUMIFS(СВЦЭМ!$D$34:$D$777,СВЦЭМ!$A$34:$A$777,$A125,СВЦЭМ!$B$34:$B$777,Y$119)+'СЕТ СН'!$I$11+СВЦЭМ!$D$10+'СЕТ СН'!$I$6</f>
        <v>2133.1364843599999</v>
      </c>
    </row>
    <row r="126" spans="1:27" ht="15.75" x14ac:dyDescent="0.2">
      <c r="A126" s="36">
        <f t="shared" si="3"/>
        <v>42650</v>
      </c>
      <c r="B126" s="37">
        <f>SUMIFS(СВЦЭМ!$D$34:$D$777,СВЦЭМ!$A$34:$A$777,$A126,СВЦЭМ!$B$34:$B$777,B$119)+'СЕТ СН'!$I$11+СВЦЭМ!$D$10+'СЕТ СН'!$I$6</f>
        <v>2223.6760719200001</v>
      </c>
      <c r="C126" s="37">
        <f>SUMIFS(СВЦЭМ!$D$34:$D$777,СВЦЭМ!$A$34:$A$777,$A126,СВЦЭМ!$B$34:$B$777,C$119)+'СЕТ СН'!$I$11+СВЦЭМ!$D$10+'СЕТ СН'!$I$6</f>
        <v>2296.9103812499998</v>
      </c>
      <c r="D126" s="37">
        <f>SUMIFS(СВЦЭМ!$D$34:$D$777,СВЦЭМ!$A$34:$A$777,$A126,СВЦЭМ!$B$34:$B$777,D$119)+'СЕТ СН'!$I$11+СВЦЭМ!$D$10+'СЕТ СН'!$I$6</f>
        <v>2331.3323114499999</v>
      </c>
      <c r="E126" s="37">
        <f>SUMIFS(СВЦЭМ!$D$34:$D$777,СВЦЭМ!$A$34:$A$777,$A126,СВЦЭМ!$B$34:$B$777,E$119)+'СЕТ СН'!$I$11+СВЦЭМ!$D$10+'СЕТ СН'!$I$6</f>
        <v>2370.50156754</v>
      </c>
      <c r="F126" s="37">
        <f>SUMIFS(СВЦЭМ!$D$34:$D$777,СВЦЭМ!$A$34:$A$777,$A126,СВЦЭМ!$B$34:$B$777,F$119)+'СЕТ СН'!$I$11+СВЦЭМ!$D$10+'СЕТ СН'!$I$6</f>
        <v>2390.06273956</v>
      </c>
      <c r="G126" s="37">
        <f>SUMIFS(СВЦЭМ!$D$34:$D$777,СВЦЭМ!$A$34:$A$777,$A126,СВЦЭМ!$B$34:$B$777,G$119)+'СЕТ СН'!$I$11+СВЦЭМ!$D$10+'СЕТ СН'!$I$6</f>
        <v>2535.6683207300002</v>
      </c>
      <c r="H126" s="37">
        <f>SUMIFS(СВЦЭМ!$D$34:$D$777,СВЦЭМ!$A$34:$A$777,$A126,СВЦЭМ!$B$34:$B$777,H$119)+'СЕТ СН'!$I$11+СВЦЭМ!$D$10+'СЕТ СН'!$I$6</f>
        <v>2303.0409162300002</v>
      </c>
      <c r="I126" s="37">
        <f>SUMIFS(СВЦЭМ!$D$34:$D$777,СВЦЭМ!$A$34:$A$777,$A126,СВЦЭМ!$B$34:$B$777,I$119)+'СЕТ СН'!$I$11+СВЦЭМ!$D$10+'СЕТ СН'!$I$6</f>
        <v>2235.7055575599998</v>
      </c>
      <c r="J126" s="37">
        <f>SUMIFS(СВЦЭМ!$D$34:$D$777,СВЦЭМ!$A$34:$A$777,$A126,СВЦЭМ!$B$34:$B$777,J$119)+'СЕТ СН'!$I$11+СВЦЭМ!$D$10+'СЕТ СН'!$I$6</f>
        <v>2219.6410489199998</v>
      </c>
      <c r="K126" s="37">
        <f>SUMIFS(СВЦЭМ!$D$34:$D$777,СВЦЭМ!$A$34:$A$777,$A126,СВЦЭМ!$B$34:$B$777,K$119)+'СЕТ СН'!$I$11+СВЦЭМ!$D$10+'СЕТ СН'!$I$6</f>
        <v>2069.4414863399998</v>
      </c>
      <c r="L126" s="37">
        <f>SUMIFS(СВЦЭМ!$D$34:$D$777,СВЦЭМ!$A$34:$A$777,$A126,СВЦЭМ!$B$34:$B$777,L$119)+'СЕТ СН'!$I$11+СВЦЭМ!$D$10+'СЕТ СН'!$I$6</f>
        <v>1989.5449638099999</v>
      </c>
      <c r="M126" s="37">
        <f>SUMIFS(СВЦЭМ!$D$34:$D$777,СВЦЭМ!$A$34:$A$777,$A126,СВЦЭМ!$B$34:$B$777,M$119)+'СЕТ СН'!$I$11+СВЦЭМ!$D$10+'СЕТ СН'!$I$6</f>
        <v>1948.6725922000001</v>
      </c>
      <c r="N126" s="37">
        <f>SUMIFS(СВЦЭМ!$D$34:$D$777,СВЦЭМ!$A$34:$A$777,$A126,СВЦЭМ!$B$34:$B$777,N$119)+'СЕТ СН'!$I$11+СВЦЭМ!$D$10+'СЕТ СН'!$I$6</f>
        <v>1967.64852913</v>
      </c>
      <c r="O126" s="37">
        <f>SUMIFS(СВЦЭМ!$D$34:$D$777,СВЦЭМ!$A$34:$A$777,$A126,СВЦЭМ!$B$34:$B$777,O$119)+'СЕТ СН'!$I$11+СВЦЭМ!$D$10+'СЕТ СН'!$I$6</f>
        <v>2214.3010104300001</v>
      </c>
      <c r="P126" s="37">
        <f>SUMIFS(СВЦЭМ!$D$34:$D$777,СВЦЭМ!$A$34:$A$777,$A126,СВЦЭМ!$B$34:$B$777,P$119)+'СЕТ СН'!$I$11+СВЦЭМ!$D$10+'СЕТ СН'!$I$6</f>
        <v>2410.7431549699995</v>
      </c>
      <c r="Q126" s="37">
        <f>SUMIFS(СВЦЭМ!$D$34:$D$777,СВЦЭМ!$A$34:$A$777,$A126,СВЦЭМ!$B$34:$B$777,Q$119)+'СЕТ СН'!$I$11+СВЦЭМ!$D$10+'СЕТ СН'!$I$6</f>
        <v>2188.4535093200002</v>
      </c>
      <c r="R126" s="37">
        <f>SUMIFS(СВЦЭМ!$D$34:$D$777,СВЦЭМ!$A$34:$A$777,$A126,СВЦЭМ!$B$34:$B$777,R$119)+'СЕТ СН'!$I$11+СВЦЭМ!$D$10+'СЕТ СН'!$I$6</f>
        <v>1963.2908114699999</v>
      </c>
      <c r="S126" s="37">
        <f>SUMIFS(СВЦЭМ!$D$34:$D$777,СВЦЭМ!$A$34:$A$777,$A126,СВЦЭМ!$B$34:$B$777,S$119)+'СЕТ СН'!$I$11+СВЦЭМ!$D$10+'СЕТ СН'!$I$6</f>
        <v>1977.07386606</v>
      </c>
      <c r="T126" s="37">
        <f>SUMIFS(СВЦЭМ!$D$34:$D$777,СВЦЭМ!$A$34:$A$777,$A126,СВЦЭМ!$B$34:$B$777,T$119)+'СЕТ СН'!$I$11+СВЦЭМ!$D$10+'СЕТ СН'!$I$6</f>
        <v>1920.0245857999998</v>
      </c>
      <c r="U126" s="37">
        <f>SUMIFS(СВЦЭМ!$D$34:$D$777,СВЦЭМ!$A$34:$A$777,$A126,СВЦЭМ!$B$34:$B$777,U$119)+'СЕТ СН'!$I$11+СВЦЭМ!$D$10+'СЕТ СН'!$I$6</f>
        <v>1874.3146898499999</v>
      </c>
      <c r="V126" s="37">
        <f>SUMIFS(СВЦЭМ!$D$34:$D$777,СВЦЭМ!$A$34:$A$777,$A126,СВЦЭМ!$B$34:$B$777,V$119)+'СЕТ СН'!$I$11+СВЦЭМ!$D$10+'СЕТ СН'!$I$6</f>
        <v>1917.5962135099999</v>
      </c>
      <c r="W126" s="37">
        <f>SUMIFS(СВЦЭМ!$D$34:$D$777,СВЦЭМ!$A$34:$A$777,$A126,СВЦЭМ!$B$34:$B$777,W$119)+'СЕТ СН'!$I$11+СВЦЭМ!$D$10+'СЕТ СН'!$I$6</f>
        <v>1941.41742845</v>
      </c>
      <c r="X126" s="37">
        <f>SUMIFS(СВЦЭМ!$D$34:$D$777,СВЦЭМ!$A$34:$A$777,$A126,СВЦЭМ!$B$34:$B$777,X$119)+'СЕТ СН'!$I$11+СВЦЭМ!$D$10+'СЕТ СН'!$I$6</f>
        <v>1961.6309123599999</v>
      </c>
      <c r="Y126" s="37">
        <f>SUMIFS(СВЦЭМ!$D$34:$D$777,СВЦЭМ!$A$34:$A$777,$A126,СВЦЭМ!$B$34:$B$777,Y$119)+'СЕТ СН'!$I$11+СВЦЭМ!$D$10+'СЕТ СН'!$I$6</f>
        <v>2053.7702656299998</v>
      </c>
    </row>
    <row r="127" spans="1:27" ht="15.75" x14ac:dyDescent="0.2">
      <c r="A127" s="36">
        <f t="shared" si="3"/>
        <v>42651</v>
      </c>
      <c r="B127" s="37">
        <f>SUMIFS(СВЦЭМ!$D$34:$D$777,СВЦЭМ!$A$34:$A$777,$A127,СВЦЭМ!$B$34:$B$777,B$119)+'СЕТ СН'!$I$11+СВЦЭМ!$D$10+'СЕТ СН'!$I$6</f>
        <v>2189.9553968199998</v>
      </c>
      <c r="C127" s="37">
        <f>SUMIFS(СВЦЭМ!$D$34:$D$777,СВЦЭМ!$A$34:$A$777,$A127,СВЦЭМ!$B$34:$B$777,C$119)+'СЕТ СН'!$I$11+СВЦЭМ!$D$10+'СЕТ СН'!$I$6</f>
        <v>2245.8953918699999</v>
      </c>
      <c r="D127" s="37">
        <f>SUMIFS(СВЦЭМ!$D$34:$D$777,СВЦЭМ!$A$34:$A$777,$A127,СВЦЭМ!$B$34:$B$777,D$119)+'СЕТ СН'!$I$11+СВЦЭМ!$D$10+'СЕТ СН'!$I$6</f>
        <v>2271.1342964799996</v>
      </c>
      <c r="E127" s="37">
        <f>SUMIFS(СВЦЭМ!$D$34:$D$777,СВЦЭМ!$A$34:$A$777,$A127,СВЦЭМ!$B$34:$B$777,E$119)+'СЕТ СН'!$I$11+СВЦЭМ!$D$10+'СЕТ СН'!$I$6</f>
        <v>2190.4125731200002</v>
      </c>
      <c r="F127" s="37">
        <f>SUMIFS(СВЦЭМ!$D$34:$D$777,СВЦЭМ!$A$34:$A$777,$A127,СВЦЭМ!$B$34:$B$777,F$119)+'СЕТ СН'!$I$11+СВЦЭМ!$D$10+'СЕТ СН'!$I$6</f>
        <v>2139.1001988199996</v>
      </c>
      <c r="G127" s="37">
        <f>SUMIFS(СВЦЭМ!$D$34:$D$777,СВЦЭМ!$A$34:$A$777,$A127,СВЦЭМ!$B$34:$B$777,G$119)+'СЕТ СН'!$I$11+СВЦЭМ!$D$10+'СЕТ СН'!$I$6</f>
        <v>2147.5206783799999</v>
      </c>
      <c r="H127" s="37">
        <f>SUMIFS(СВЦЭМ!$D$34:$D$777,СВЦЭМ!$A$34:$A$777,$A127,СВЦЭМ!$B$34:$B$777,H$119)+'СЕТ СН'!$I$11+СВЦЭМ!$D$10+'СЕТ СН'!$I$6</f>
        <v>2170.5522497299999</v>
      </c>
      <c r="I127" s="37">
        <f>SUMIFS(СВЦЭМ!$D$34:$D$777,СВЦЭМ!$A$34:$A$777,$A127,СВЦЭМ!$B$34:$B$777,I$119)+'СЕТ СН'!$I$11+СВЦЭМ!$D$10+'СЕТ СН'!$I$6</f>
        <v>2200.4342920399999</v>
      </c>
      <c r="J127" s="37">
        <f>SUMIFS(СВЦЭМ!$D$34:$D$777,СВЦЭМ!$A$34:$A$777,$A127,СВЦЭМ!$B$34:$B$777,J$119)+'СЕТ СН'!$I$11+СВЦЭМ!$D$10+'СЕТ СН'!$I$6</f>
        <v>2178.7722565399999</v>
      </c>
      <c r="K127" s="37">
        <f>SUMIFS(СВЦЭМ!$D$34:$D$777,СВЦЭМ!$A$34:$A$777,$A127,СВЦЭМ!$B$34:$B$777,K$119)+'СЕТ СН'!$I$11+СВЦЭМ!$D$10+'СЕТ СН'!$I$6</f>
        <v>2095.9606959000002</v>
      </c>
      <c r="L127" s="37">
        <f>SUMIFS(СВЦЭМ!$D$34:$D$777,СВЦЭМ!$A$34:$A$777,$A127,СВЦЭМ!$B$34:$B$777,L$119)+'СЕТ СН'!$I$11+СВЦЭМ!$D$10+'СЕТ СН'!$I$6</f>
        <v>1961.4944457500001</v>
      </c>
      <c r="M127" s="37">
        <f>SUMIFS(СВЦЭМ!$D$34:$D$777,СВЦЭМ!$A$34:$A$777,$A127,СВЦЭМ!$B$34:$B$777,M$119)+'СЕТ СН'!$I$11+СВЦЭМ!$D$10+'СЕТ СН'!$I$6</f>
        <v>1917.23643739</v>
      </c>
      <c r="N127" s="37">
        <f>SUMIFS(СВЦЭМ!$D$34:$D$777,СВЦЭМ!$A$34:$A$777,$A127,СВЦЭМ!$B$34:$B$777,N$119)+'СЕТ СН'!$I$11+СВЦЭМ!$D$10+'СЕТ СН'!$I$6</f>
        <v>1953.8989019800001</v>
      </c>
      <c r="O127" s="37">
        <f>SUMIFS(СВЦЭМ!$D$34:$D$777,СВЦЭМ!$A$34:$A$777,$A127,СВЦЭМ!$B$34:$B$777,O$119)+'СЕТ СН'!$I$11+СВЦЭМ!$D$10+'СЕТ СН'!$I$6</f>
        <v>1954.1470562099998</v>
      </c>
      <c r="P127" s="37">
        <f>SUMIFS(СВЦЭМ!$D$34:$D$777,СВЦЭМ!$A$34:$A$777,$A127,СВЦЭМ!$B$34:$B$777,P$119)+'СЕТ СН'!$I$11+СВЦЭМ!$D$10+'СЕТ СН'!$I$6</f>
        <v>1963.48751543</v>
      </c>
      <c r="Q127" s="37">
        <f>SUMIFS(СВЦЭМ!$D$34:$D$777,СВЦЭМ!$A$34:$A$777,$A127,СВЦЭМ!$B$34:$B$777,Q$119)+'СЕТ СН'!$I$11+СВЦЭМ!$D$10+'СЕТ СН'!$I$6</f>
        <v>1964.58519172</v>
      </c>
      <c r="R127" s="37">
        <f>SUMIFS(СВЦЭМ!$D$34:$D$777,СВЦЭМ!$A$34:$A$777,$A127,СВЦЭМ!$B$34:$B$777,R$119)+'СЕТ СН'!$I$11+СВЦЭМ!$D$10+'СЕТ СН'!$I$6</f>
        <v>2123.7802852099999</v>
      </c>
      <c r="S127" s="37">
        <f>SUMIFS(СВЦЭМ!$D$34:$D$777,СВЦЭМ!$A$34:$A$777,$A127,СВЦЭМ!$B$34:$B$777,S$119)+'СЕТ СН'!$I$11+СВЦЭМ!$D$10+'СЕТ СН'!$I$6</f>
        <v>2076.4775760399998</v>
      </c>
      <c r="T127" s="37">
        <f>SUMIFS(СВЦЭМ!$D$34:$D$777,СВЦЭМ!$A$34:$A$777,$A127,СВЦЭМ!$B$34:$B$777,T$119)+'СЕТ СН'!$I$11+СВЦЭМ!$D$10+'СЕТ СН'!$I$6</f>
        <v>1942.09769736</v>
      </c>
      <c r="U127" s="37">
        <f>SUMIFS(СВЦЭМ!$D$34:$D$777,СВЦЭМ!$A$34:$A$777,$A127,СВЦЭМ!$B$34:$B$777,U$119)+'СЕТ СН'!$I$11+СВЦЭМ!$D$10+'СЕТ СН'!$I$6</f>
        <v>1918.5262491799999</v>
      </c>
      <c r="V127" s="37">
        <f>SUMIFS(СВЦЭМ!$D$34:$D$777,СВЦЭМ!$A$34:$A$777,$A127,СВЦЭМ!$B$34:$B$777,V$119)+'СЕТ СН'!$I$11+СВЦЭМ!$D$10+'СЕТ СН'!$I$6</f>
        <v>1948.44389834</v>
      </c>
      <c r="W127" s="37">
        <f>SUMIFS(СВЦЭМ!$D$34:$D$777,СВЦЭМ!$A$34:$A$777,$A127,СВЦЭМ!$B$34:$B$777,W$119)+'СЕТ СН'!$I$11+СВЦЭМ!$D$10+'СЕТ СН'!$I$6</f>
        <v>1959.71581704</v>
      </c>
      <c r="X127" s="37">
        <f>SUMIFS(СВЦЭМ!$D$34:$D$777,СВЦЭМ!$A$34:$A$777,$A127,СВЦЭМ!$B$34:$B$777,X$119)+'СЕТ СН'!$I$11+СВЦЭМ!$D$10+'СЕТ СН'!$I$6</f>
        <v>2022.6829395</v>
      </c>
      <c r="Y127" s="37">
        <f>SUMIFS(СВЦЭМ!$D$34:$D$777,СВЦЭМ!$A$34:$A$777,$A127,СВЦЭМ!$B$34:$B$777,Y$119)+'СЕТ СН'!$I$11+СВЦЭМ!$D$10+'СЕТ СН'!$I$6</f>
        <v>2155.30096211</v>
      </c>
    </row>
    <row r="128" spans="1:27" ht="15.75" x14ac:dyDescent="0.2">
      <c r="A128" s="36">
        <f t="shared" si="3"/>
        <v>42652</v>
      </c>
      <c r="B128" s="37">
        <f>SUMIFS(СВЦЭМ!$D$34:$D$777,СВЦЭМ!$A$34:$A$777,$A128,СВЦЭМ!$B$34:$B$777,B$119)+'СЕТ СН'!$I$11+СВЦЭМ!$D$10+'СЕТ СН'!$I$6</f>
        <v>2168.9577810199999</v>
      </c>
      <c r="C128" s="37">
        <f>SUMIFS(СВЦЭМ!$D$34:$D$777,СВЦЭМ!$A$34:$A$777,$A128,СВЦЭМ!$B$34:$B$777,C$119)+'СЕТ СН'!$I$11+СВЦЭМ!$D$10+'СЕТ СН'!$I$6</f>
        <v>2234.3944912199995</v>
      </c>
      <c r="D128" s="37">
        <f>SUMIFS(СВЦЭМ!$D$34:$D$777,СВЦЭМ!$A$34:$A$777,$A128,СВЦЭМ!$B$34:$B$777,D$119)+'СЕТ СН'!$I$11+СВЦЭМ!$D$10+'СЕТ СН'!$I$6</f>
        <v>2246.6959660800003</v>
      </c>
      <c r="E128" s="37">
        <f>SUMIFS(СВЦЭМ!$D$34:$D$777,СВЦЭМ!$A$34:$A$777,$A128,СВЦЭМ!$B$34:$B$777,E$119)+'СЕТ СН'!$I$11+СВЦЭМ!$D$10+'СЕТ СН'!$I$6</f>
        <v>2270.2393225699998</v>
      </c>
      <c r="F128" s="37">
        <f>SUMIFS(СВЦЭМ!$D$34:$D$777,СВЦЭМ!$A$34:$A$777,$A128,СВЦЭМ!$B$34:$B$777,F$119)+'СЕТ СН'!$I$11+СВЦЭМ!$D$10+'СЕТ СН'!$I$6</f>
        <v>2267.6814106100001</v>
      </c>
      <c r="G128" s="37">
        <f>SUMIFS(СВЦЭМ!$D$34:$D$777,СВЦЭМ!$A$34:$A$777,$A128,СВЦЭМ!$B$34:$B$777,G$119)+'СЕТ СН'!$I$11+СВЦЭМ!$D$10+'СЕТ СН'!$I$6</f>
        <v>2253.58115808</v>
      </c>
      <c r="H128" s="37">
        <f>SUMIFS(СВЦЭМ!$D$34:$D$777,СВЦЭМ!$A$34:$A$777,$A128,СВЦЭМ!$B$34:$B$777,H$119)+'СЕТ СН'!$I$11+СВЦЭМ!$D$10+'СЕТ СН'!$I$6</f>
        <v>2235.1786702099998</v>
      </c>
      <c r="I128" s="37">
        <f>SUMIFS(СВЦЭМ!$D$34:$D$777,СВЦЭМ!$A$34:$A$777,$A128,СВЦЭМ!$B$34:$B$777,I$119)+'СЕТ СН'!$I$11+СВЦЭМ!$D$10+'СЕТ СН'!$I$6</f>
        <v>2229.1080844299995</v>
      </c>
      <c r="J128" s="37">
        <f>SUMIFS(СВЦЭМ!$D$34:$D$777,СВЦЭМ!$A$34:$A$777,$A128,СВЦЭМ!$B$34:$B$777,J$119)+'СЕТ СН'!$I$11+СВЦЭМ!$D$10+'СЕТ СН'!$I$6</f>
        <v>2215.3879259099999</v>
      </c>
      <c r="K128" s="37">
        <f>SUMIFS(СВЦЭМ!$D$34:$D$777,СВЦЭМ!$A$34:$A$777,$A128,СВЦЭМ!$B$34:$B$777,K$119)+'СЕТ СН'!$I$11+СВЦЭМ!$D$10+'СЕТ СН'!$I$6</f>
        <v>2140.85991939</v>
      </c>
      <c r="L128" s="37">
        <f>SUMIFS(СВЦЭМ!$D$34:$D$777,СВЦЭМ!$A$34:$A$777,$A128,СВЦЭМ!$B$34:$B$777,L$119)+'СЕТ СН'!$I$11+СВЦЭМ!$D$10+'СЕТ СН'!$I$6</f>
        <v>1994.4655928699999</v>
      </c>
      <c r="M128" s="37">
        <f>SUMIFS(СВЦЭМ!$D$34:$D$777,СВЦЭМ!$A$34:$A$777,$A128,СВЦЭМ!$B$34:$B$777,M$119)+'СЕТ СН'!$I$11+СВЦЭМ!$D$10+'СЕТ СН'!$I$6</f>
        <v>1951.52155573</v>
      </c>
      <c r="N128" s="37">
        <f>SUMIFS(СВЦЭМ!$D$34:$D$777,СВЦЭМ!$A$34:$A$777,$A128,СВЦЭМ!$B$34:$B$777,N$119)+'СЕТ СН'!$I$11+СВЦЭМ!$D$10+'СЕТ СН'!$I$6</f>
        <v>1956.6634023900001</v>
      </c>
      <c r="O128" s="37">
        <f>SUMIFS(СВЦЭМ!$D$34:$D$777,СВЦЭМ!$A$34:$A$777,$A128,СВЦЭМ!$B$34:$B$777,O$119)+'СЕТ СН'!$I$11+СВЦЭМ!$D$10+'СЕТ СН'!$I$6</f>
        <v>1954.9900055399999</v>
      </c>
      <c r="P128" s="37">
        <f>SUMIFS(СВЦЭМ!$D$34:$D$777,СВЦЭМ!$A$34:$A$777,$A128,СВЦЭМ!$B$34:$B$777,P$119)+'СЕТ СН'!$I$11+СВЦЭМ!$D$10+'СЕТ СН'!$I$6</f>
        <v>1947.0651796900002</v>
      </c>
      <c r="Q128" s="37">
        <f>SUMIFS(СВЦЭМ!$D$34:$D$777,СВЦЭМ!$A$34:$A$777,$A128,СВЦЭМ!$B$34:$B$777,Q$119)+'СЕТ СН'!$I$11+СВЦЭМ!$D$10+'СЕТ СН'!$I$6</f>
        <v>1948.97508498</v>
      </c>
      <c r="R128" s="37">
        <f>SUMIFS(СВЦЭМ!$D$34:$D$777,СВЦЭМ!$A$34:$A$777,$A128,СВЦЭМ!$B$34:$B$777,R$119)+'СЕТ СН'!$I$11+СВЦЭМ!$D$10+'СЕТ СН'!$I$6</f>
        <v>1955.25774387</v>
      </c>
      <c r="S128" s="37">
        <f>SUMIFS(СВЦЭМ!$D$34:$D$777,СВЦЭМ!$A$34:$A$777,$A128,СВЦЭМ!$B$34:$B$777,S$119)+'СЕТ СН'!$I$11+СВЦЭМ!$D$10+'СЕТ СН'!$I$6</f>
        <v>1954.2092595399999</v>
      </c>
      <c r="T128" s="37">
        <f>SUMIFS(СВЦЭМ!$D$34:$D$777,СВЦЭМ!$A$34:$A$777,$A128,СВЦЭМ!$B$34:$B$777,T$119)+'СЕТ СН'!$I$11+СВЦЭМ!$D$10+'СЕТ СН'!$I$6</f>
        <v>1934.5235281400001</v>
      </c>
      <c r="U128" s="37">
        <f>SUMIFS(СВЦЭМ!$D$34:$D$777,СВЦЭМ!$A$34:$A$777,$A128,СВЦЭМ!$B$34:$B$777,U$119)+'СЕТ СН'!$I$11+СВЦЭМ!$D$10+'СЕТ СН'!$I$6</f>
        <v>1928.4649645</v>
      </c>
      <c r="V128" s="37">
        <f>SUMIFS(СВЦЭМ!$D$34:$D$777,СВЦЭМ!$A$34:$A$777,$A128,СВЦЭМ!$B$34:$B$777,V$119)+'СЕТ СН'!$I$11+СВЦЭМ!$D$10+'СЕТ СН'!$I$6</f>
        <v>1917.9756173800001</v>
      </c>
      <c r="W128" s="37">
        <f>SUMIFS(СВЦЭМ!$D$34:$D$777,СВЦЭМ!$A$34:$A$777,$A128,СВЦЭМ!$B$34:$B$777,W$119)+'СЕТ СН'!$I$11+СВЦЭМ!$D$10+'СЕТ СН'!$I$6</f>
        <v>1954.03343324</v>
      </c>
      <c r="X128" s="37">
        <f>SUMIFS(СВЦЭМ!$D$34:$D$777,СВЦЭМ!$A$34:$A$777,$A128,СВЦЭМ!$B$34:$B$777,X$119)+'СЕТ СН'!$I$11+СВЦЭМ!$D$10+'СЕТ СН'!$I$6</f>
        <v>2008.91954753</v>
      </c>
      <c r="Y128" s="37">
        <f>SUMIFS(СВЦЭМ!$D$34:$D$777,СВЦЭМ!$A$34:$A$777,$A128,СВЦЭМ!$B$34:$B$777,Y$119)+'СЕТ СН'!$I$11+СВЦЭМ!$D$10+'СЕТ СН'!$I$6</f>
        <v>2059.9648247300001</v>
      </c>
    </row>
    <row r="129" spans="1:25" ht="15.75" x14ac:dyDescent="0.2">
      <c r="A129" s="36">
        <f t="shared" si="3"/>
        <v>42653</v>
      </c>
      <c r="B129" s="37">
        <f>SUMIFS(СВЦЭМ!$D$34:$D$777,СВЦЭМ!$A$34:$A$777,$A129,СВЦЭМ!$B$34:$B$777,B$119)+'СЕТ СН'!$I$11+СВЦЭМ!$D$10+'СЕТ СН'!$I$6</f>
        <v>2122.1706783</v>
      </c>
      <c r="C129" s="37">
        <f>SUMIFS(СВЦЭМ!$D$34:$D$777,СВЦЭМ!$A$34:$A$777,$A129,СВЦЭМ!$B$34:$B$777,C$119)+'СЕТ СН'!$I$11+СВЦЭМ!$D$10+'СЕТ СН'!$I$6</f>
        <v>2196.37058935</v>
      </c>
      <c r="D129" s="37">
        <f>SUMIFS(СВЦЭМ!$D$34:$D$777,СВЦЭМ!$A$34:$A$777,$A129,СВЦЭМ!$B$34:$B$777,D$119)+'СЕТ СН'!$I$11+СВЦЭМ!$D$10+'СЕТ СН'!$I$6</f>
        <v>2187.8071225200001</v>
      </c>
      <c r="E129" s="37">
        <f>SUMIFS(СВЦЭМ!$D$34:$D$777,СВЦЭМ!$A$34:$A$777,$A129,СВЦЭМ!$B$34:$B$777,E$119)+'СЕТ СН'!$I$11+СВЦЭМ!$D$10+'СЕТ СН'!$I$6</f>
        <v>2177.1593348099996</v>
      </c>
      <c r="F129" s="37">
        <f>SUMIFS(СВЦЭМ!$D$34:$D$777,СВЦЭМ!$A$34:$A$777,$A129,СВЦЭМ!$B$34:$B$777,F$119)+'СЕТ СН'!$I$11+СВЦЭМ!$D$10+'СЕТ СН'!$I$6</f>
        <v>2163.2618442799999</v>
      </c>
      <c r="G129" s="37">
        <f>SUMIFS(СВЦЭМ!$D$34:$D$777,СВЦЭМ!$A$34:$A$777,$A129,СВЦЭМ!$B$34:$B$777,G$119)+'СЕТ СН'!$I$11+СВЦЭМ!$D$10+'СЕТ СН'!$I$6</f>
        <v>2179.9371076699999</v>
      </c>
      <c r="H129" s="37">
        <f>SUMIFS(СВЦЭМ!$D$34:$D$777,СВЦЭМ!$A$34:$A$777,$A129,СВЦЭМ!$B$34:$B$777,H$119)+'СЕТ СН'!$I$11+СВЦЭМ!$D$10+'СЕТ СН'!$I$6</f>
        <v>2231.1544534599998</v>
      </c>
      <c r="I129" s="37">
        <f>SUMIFS(СВЦЭМ!$D$34:$D$777,СВЦЭМ!$A$34:$A$777,$A129,СВЦЭМ!$B$34:$B$777,I$119)+'СЕТ СН'!$I$11+СВЦЭМ!$D$10+'СЕТ СН'!$I$6</f>
        <v>2228.31858345</v>
      </c>
      <c r="J129" s="37">
        <f>SUMIFS(СВЦЭМ!$D$34:$D$777,СВЦЭМ!$A$34:$A$777,$A129,СВЦЭМ!$B$34:$B$777,J$119)+'СЕТ СН'!$I$11+СВЦЭМ!$D$10+'СЕТ СН'!$I$6</f>
        <v>2143.5356700399998</v>
      </c>
      <c r="K129" s="37">
        <f>SUMIFS(СВЦЭМ!$D$34:$D$777,СВЦЭМ!$A$34:$A$777,$A129,СВЦЭМ!$B$34:$B$777,K$119)+'СЕТ СН'!$I$11+СВЦЭМ!$D$10+'СЕТ СН'!$I$6</f>
        <v>1965.0664415900001</v>
      </c>
      <c r="L129" s="37">
        <f>SUMIFS(СВЦЭМ!$D$34:$D$777,СВЦЭМ!$A$34:$A$777,$A129,СВЦЭМ!$B$34:$B$777,L$119)+'СЕТ СН'!$I$11+СВЦЭМ!$D$10+'СЕТ СН'!$I$6</f>
        <v>1906.59503726</v>
      </c>
      <c r="M129" s="37">
        <f>SUMIFS(СВЦЭМ!$D$34:$D$777,СВЦЭМ!$A$34:$A$777,$A129,СВЦЭМ!$B$34:$B$777,M$119)+'СЕТ СН'!$I$11+СВЦЭМ!$D$10+'СЕТ СН'!$I$6</f>
        <v>1890.9049822000002</v>
      </c>
      <c r="N129" s="37">
        <f>SUMIFS(СВЦЭМ!$D$34:$D$777,СВЦЭМ!$A$34:$A$777,$A129,СВЦЭМ!$B$34:$B$777,N$119)+'СЕТ СН'!$I$11+СВЦЭМ!$D$10+'СЕТ СН'!$I$6</f>
        <v>1913.08061819</v>
      </c>
      <c r="O129" s="37">
        <f>SUMIFS(СВЦЭМ!$D$34:$D$777,СВЦЭМ!$A$34:$A$777,$A129,СВЦЭМ!$B$34:$B$777,O$119)+'СЕТ СН'!$I$11+СВЦЭМ!$D$10+'СЕТ СН'!$I$6</f>
        <v>1952.05454934</v>
      </c>
      <c r="P129" s="37">
        <f>SUMIFS(СВЦЭМ!$D$34:$D$777,СВЦЭМ!$A$34:$A$777,$A129,СВЦЭМ!$B$34:$B$777,P$119)+'СЕТ СН'!$I$11+СВЦЭМ!$D$10+'СЕТ СН'!$I$6</f>
        <v>1916.6895444900001</v>
      </c>
      <c r="Q129" s="37">
        <f>SUMIFS(СВЦЭМ!$D$34:$D$777,СВЦЭМ!$A$34:$A$777,$A129,СВЦЭМ!$B$34:$B$777,Q$119)+'СЕТ СН'!$I$11+СВЦЭМ!$D$10+'СЕТ СН'!$I$6</f>
        <v>1945.90584173</v>
      </c>
      <c r="R129" s="37">
        <f>SUMIFS(СВЦЭМ!$D$34:$D$777,СВЦЭМ!$A$34:$A$777,$A129,СВЦЭМ!$B$34:$B$777,R$119)+'СЕТ СН'!$I$11+СВЦЭМ!$D$10+'СЕТ СН'!$I$6</f>
        <v>1942.93355058</v>
      </c>
      <c r="S129" s="37">
        <f>SUMIFS(СВЦЭМ!$D$34:$D$777,СВЦЭМ!$A$34:$A$777,$A129,СВЦЭМ!$B$34:$B$777,S$119)+'СЕТ СН'!$I$11+СВЦЭМ!$D$10+'СЕТ СН'!$I$6</f>
        <v>2036.2415554499999</v>
      </c>
      <c r="T129" s="37">
        <f>SUMIFS(СВЦЭМ!$D$34:$D$777,СВЦЭМ!$A$34:$A$777,$A129,СВЦЭМ!$B$34:$B$777,T$119)+'СЕТ СН'!$I$11+СВЦЭМ!$D$10+'СЕТ СН'!$I$6</f>
        <v>2029.8599751199999</v>
      </c>
      <c r="U129" s="37">
        <f>SUMIFS(СВЦЭМ!$D$34:$D$777,СВЦЭМ!$A$34:$A$777,$A129,СВЦЭМ!$B$34:$B$777,U$119)+'СЕТ СН'!$I$11+СВЦЭМ!$D$10+'СЕТ СН'!$I$6</f>
        <v>2047.44154297</v>
      </c>
      <c r="V129" s="37">
        <f>SUMIFS(СВЦЭМ!$D$34:$D$777,СВЦЭМ!$A$34:$A$777,$A129,СВЦЭМ!$B$34:$B$777,V$119)+'СЕТ СН'!$I$11+СВЦЭМ!$D$10+'СЕТ СН'!$I$6</f>
        <v>2094.9632265600003</v>
      </c>
      <c r="W129" s="37">
        <f>SUMIFS(СВЦЭМ!$D$34:$D$777,СВЦЭМ!$A$34:$A$777,$A129,СВЦЭМ!$B$34:$B$777,W$119)+'СЕТ СН'!$I$11+СВЦЭМ!$D$10+'СЕТ СН'!$I$6</f>
        <v>2018.3773925999999</v>
      </c>
      <c r="X129" s="37">
        <f>SUMIFS(СВЦЭМ!$D$34:$D$777,СВЦЭМ!$A$34:$A$777,$A129,СВЦЭМ!$B$34:$B$777,X$119)+'СЕТ СН'!$I$11+СВЦЭМ!$D$10+'СЕТ СН'!$I$6</f>
        <v>1995.84560844</v>
      </c>
      <c r="Y129" s="37">
        <f>SUMIFS(СВЦЭМ!$D$34:$D$777,СВЦЭМ!$A$34:$A$777,$A129,СВЦЭМ!$B$34:$B$777,Y$119)+'СЕТ СН'!$I$11+СВЦЭМ!$D$10+'СЕТ СН'!$I$6</f>
        <v>2106.9993597299999</v>
      </c>
    </row>
    <row r="130" spans="1:25" ht="15.75" x14ac:dyDescent="0.2">
      <c r="A130" s="36">
        <f t="shared" si="3"/>
        <v>42654</v>
      </c>
      <c r="B130" s="37">
        <f>SUMIFS(СВЦЭМ!$D$34:$D$777,СВЦЭМ!$A$34:$A$777,$A130,СВЦЭМ!$B$34:$B$777,B$119)+'СЕТ СН'!$I$11+СВЦЭМ!$D$10+'СЕТ СН'!$I$6</f>
        <v>2210.0836172299996</v>
      </c>
      <c r="C130" s="37">
        <f>SUMIFS(СВЦЭМ!$D$34:$D$777,СВЦЭМ!$A$34:$A$777,$A130,СВЦЭМ!$B$34:$B$777,C$119)+'СЕТ СН'!$I$11+СВЦЭМ!$D$10+'СЕТ СН'!$I$6</f>
        <v>2299.6702620099995</v>
      </c>
      <c r="D130" s="37">
        <f>SUMIFS(СВЦЭМ!$D$34:$D$777,СВЦЭМ!$A$34:$A$777,$A130,СВЦЭМ!$B$34:$B$777,D$119)+'СЕТ СН'!$I$11+СВЦЭМ!$D$10+'СЕТ СН'!$I$6</f>
        <v>2351.0483962199996</v>
      </c>
      <c r="E130" s="37">
        <f>SUMIFS(СВЦЭМ!$D$34:$D$777,СВЦЭМ!$A$34:$A$777,$A130,СВЦЭМ!$B$34:$B$777,E$119)+'СЕТ СН'!$I$11+СВЦЭМ!$D$10+'СЕТ СН'!$I$6</f>
        <v>2343.1039512699999</v>
      </c>
      <c r="F130" s="37">
        <f>SUMIFS(СВЦЭМ!$D$34:$D$777,СВЦЭМ!$A$34:$A$777,$A130,СВЦЭМ!$B$34:$B$777,F$119)+'СЕТ СН'!$I$11+СВЦЭМ!$D$10+'СЕТ СН'!$I$6</f>
        <v>2337.1889027099996</v>
      </c>
      <c r="G130" s="37">
        <f>SUMIFS(СВЦЭМ!$D$34:$D$777,СВЦЭМ!$A$34:$A$777,$A130,СВЦЭМ!$B$34:$B$777,G$119)+'СЕТ СН'!$I$11+СВЦЭМ!$D$10+'СЕТ СН'!$I$6</f>
        <v>2346.8999172499998</v>
      </c>
      <c r="H130" s="37">
        <f>SUMIFS(СВЦЭМ!$D$34:$D$777,СВЦЭМ!$A$34:$A$777,$A130,СВЦЭМ!$B$34:$B$777,H$119)+'СЕТ СН'!$I$11+СВЦЭМ!$D$10+'СЕТ СН'!$I$6</f>
        <v>2346.8705110800001</v>
      </c>
      <c r="I130" s="37">
        <f>SUMIFS(СВЦЭМ!$D$34:$D$777,СВЦЭМ!$A$34:$A$777,$A130,СВЦЭМ!$B$34:$B$777,I$119)+'СЕТ СН'!$I$11+СВЦЭМ!$D$10+'СЕТ СН'!$I$6</f>
        <v>2226.0279314600002</v>
      </c>
      <c r="J130" s="37">
        <f>SUMIFS(СВЦЭМ!$D$34:$D$777,СВЦЭМ!$A$34:$A$777,$A130,СВЦЭМ!$B$34:$B$777,J$119)+'СЕТ СН'!$I$11+СВЦЭМ!$D$10+'СЕТ СН'!$I$6</f>
        <v>2154.8453447100001</v>
      </c>
      <c r="K130" s="37">
        <f>SUMIFS(СВЦЭМ!$D$34:$D$777,СВЦЭМ!$A$34:$A$777,$A130,СВЦЭМ!$B$34:$B$777,K$119)+'СЕТ СН'!$I$11+СВЦЭМ!$D$10+'СЕТ СН'!$I$6</f>
        <v>1966.25934138</v>
      </c>
      <c r="L130" s="37">
        <f>SUMIFS(СВЦЭМ!$D$34:$D$777,СВЦЭМ!$A$34:$A$777,$A130,СВЦЭМ!$B$34:$B$777,L$119)+'СЕТ СН'!$I$11+СВЦЭМ!$D$10+'СЕТ СН'!$I$6</f>
        <v>1944.72629742</v>
      </c>
      <c r="M130" s="37">
        <f>SUMIFS(СВЦЭМ!$D$34:$D$777,СВЦЭМ!$A$34:$A$777,$A130,СВЦЭМ!$B$34:$B$777,M$119)+'СЕТ СН'!$I$11+СВЦЭМ!$D$10+'СЕТ СН'!$I$6</f>
        <v>1974.8865901499998</v>
      </c>
      <c r="N130" s="37">
        <f>SUMIFS(СВЦЭМ!$D$34:$D$777,СВЦЭМ!$A$34:$A$777,$A130,СВЦЭМ!$B$34:$B$777,N$119)+'СЕТ СН'!$I$11+СВЦЭМ!$D$10+'СЕТ СН'!$I$6</f>
        <v>1971.30206318</v>
      </c>
      <c r="O130" s="37">
        <f>SUMIFS(СВЦЭМ!$D$34:$D$777,СВЦЭМ!$A$34:$A$777,$A130,СВЦЭМ!$B$34:$B$777,O$119)+'СЕТ СН'!$I$11+СВЦЭМ!$D$10+'СЕТ СН'!$I$6</f>
        <v>2014.02278189</v>
      </c>
      <c r="P130" s="37">
        <f>SUMIFS(СВЦЭМ!$D$34:$D$777,СВЦЭМ!$A$34:$A$777,$A130,СВЦЭМ!$B$34:$B$777,P$119)+'СЕТ СН'!$I$11+СВЦЭМ!$D$10+'СЕТ СН'!$I$6</f>
        <v>2007.8409488699999</v>
      </c>
      <c r="Q130" s="37">
        <f>SUMIFS(СВЦЭМ!$D$34:$D$777,СВЦЭМ!$A$34:$A$777,$A130,СВЦЭМ!$B$34:$B$777,Q$119)+'СЕТ СН'!$I$11+СВЦЭМ!$D$10+'СЕТ СН'!$I$6</f>
        <v>1947.31832998</v>
      </c>
      <c r="R130" s="37">
        <f>SUMIFS(СВЦЭМ!$D$34:$D$777,СВЦЭМ!$A$34:$A$777,$A130,СВЦЭМ!$B$34:$B$777,R$119)+'СЕТ СН'!$I$11+СВЦЭМ!$D$10+'СЕТ СН'!$I$6</f>
        <v>1933.3150202699999</v>
      </c>
      <c r="S130" s="37">
        <f>SUMIFS(СВЦЭМ!$D$34:$D$777,СВЦЭМ!$A$34:$A$777,$A130,СВЦЭМ!$B$34:$B$777,S$119)+'СЕТ СН'!$I$11+СВЦЭМ!$D$10+'СЕТ СН'!$I$6</f>
        <v>1995.9247442999999</v>
      </c>
      <c r="T130" s="37">
        <f>SUMIFS(СВЦЭМ!$D$34:$D$777,СВЦЭМ!$A$34:$A$777,$A130,СВЦЭМ!$B$34:$B$777,T$119)+'СЕТ СН'!$I$11+СВЦЭМ!$D$10+'СЕТ СН'!$I$6</f>
        <v>2025.3368240499999</v>
      </c>
      <c r="U130" s="37">
        <f>SUMIFS(СВЦЭМ!$D$34:$D$777,СВЦЭМ!$A$34:$A$777,$A130,СВЦЭМ!$B$34:$B$777,U$119)+'СЕТ СН'!$I$11+СВЦЭМ!$D$10+'СЕТ СН'!$I$6</f>
        <v>2064.4465391600002</v>
      </c>
      <c r="V130" s="37">
        <f>SUMIFS(СВЦЭМ!$D$34:$D$777,СВЦЭМ!$A$34:$A$777,$A130,СВЦЭМ!$B$34:$B$777,V$119)+'СЕТ СН'!$I$11+СВЦЭМ!$D$10+'СЕТ СН'!$I$6</f>
        <v>2079.7943673999998</v>
      </c>
      <c r="W130" s="37">
        <f>SUMIFS(СВЦЭМ!$D$34:$D$777,СВЦЭМ!$A$34:$A$777,$A130,СВЦЭМ!$B$34:$B$777,W$119)+'СЕТ СН'!$I$11+СВЦЭМ!$D$10+'СЕТ СН'!$I$6</f>
        <v>2050.3322369699999</v>
      </c>
      <c r="X130" s="37">
        <f>SUMIFS(СВЦЭМ!$D$34:$D$777,СВЦЭМ!$A$34:$A$777,$A130,СВЦЭМ!$B$34:$B$777,X$119)+'СЕТ СН'!$I$11+СВЦЭМ!$D$10+'СЕТ СН'!$I$6</f>
        <v>2005.53030388</v>
      </c>
      <c r="Y130" s="37">
        <f>SUMIFS(СВЦЭМ!$D$34:$D$777,СВЦЭМ!$A$34:$A$777,$A130,СВЦЭМ!$B$34:$B$777,Y$119)+'СЕТ СН'!$I$11+СВЦЭМ!$D$10+'СЕТ СН'!$I$6</f>
        <v>2169.2692831100003</v>
      </c>
    </row>
    <row r="131" spans="1:25" ht="15.75" x14ac:dyDescent="0.2">
      <c r="A131" s="36">
        <f t="shared" si="3"/>
        <v>42655</v>
      </c>
      <c r="B131" s="37">
        <f>SUMIFS(СВЦЭМ!$D$34:$D$777,СВЦЭМ!$A$34:$A$777,$A131,СВЦЭМ!$B$34:$B$777,B$119)+'СЕТ СН'!$I$11+СВЦЭМ!$D$10+'СЕТ СН'!$I$6</f>
        <v>2262.4518852299998</v>
      </c>
      <c r="C131" s="37">
        <f>SUMIFS(СВЦЭМ!$D$34:$D$777,СВЦЭМ!$A$34:$A$777,$A131,СВЦЭМ!$B$34:$B$777,C$119)+'СЕТ СН'!$I$11+СВЦЭМ!$D$10+'СЕТ СН'!$I$6</f>
        <v>2458.8373972700001</v>
      </c>
      <c r="D131" s="37">
        <f>SUMIFS(СВЦЭМ!$D$34:$D$777,СВЦЭМ!$A$34:$A$777,$A131,СВЦЭМ!$B$34:$B$777,D$119)+'СЕТ СН'!$I$11+СВЦЭМ!$D$10+'СЕТ СН'!$I$6</f>
        <v>2514.5232407100002</v>
      </c>
      <c r="E131" s="37">
        <f>SUMIFS(СВЦЭМ!$D$34:$D$777,СВЦЭМ!$A$34:$A$777,$A131,СВЦЭМ!$B$34:$B$777,E$119)+'СЕТ СН'!$I$11+СВЦЭМ!$D$10+'СЕТ СН'!$I$6</f>
        <v>2466.2592543499995</v>
      </c>
      <c r="F131" s="37">
        <f>SUMIFS(СВЦЭМ!$D$34:$D$777,СВЦЭМ!$A$34:$A$777,$A131,СВЦЭМ!$B$34:$B$777,F$119)+'СЕТ СН'!$I$11+СВЦЭМ!$D$10+'СЕТ СН'!$I$6</f>
        <v>2346.1985970099995</v>
      </c>
      <c r="G131" s="37">
        <f>SUMIFS(СВЦЭМ!$D$34:$D$777,СВЦЭМ!$A$34:$A$777,$A131,СВЦЭМ!$B$34:$B$777,G$119)+'СЕТ СН'!$I$11+СВЦЭМ!$D$10+'СЕТ СН'!$I$6</f>
        <v>2319.8383544999997</v>
      </c>
      <c r="H131" s="37">
        <f>SUMIFS(СВЦЭМ!$D$34:$D$777,СВЦЭМ!$A$34:$A$777,$A131,СВЦЭМ!$B$34:$B$777,H$119)+'СЕТ СН'!$I$11+СВЦЭМ!$D$10+'СЕТ СН'!$I$6</f>
        <v>2242.5149562500001</v>
      </c>
      <c r="I131" s="37">
        <f>SUMIFS(СВЦЭМ!$D$34:$D$777,СВЦЭМ!$A$34:$A$777,$A131,СВЦЭМ!$B$34:$B$777,I$119)+'СЕТ СН'!$I$11+СВЦЭМ!$D$10+'СЕТ СН'!$I$6</f>
        <v>2147.7170973699999</v>
      </c>
      <c r="J131" s="37">
        <f>SUMIFS(СВЦЭМ!$D$34:$D$777,СВЦЭМ!$A$34:$A$777,$A131,СВЦЭМ!$B$34:$B$777,J$119)+'СЕТ СН'!$I$11+СВЦЭМ!$D$10+'СЕТ СН'!$I$6</f>
        <v>2079.7389349999999</v>
      </c>
      <c r="K131" s="37">
        <f>SUMIFS(СВЦЭМ!$D$34:$D$777,СВЦЭМ!$A$34:$A$777,$A131,СВЦЭМ!$B$34:$B$777,K$119)+'СЕТ СН'!$I$11+СВЦЭМ!$D$10+'СЕТ СН'!$I$6</f>
        <v>1910.49609048</v>
      </c>
      <c r="L131" s="37">
        <f>SUMIFS(СВЦЭМ!$D$34:$D$777,СВЦЭМ!$A$34:$A$777,$A131,СВЦЭМ!$B$34:$B$777,L$119)+'СЕТ СН'!$I$11+СВЦЭМ!$D$10+'СЕТ СН'!$I$6</f>
        <v>2343.1119459000001</v>
      </c>
      <c r="M131" s="37">
        <f>SUMIFS(СВЦЭМ!$D$34:$D$777,СВЦЭМ!$A$34:$A$777,$A131,СВЦЭМ!$B$34:$B$777,M$119)+'СЕТ СН'!$I$11+СВЦЭМ!$D$10+'СЕТ СН'!$I$6</f>
        <v>2337.1103620200001</v>
      </c>
      <c r="N131" s="37">
        <f>SUMIFS(СВЦЭМ!$D$34:$D$777,СВЦЭМ!$A$34:$A$777,$A131,СВЦЭМ!$B$34:$B$777,N$119)+'СЕТ СН'!$I$11+СВЦЭМ!$D$10+'СЕТ СН'!$I$6</f>
        <v>2320.7600190399999</v>
      </c>
      <c r="O131" s="37">
        <f>SUMIFS(СВЦЭМ!$D$34:$D$777,СВЦЭМ!$A$34:$A$777,$A131,СВЦЭМ!$B$34:$B$777,O$119)+'СЕТ СН'!$I$11+СВЦЭМ!$D$10+'СЕТ СН'!$I$6</f>
        <v>1998.8990853400001</v>
      </c>
      <c r="P131" s="37">
        <f>SUMIFS(СВЦЭМ!$D$34:$D$777,СВЦЭМ!$A$34:$A$777,$A131,СВЦЭМ!$B$34:$B$777,P$119)+'СЕТ СН'!$I$11+СВЦЭМ!$D$10+'СЕТ СН'!$I$6</f>
        <v>1847.0136248399999</v>
      </c>
      <c r="Q131" s="37">
        <f>SUMIFS(СВЦЭМ!$D$34:$D$777,СВЦЭМ!$A$34:$A$777,$A131,СВЦЭМ!$B$34:$B$777,Q$119)+'СЕТ СН'!$I$11+СВЦЭМ!$D$10+'СЕТ СН'!$I$6</f>
        <v>1827.9176906100001</v>
      </c>
      <c r="R131" s="37">
        <f>SUMIFS(СВЦЭМ!$D$34:$D$777,СВЦЭМ!$A$34:$A$777,$A131,СВЦЭМ!$B$34:$B$777,R$119)+'СЕТ СН'!$I$11+СВЦЭМ!$D$10+'СЕТ СН'!$I$6</f>
        <v>1822.94236529</v>
      </c>
      <c r="S131" s="37">
        <f>SUMIFS(СВЦЭМ!$D$34:$D$777,СВЦЭМ!$A$34:$A$777,$A131,СВЦЭМ!$B$34:$B$777,S$119)+'СЕТ СН'!$I$11+СВЦЭМ!$D$10+'СЕТ СН'!$I$6</f>
        <v>1902.1398509199998</v>
      </c>
      <c r="T131" s="37">
        <f>SUMIFS(СВЦЭМ!$D$34:$D$777,СВЦЭМ!$A$34:$A$777,$A131,СВЦЭМ!$B$34:$B$777,T$119)+'СЕТ СН'!$I$11+СВЦЭМ!$D$10+'СЕТ СН'!$I$6</f>
        <v>1924.2930987</v>
      </c>
      <c r="U131" s="37">
        <f>SUMIFS(СВЦЭМ!$D$34:$D$777,СВЦЭМ!$A$34:$A$777,$A131,СВЦЭМ!$B$34:$B$777,U$119)+'СЕТ СН'!$I$11+СВЦЭМ!$D$10+'СЕТ СН'!$I$6</f>
        <v>1973.7553071</v>
      </c>
      <c r="V131" s="37">
        <f>SUMIFS(СВЦЭМ!$D$34:$D$777,СВЦЭМ!$A$34:$A$777,$A131,СВЦЭМ!$B$34:$B$777,V$119)+'СЕТ СН'!$I$11+СВЦЭМ!$D$10+'СЕТ СН'!$I$6</f>
        <v>1978.89170878</v>
      </c>
      <c r="W131" s="37">
        <f>SUMIFS(СВЦЭМ!$D$34:$D$777,СВЦЭМ!$A$34:$A$777,$A131,СВЦЭМ!$B$34:$B$777,W$119)+'СЕТ СН'!$I$11+СВЦЭМ!$D$10+'СЕТ СН'!$I$6</f>
        <v>1957.4498859</v>
      </c>
      <c r="X131" s="37">
        <f>SUMIFS(СВЦЭМ!$D$34:$D$777,СВЦЭМ!$A$34:$A$777,$A131,СВЦЭМ!$B$34:$B$777,X$119)+'СЕТ СН'!$I$11+СВЦЭМ!$D$10+'СЕТ СН'!$I$6</f>
        <v>1924.7841567300002</v>
      </c>
      <c r="Y131" s="37">
        <f>SUMIFS(СВЦЭМ!$D$34:$D$777,СВЦЭМ!$A$34:$A$777,$A131,СВЦЭМ!$B$34:$B$777,Y$119)+'СЕТ СН'!$I$11+СВЦЭМ!$D$10+'СЕТ СН'!$I$6</f>
        <v>2016.8775637900001</v>
      </c>
    </row>
    <row r="132" spans="1:25" ht="15.75" x14ac:dyDescent="0.2">
      <c r="A132" s="36">
        <f t="shared" si="3"/>
        <v>42656</v>
      </c>
      <c r="B132" s="37">
        <f>SUMIFS(СВЦЭМ!$D$34:$D$777,СВЦЭМ!$A$34:$A$777,$A132,СВЦЭМ!$B$34:$B$777,B$119)+'СЕТ СН'!$I$11+СВЦЭМ!$D$10+'СЕТ СН'!$I$6</f>
        <v>2072.5387965300001</v>
      </c>
      <c r="C132" s="37">
        <f>SUMIFS(СВЦЭМ!$D$34:$D$777,СВЦЭМ!$A$34:$A$777,$A132,СВЦЭМ!$B$34:$B$777,C$119)+'СЕТ СН'!$I$11+СВЦЭМ!$D$10+'СЕТ СН'!$I$6</f>
        <v>2180.41181474</v>
      </c>
      <c r="D132" s="37">
        <f>SUMIFS(СВЦЭМ!$D$34:$D$777,СВЦЭМ!$A$34:$A$777,$A132,СВЦЭМ!$B$34:$B$777,D$119)+'СЕТ СН'!$I$11+СВЦЭМ!$D$10+'СЕТ СН'!$I$6</f>
        <v>2200.57052613</v>
      </c>
      <c r="E132" s="37">
        <f>SUMIFS(СВЦЭМ!$D$34:$D$777,СВЦЭМ!$A$34:$A$777,$A132,СВЦЭМ!$B$34:$B$777,E$119)+'СЕТ СН'!$I$11+СВЦЭМ!$D$10+'СЕТ СН'!$I$6</f>
        <v>2202.8411263199996</v>
      </c>
      <c r="F132" s="37">
        <f>SUMIFS(СВЦЭМ!$D$34:$D$777,СВЦЭМ!$A$34:$A$777,$A132,СВЦЭМ!$B$34:$B$777,F$119)+'СЕТ СН'!$I$11+СВЦЭМ!$D$10+'СЕТ СН'!$I$6</f>
        <v>2217.6619777300002</v>
      </c>
      <c r="G132" s="37">
        <f>SUMIFS(СВЦЭМ!$D$34:$D$777,СВЦЭМ!$A$34:$A$777,$A132,СВЦЭМ!$B$34:$B$777,G$119)+'СЕТ СН'!$I$11+СВЦЭМ!$D$10+'СЕТ СН'!$I$6</f>
        <v>2232.9339130799999</v>
      </c>
      <c r="H132" s="37">
        <f>SUMIFS(СВЦЭМ!$D$34:$D$777,СВЦЭМ!$A$34:$A$777,$A132,СВЦЭМ!$B$34:$B$777,H$119)+'СЕТ СН'!$I$11+СВЦЭМ!$D$10+'СЕТ СН'!$I$6</f>
        <v>2214.4534057299998</v>
      </c>
      <c r="I132" s="37">
        <f>SUMIFS(СВЦЭМ!$D$34:$D$777,СВЦЭМ!$A$34:$A$777,$A132,СВЦЭМ!$B$34:$B$777,I$119)+'СЕТ СН'!$I$11+СВЦЭМ!$D$10+'СЕТ СН'!$I$6</f>
        <v>2143.4371456700001</v>
      </c>
      <c r="J132" s="37">
        <f>SUMIFS(СВЦЭМ!$D$34:$D$777,СВЦЭМ!$A$34:$A$777,$A132,СВЦЭМ!$B$34:$B$777,J$119)+'СЕТ СН'!$I$11+СВЦЭМ!$D$10+'СЕТ СН'!$I$6</f>
        <v>2094.0124638100001</v>
      </c>
      <c r="K132" s="37">
        <f>SUMIFS(СВЦЭМ!$D$34:$D$777,СВЦЭМ!$A$34:$A$777,$A132,СВЦЭМ!$B$34:$B$777,K$119)+'СЕТ СН'!$I$11+СВЦЭМ!$D$10+'СЕТ СН'!$I$6</f>
        <v>1989.1620189</v>
      </c>
      <c r="L132" s="37">
        <f>SUMIFS(СВЦЭМ!$D$34:$D$777,СВЦЭМ!$A$34:$A$777,$A132,СВЦЭМ!$B$34:$B$777,L$119)+'СЕТ СН'!$I$11+СВЦЭМ!$D$10+'СЕТ СН'!$I$6</f>
        <v>1989.66981235</v>
      </c>
      <c r="M132" s="37">
        <f>SUMIFS(СВЦЭМ!$D$34:$D$777,СВЦЭМ!$A$34:$A$777,$A132,СВЦЭМ!$B$34:$B$777,M$119)+'СЕТ СН'!$I$11+СВЦЭМ!$D$10+'СЕТ СН'!$I$6</f>
        <v>1955.14600174</v>
      </c>
      <c r="N132" s="37">
        <f>SUMIFS(СВЦЭМ!$D$34:$D$777,СВЦЭМ!$A$34:$A$777,$A132,СВЦЭМ!$B$34:$B$777,N$119)+'СЕТ СН'!$I$11+СВЦЭМ!$D$10+'СЕТ СН'!$I$6</f>
        <v>1962.7672650899999</v>
      </c>
      <c r="O132" s="37">
        <f>SUMIFS(СВЦЭМ!$D$34:$D$777,СВЦЭМ!$A$34:$A$777,$A132,СВЦЭМ!$B$34:$B$777,O$119)+'СЕТ СН'!$I$11+СВЦЭМ!$D$10+'СЕТ СН'!$I$6</f>
        <v>1919.5808676299998</v>
      </c>
      <c r="P132" s="37">
        <f>SUMIFS(СВЦЭМ!$D$34:$D$777,СВЦЭМ!$A$34:$A$777,$A132,СВЦЭМ!$B$34:$B$777,P$119)+'СЕТ СН'!$I$11+СВЦЭМ!$D$10+'СЕТ СН'!$I$6</f>
        <v>1916.75252148</v>
      </c>
      <c r="Q132" s="37">
        <f>SUMIFS(СВЦЭМ!$D$34:$D$777,СВЦЭМ!$A$34:$A$777,$A132,СВЦЭМ!$B$34:$B$777,Q$119)+'СЕТ СН'!$I$11+СВЦЭМ!$D$10+'СЕТ СН'!$I$6</f>
        <v>1910.09980417</v>
      </c>
      <c r="R132" s="37">
        <f>SUMIFS(СВЦЭМ!$D$34:$D$777,СВЦЭМ!$A$34:$A$777,$A132,СВЦЭМ!$B$34:$B$777,R$119)+'СЕТ СН'!$I$11+СВЦЭМ!$D$10+'СЕТ СН'!$I$6</f>
        <v>1860.0925081300002</v>
      </c>
      <c r="S132" s="37">
        <f>SUMIFS(СВЦЭМ!$D$34:$D$777,СВЦЭМ!$A$34:$A$777,$A132,СВЦЭМ!$B$34:$B$777,S$119)+'СЕТ СН'!$I$11+СВЦЭМ!$D$10+'СЕТ СН'!$I$6</f>
        <v>1900.6810984600002</v>
      </c>
      <c r="T132" s="37">
        <f>SUMIFS(СВЦЭМ!$D$34:$D$777,СВЦЭМ!$A$34:$A$777,$A132,СВЦЭМ!$B$34:$B$777,T$119)+'СЕТ СН'!$I$11+СВЦЭМ!$D$10+'СЕТ СН'!$I$6</f>
        <v>1924.8319180600001</v>
      </c>
      <c r="U132" s="37">
        <f>SUMIFS(СВЦЭМ!$D$34:$D$777,СВЦЭМ!$A$34:$A$777,$A132,СВЦЭМ!$B$34:$B$777,U$119)+'СЕТ СН'!$I$11+СВЦЭМ!$D$10+'СЕТ СН'!$I$6</f>
        <v>1969.70616247</v>
      </c>
      <c r="V132" s="37">
        <f>SUMIFS(СВЦЭМ!$D$34:$D$777,СВЦЭМ!$A$34:$A$777,$A132,СВЦЭМ!$B$34:$B$777,V$119)+'СЕТ СН'!$I$11+СВЦЭМ!$D$10+'СЕТ СН'!$I$6</f>
        <v>1963.29860121</v>
      </c>
      <c r="W132" s="37">
        <f>SUMIFS(СВЦЭМ!$D$34:$D$777,СВЦЭМ!$A$34:$A$777,$A132,СВЦЭМ!$B$34:$B$777,W$119)+'СЕТ СН'!$I$11+СВЦЭМ!$D$10+'СЕТ СН'!$I$6</f>
        <v>1959.8598792600001</v>
      </c>
      <c r="X132" s="37">
        <f>SUMIFS(СВЦЭМ!$D$34:$D$777,СВЦЭМ!$A$34:$A$777,$A132,СВЦЭМ!$B$34:$B$777,X$119)+'СЕТ СН'!$I$11+СВЦЭМ!$D$10+'СЕТ СН'!$I$6</f>
        <v>1945.27669816</v>
      </c>
      <c r="Y132" s="37">
        <f>SUMIFS(СВЦЭМ!$D$34:$D$777,СВЦЭМ!$A$34:$A$777,$A132,СВЦЭМ!$B$34:$B$777,Y$119)+'СЕТ СН'!$I$11+СВЦЭМ!$D$10+'СЕТ СН'!$I$6</f>
        <v>2038.6868692200001</v>
      </c>
    </row>
    <row r="133" spans="1:25" ht="15.75" x14ac:dyDescent="0.2">
      <c r="A133" s="36">
        <f t="shared" si="3"/>
        <v>42657</v>
      </c>
      <c r="B133" s="37">
        <f>SUMIFS(СВЦЭМ!$D$34:$D$777,СВЦЭМ!$A$34:$A$777,$A133,СВЦЭМ!$B$34:$B$777,B$119)+'СЕТ СН'!$I$11+СВЦЭМ!$D$10+'СЕТ СН'!$I$6</f>
        <v>2066.5021686600003</v>
      </c>
      <c r="C133" s="37">
        <f>SUMIFS(СВЦЭМ!$D$34:$D$777,СВЦЭМ!$A$34:$A$777,$A133,СВЦЭМ!$B$34:$B$777,C$119)+'СЕТ СН'!$I$11+СВЦЭМ!$D$10+'СЕТ СН'!$I$6</f>
        <v>2178.1150193399999</v>
      </c>
      <c r="D133" s="37">
        <f>SUMIFS(СВЦЭМ!$D$34:$D$777,СВЦЭМ!$A$34:$A$777,$A133,СВЦЭМ!$B$34:$B$777,D$119)+'СЕТ СН'!$I$11+СВЦЭМ!$D$10+'СЕТ СН'!$I$6</f>
        <v>2214.8494786800002</v>
      </c>
      <c r="E133" s="37">
        <f>SUMIFS(СВЦЭМ!$D$34:$D$777,СВЦЭМ!$A$34:$A$777,$A133,СВЦЭМ!$B$34:$B$777,E$119)+'СЕТ СН'!$I$11+СВЦЭМ!$D$10+'СЕТ СН'!$I$6</f>
        <v>2207.8447258899996</v>
      </c>
      <c r="F133" s="37">
        <f>SUMIFS(СВЦЭМ!$D$34:$D$777,СВЦЭМ!$A$34:$A$777,$A133,СВЦЭМ!$B$34:$B$777,F$119)+'СЕТ СН'!$I$11+СВЦЭМ!$D$10+'СЕТ СН'!$I$6</f>
        <v>2204.1622731400003</v>
      </c>
      <c r="G133" s="37">
        <f>SUMIFS(СВЦЭМ!$D$34:$D$777,СВЦЭМ!$A$34:$A$777,$A133,СВЦЭМ!$B$34:$B$777,G$119)+'СЕТ СН'!$I$11+СВЦЭМ!$D$10+'СЕТ СН'!$I$6</f>
        <v>2291.6984363699999</v>
      </c>
      <c r="H133" s="37">
        <f>SUMIFS(СВЦЭМ!$D$34:$D$777,СВЦЭМ!$A$34:$A$777,$A133,СВЦЭМ!$B$34:$B$777,H$119)+'СЕТ СН'!$I$11+СВЦЭМ!$D$10+'СЕТ СН'!$I$6</f>
        <v>2276.2204212899996</v>
      </c>
      <c r="I133" s="37">
        <f>SUMIFS(СВЦЭМ!$D$34:$D$777,СВЦЭМ!$A$34:$A$777,$A133,СВЦЭМ!$B$34:$B$777,I$119)+'СЕТ СН'!$I$11+СВЦЭМ!$D$10+'СЕТ СН'!$I$6</f>
        <v>2153.6442867400001</v>
      </c>
      <c r="J133" s="37">
        <f>SUMIFS(СВЦЭМ!$D$34:$D$777,СВЦЭМ!$A$34:$A$777,$A133,СВЦЭМ!$B$34:$B$777,J$119)+'СЕТ СН'!$I$11+СВЦЭМ!$D$10+'СЕТ СН'!$I$6</f>
        <v>2067.33945468</v>
      </c>
      <c r="K133" s="37">
        <f>SUMIFS(СВЦЭМ!$D$34:$D$777,СВЦЭМ!$A$34:$A$777,$A133,СВЦЭМ!$B$34:$B$777,K$119)+'СЕТ СН'!$I$11+СВЦЭМ!$D$10+'СЕТ СН'!$I$6</f>
        <v>1907.9671921300001</v>
      </c>
      <c r="L133" s="37">
        <f>SUMIFS(СВЦЭМ!$D$34:$D$777,СВЦЭМ!$A$34:$A$777,$A133,СВЦЭМ!$B$34:$B$777,L$119)+'СЕТ СН'!$I$11+СВЦЭМ!$D$10+'СЕТ СН'!$I$6</f>
        <v>1877.9146108800001</v>
      </c>
      <c r="M133" s="37">
        <f>SUMIFS(СВЦЭМ!$D$34:$D$777,СВЦЭМ!$A$34:$A$777,$A133,СВЦЭМ!$B$34:$B$777,M$119)+'СЕТ СН'!$I$11+СВЦЭМ!$D$10+'СЕТ СН'!$I$6</f>
        <v>1872.6122847400002</v>
      </c>
      <c r="N133" s="37">
        <f>SUMIFS(СВЦЭМ!$D$34:$D$777,СВЦЭМ!$A$34:$A$777,$A133,СВЦЭМ!$B$34:$B$777,N$119)+'СЕТ СН'!$I$11+СВЦЭМ!$D$10+'СЕТ СН'!$I$6</f>
        <v>1874.9354243900002</v>
      </c>
      <c r="O133" s="37">
        <f>SUMIFS(СВЦЭМ!$D$34:$D$777,СВЦЭМ!$A$34:$A$777,$A133,СВЦЭМ!$B$34:$B$777,O$119)+'СЕТ СН'!$I$11+СВЦЭМ!$D$10+'СЕТ СН'!$I$6</f>
        <v>1862.03916321</v>
      </c>
      <c r="P133" s="37">
        <f>SUMIFS(СВЦЭМ!$D$34:$D$777,СВЦЭМ!$A$34:$A$777,$A133,СВЦЭМ!$B$34:$B$777,P$119)+'СЕТ СН'!$I$11+СВЦЭМ!$D$10+'СЕТ СН'!$I$6</f>
        <v>1847.5906304</v>
      </c>
      <c r="Q133" s="37">
        <f>SUMIFS(СВЦЭМ!$D$34:$D$777,СВЦЭМ!$A$34:$A$777,$A133,СВЦЭМ!$B$34:$B$777,Q$119)+'СЕТ СН'!$I$11+СВЦЭМ!$D$10+'СЕТ СН'!$I$6</f>
        <v>1857.0281673499999</v>
      </c>
      <c r="R133" s="37">
        <f>SUMIFS(СВЦЭМ!$D$34:$D$777,СВЦЭМ!$A$34:$A$777,$A133,СВЦЭМ!$B$34:$B$777,R$119)+'СЕТ СН'!$I$11+СВЦЭМ!$D$10+'СЕТ СН'!$I$6</f>
        <v>1857.5040017800002</v>
      </c>
      <c r="S133" s="37">
        <f>SUMIFS(СВЦЭМ!$D$34:$D$777,СВЦЭМ!$A$34:$A$777,$A133,СВЦЭМ!$B$34:$B$777,S$119)+'СЕТ СН'!$I$11+СВЦЭМ!$D$10+'СЕТ СН'!$I$6</f>
        <v>1916.0776811000001</v>
      </c>
      <c r="T133" s="37">
        <f>SUMIFS(СВЦЭМ!$D$34:$D$777,СВЦЭМ!$A$34:$A$777,$A133,СВЦЭМ!$B$34:$B$777,T$119)+'СЕТ СН'!$I$11+СВЦЭМ!$D$10+'СЕТ СН'!$I$6</f>
        <v>1887.1901907699998</v>
      </c>
      <c r="U133" s="37">
        <f>SUMIFS(СВЦЭМ!$D$34:$D$777,СВЦЭМ!$A$34:$A$777,$A133,СВЦЭМ!$B$34:$B$777,U$119)+'СЕТ СН'!$I$11+СВЦЭМ!$D$10+'СЕТ СН'!$I$6</f>
        <v>1919.15270986</v>
      </c>
      <c r="V133" s="37">
        <f>SUMIFS(СВЦЭМ!$D$34:$D$777,СВЦЭМ!$A$34:$A$777,$A133,СВЦЭМ!$B$34:$B$777,V$119)+'СЕТ СН'!$I$11+СВЦЭМ!$D$10+'СЕТ СН'!$I$6</f>
        <v>1941.8709361400001</v>
      </c>
      <c r="W133" s="37">
        <f>SUMIFS(СВЦЭМ!$D$34:$D$777,СВЦЭМ!$A$34:$A$777,$A133,СВЦЭМ!$B$34:$B$777,W$119)+'СЕТ СН'!$I$11+СВЦЭМ!$D$10+'СЕТ СН'!$I$6</f>
        <v>1938.7314268700002</v>
      </c>
      <c r="X133" s="37">
        <f>SUMIFS(СВЦЭМ!$D$34:$D$777,СВЦЭМ!$A$34:$A$777,$A133,СВЦЭМ!$B$34:$B$777,X$119)+'СЕТ СН'!$I$11+СВЦЭМ!$D$10+'СЕТ СН'!$I$6</f>
        <v>1929.2463950900001</v>
      </c>
      <c r="Y133" s="37">
        <f>SUMIFS(СВЦЭМ!$D$34:$D$777,СВЦЭМ!$A$34:$A$777,$A133,СВЦЭМ!$B$34:$B$777,Y$119)+'СЕТ СН'!$I$11+СВЦЭМ!$D$10+'СЕТ СН'!$I$6</f>
        <v>1959.9374627900002</v>
      </c>
    </row>
    <row r="134" spans="1:25" ht="15.75" x14ac:dyDescent="0.2">
      <c r="A134" s="36">
        <f t="shared" si="3"/>
        <v>42658</v>
      </c>
      <c r="B134" s="37">
        <f>SUMIFS(СВЦЭМ!$D$34:$D$777,СВЦЭМ!$A$34:$A$777,$A134,СВЦЭМ!$B$34:$B$777,B$119)+'СЕТ СН'!$I$11+СВЦЭМ!$D$10+'СЕТ СН'!$I$6</f>
        <v>2091.9312343199999</v>
      </c>
      <c r="C134" s="37">
        <f>SUMIFS(СВЦЭМ!$D$34:$D$777,СВЦЭМ!$A$34:$A$777,$A134,СВЦЭМ!$B$34:$B$777,C$119)+'СЕТ СН'!$I$11+СВЦЭМ!$D$10+'СЕТ СН'!$I$6</f>
        <v>2183.2411079399999</v>
      </c>
      <c r="D134" s="37">
        <f>SUMIFS(СВЦЭМ!$D$34:$D$777,СВЦЭМ!$A$34:$A$777,$A134,СВЦЭМ!$B$34:$B$777,D$119)+'СЕТ СН'!$I$11+СВЦЭМ!$D$10+'СЕТ СН'!$I$6</f>
        <v>2258.4162114599999</v>
      </c>
      <c r="E134" s="37">
        <f>SUMIFS(СВЦЭМ!$D$34:$D$777,СВЦЭМ!$A$34:$A$777,$A134,СВЦЭМ!$B$34:$B$777,E$119)+'СЕТ СН'!$I$11+СВЦЭМ!$D$10+'СЕТ СН'!$I$6</f>
        <v>2269.8218953599999</v>
      </c>
      <c r="F134" s="37">
        <f>SUMIFS(СВЦЭМ!$D$34:$D$777,СВЦЭМ!$A$34:$A$777,$A134,СВЦЭМ!$B$34:$B$777,F$119)+'СЕТ СН'!$I$11+СВЦЭМ!$D$10+'СЕТ СН'!$I$6</f>
        <v>2274.5943853500003</v>
      </c>
      <c r="G134" s="37">
        <f>SUMIFS(СВЦЭМ!$D$34:$D$777,СВЦЭМ!$A$34:$A$777,$A134,СВЦЭМ!$B$34:$B$777,G$119)+'СЕТ СН'!$I$11+СВЦЭМ!$D$10+'СЕТ СН'!$I$6</f>
        <v>2290.3130805399996</v>
      </c>
      <c r="H134" s="37">
        <f>SUMIFS(СВЦЭМ!$D$34:$D$777,СВЦЭМ!$A$34:$A$777,$A134,СВЦЭМ!$B$34:$B$777,H$119)+'СЕТ СН'!$I$11+СВЦЭМ!$D$10+'СЕТ СН'!$I$6</f>
        <v>2282.2008788799999</v>
      </c>
      <c r="I134" s="37">
        <f>SUMIFS(СВЦЭМ!$D$34:$D$777,СВЦЭМ!$A$34:$A$777,$A134,СВЦЭМ!$B$34:$B$777,I$119)+'СЕТ СН'!$I$11+СВЦЭМ!$D$10+'СЕТ СН'!$I$6</f>
        <v>2246.9093539300002</v>
      </c>
      <c r="J134" s="37">
        <f>SUMIFS(СВЦЭМ!$D$34:$D$777,СВЦЭМ!$A$34:$A$777,$A134,СВЦЭМ!$B$34:$B$777,J$119)+'СЕТ СН'!$I$11+СВЦЭМ!$D$10+'СЕТ СН'!$I$6</f>
        <v>2079.3797356099999</v>
      </c>
      <c r="K134" s="37">
        <f>SUMIFS(СВЦЭМ!$D$34:$D$777,СВЦЭМ!$A$34:$A$777,$A134,СВЦЭМ!$B$34:$B$777,K$119)+'СЕТ СН'!$I$11+СВЦЭМ!$D$10+'СЕТ СН'!$I$6</f>
        <v>1997.74636463</v>
      </c>
      <c r="L134" s="37">
        <f>SUMIFS(СВЦЭМ!$D$34:$D$777,СВЦЭМ!$A$34:$A$777,$A134,СВЦЭМ!$B$34:$B$777,L$119)+'СЕТ СН'!$I$11+СВЦЭМ!$D$10+'СЕТ СН'!$I$6</f>
        <v>1949.09673875</v>
      </c>
      <c r="M134" s="37">
        <f>SUMIFS(СВЦЭМ!$D$34:$D$777,СВЦЭМ!$A$34:$A$777,$A134,СВЦЭМ!$B$34:$B$777,M$119)+'СЕТ СН'!$I$11+СВЦЭМ!$D$10+'СЕТ СН'!$I$6</f>
        <v>1940.9732911999999</v>
      </c>
      <c r="N134" s="37">
        <f>SUMIFS(СВЦЭМ!$D$34:$D$777,СВЦЭМ!$A$34:$A$777,$A134,СВЦЭМ!$B$34:$B$777,N$119)+'СЕТ СН'!$I$11+СВЦЭМ!$D$10+'СЕТ СН'!$I$6</f>
        <v>1923.51831881</v>
      </c>
      <c r="O134" s="37">
        <f>SUMIFS(СВЦЭМ!$D$34:$D$777,СВЦЭМ!$A$34:$A$777,$A134,СВЦЭМ!$B$34:$B$777,O$119)+'СЕТ СН'!$I$11+СВЦЭМ!$D$10+'СЕТ СН'!$I$6</f>
        <v>1928.48692835</v>
      </c>
      <c r="P134" s="37">
        <f>SUMIFS(СВЦЭМ!$D$34:$D$777,СВЦЭМ!$A$34:$A$777,$A134,СВЦЭМ!$B$34:$B$777,P$119)+'СЕТ СН'!$I$11+СВЦЭМ!$D$10+'СЕТ СН'!$I$6</f>
        <v>1921.2914618300001</v>
      </c>
      <c r="Q134" s="37">
        <f>SUMIFS(СВЦЭМ!$D$34:$D$777,СВЦЭМ!$A$34:$A$777,$A134,СВЦЭМ!$B$34:$B$777,Q$119)+'СЕТ СН'!$I$11+СВЦЭМ!$D$10+'СЕТ СН'!$I$6</f>
        <v>1934.46059453</v>
      </c>
      <c r="R134" s="37">
        <f>SUMIFS(СВЦЭМ!$D$34:$D$777,СВЦЭМ!$A$34:$A$777,$A134,СВЦЭМ!$B$34:$B$777,R$119)+'СЕТ СН'!$I$11+СВЦЭМ!$D$10+'СЕТ СН'!$I$6</f>
        <v>1955.1273024500001</v>
      </c>
      <c r="S134" s="37">
        <f>SUMIFS(СВЦЭМ!$D$34:$D$777,СВЦЭМ!$A$34:$A$777,$A134,СВЦЭМ!$B$34:$B$777,S$119)+'СЕТ СН'!$I$11+СВЦЭМ!$D$10+'СЕТ СН'!$I$6</f>
        <v>1992.1423656900001</v>
      </c>
      <c r="T134" s="37">
        <f>SUMIFS(СВЦЭМ!$D$34:$D$777,СВЦЭМ!$A$34:$A$777,$A134,СВЦЭМ!$B$34:$B$777,T$119)+'СЕТ СН'!$I$11+СВЦЭМ!$D$10+'СЕТ СН'!$I$6</f>
        <v>1988.31374056</v>
      </c>
      <c r="U134" s="37">
        <f>SUMIFS(СВЦЭМ!$D$34:$D$777,СВЦЭМ!$A$34:$A$777,$A134,СВЦЭМ!$B$34:$B$777,U$119)+'СЕТ СН'!$I$11+СВЦЭМ!$D$10+'СЕТ СН'!$I$6</f>
        <v>1988.7624440700001</v>
      </c>
      <c r="V134" s="37">
        <f>SUMIFS(СВЦЭМ!$D$34:$D$777,СВЦЭМ!$A$34:$A$777,$A134,СВЦЭМ!$B$34:$B$777,V$119)+'СЕТ СН'!$I$11+СВЦЭМ!$D$10+'СЕТ СН'!$I$6</f>
        <v>1954.9065412800001</v>
      </c>
      <c r="W134" s="37">
        <f>SUMIFS(СВЦЭМ!$D$34:$D$777,СВЦЭМ!$A$34:$A$777,$A134,СВЦЭМ!$B$34:$B$777,W$119)+'СЕТ СН'!$I$11+СВЦЭМ!$D$10+'СЕТ СН'!$I$6</f>
        <v>1977.1726276700001</v>
      </c>
      <c r="X134" s="37">
        <f>SUMIFS(СВЦЭМ!$D$34:$D$777,СВЦЭМ!$A$34:$A$777,$A134,СВЦЭМ!$B$34:$B$777,X$119)+'СЕТ СН'!$I$11+СВЦЭМ!$D$10+'СЕТ СН'!$I$6</f>
        <v>1949.6602827199999</v>
      </c>
      <c r="Y134" s="37">
        <f>SUMIFS(СВЦЭМ!$D$34:$D$777,СВЦЭМ!$A$34:$A$777,$A134,СВЦЭМ!$B$34:$B$777,Y$119)+'СЕТ СН'!$I$11+СВЦЭМ!$D$10+'СЕТ СН'!$I$6</f>
        <v>1999.49093543</v>
      </c>
    </row>
    <row r="135" spans="1:25" ht="15.75" x14ac:dyDescent="0.2">
      <c r="A135" s="36">
        <f t="shared" si="3"/>
        <v>42659</v>
      </c>
      <c r="B135" s="37">
        <f>SUMIFS(СВЦЭМ!$D$34:$D$777,СВЦЭМ!$A$34:$A$777,$A135,СВЦЭМ!$B$34:$B$777,B$119)+'СЕТ СН'!$I$11+СВЦЭМ!$D$10+'СЕТ СН'!$I$6</f>
        <v>2149.6917044299998</v>
      </c>
      <c r="C135" s="37">
        <f>SUMIFS(СВЦЭМ!$D$34:$D$777,СВЦЭМ!$A$34:$A$777,$A135,СВЦЭМ!$B$34:$B$777,C$119)+'СЕТ СН'!$I$11+СВЦЭМ!$D$10+'СЕТ СН'!$I$6</f>
        <v>2391.9160694900002</v>
      </c>
      <c r="D135" s="37">
        <f>SUMIFS(СВЦЭМ!$D$34:$D$777,СВЦЭМ!$A$34:$A$777,$A135,СВЦЭМ!$B$34:$B$777,D$119)+'СЕТ СН'!$I$11+СВЦЭМ!$D$10+'СЕТ СН'!$I$6</f>
        <v>2485.9835739499995</v>
      </c>
      <c r="E135" s="37">
        <f>SUMIFS(СВЦЭМ!$D$34:$D$777,СВЦЭМ!$A$34:$A$777,$A135,СВЦЭМ!$B$34:$B$777,E$119)+'СЕТ СН'!$I$11+СВЦЭМ!$D$10+'СЕТ СН'!$I$6</f>
        <v>2420.5855087600003</v>
      </c>
      <c r="F135" s="37">
        <f>SUMIFS(СВЦЭМ!$D$34:$D$777,СВЦЭМ!$A$34:$A$777,$A135,СВЦЭМ!$B$34:$B$777,F$119)+'СЕТ СН'!$I$11+СВЦЭМ!$D$10+'СЕТ СН'!$I$6</f>
        <v>2290.1203916799996</v>
      </c>
      <c r="G135" s="37">
        <f>SUMIFS(СВЦЭМ!$D$34:$D$777,СВЦЭМ!$A$34:$A$777,$A135,СВЦЭМ!$B$34:$B$777,G$119)+'СЕТ СН'!$I$11+СВЦЭМ!$D$10+'СЕТ СН'!$I$6</f>
        <v>2256.52640797</v>
      </c>
      <c r="H135" s="37">
        <f>SUMIFS(СВЦЭМ!$D$34:$D$777,СВЦЭМ!$A$34:$A$777,$A135,СВЦЭМ!$B$34:$B$777,H$119)+'СЕТ СН'!$I$11+СВЦЭМ!$D$10+'СЕТ СН'!$I$6</f>
        <v>2415.2151815999996</v>
      </c>
      <c r="I135" s="37">
        <f>SUMIFS(СВЦЭМ!$D$34:$D$777,СВЦЭМ!$A$34:$A$777,$A135,СВЦЭМ!$B$34:$B$777,I$119)+'СЕТ СН'!$I$11+СВЦЭМ!$D$10+'СЕТ СН'!$I$6</f>
        <v>2282.5260578899997</v>
      </c>
      <c r="J135" s="37">
        <f>SUMIFS(СВЦЭМ!$D$34:$D$777,СВЦЭМ!$A$34:$A$777,$A135,СВЦЭМ!$B$34:$B$777,J$119)+'СЕТ СН'!$I$11+СВЦЭМ!$D$10+'СЕТ СН'!$I$6</f>
        <v>2213.9996636400001</v>
      </c>
      <c r="K135" s="37">
        <f>SUMIFS(СВЦЭМ!$D$34:$D$777,СВЦЭМ!$A$34:$A$777,$A135,СВЦЭМ!$B$34:$B$777,K$119)+'СЕТ СН'!$I$11+СВЦЭМ!$D$10+'СЕТ СН'!$I$6</f>
        <v>2151.1163180900003</v>
      </c>
      <c r="L135" s="37">
        <f>SUMIFS(СВЦЭМ!$D$34:$D$777,СВЦЭМ!$A$34:$A$777,$A135,СВЦЭМ!$B$34:$B$777,L$119)+'СЕТ СН'!$I$11+СВЦЭМ!$D$10+'СЕТ СН'!$I$6</f>
        <v>2045.3474355600001</v>
      </c>
      <c r="M135" s="37">
        <f>SUMIFS(СВЦЭМ!$D$34:$D$777,СВЦЭМ!$A$34:$A$777,$A135,СВЦЭМ!$B$34:$B$777,M$119)+'СЕТ СН'!$I$11+СВЦЭМ!$D$10+'СЕТ СН'!$I$6</f>
        <v>2107.2882084499997</v>
      </c>
      <c r="N135" s="37">
        <f>SUMIFS(СВЦЭМ!$D$34:$D$777,СВЦЭМ!$A$34:$A$777,$A135,СВЦЭМ!$B$34:$B$777,N$119)+'СЕТ СН'!$I$11+СВЦЭМ!$D$10+'СЕТ СН'!$I$6</f>
        <v>2397.88516411</v>
      </c>
      <c r="O135" s="37">
        <f>SUMIFS(СВЦЭМ!$D$34:$D$777,СВЦЭМ!$A$34:$A$777,$A135,СВЦЭМ!$B$34:$B$777,O$119)+'СЕТ СН'!$I$11+СВЦЭМ!$D$10+'СЕТ СН'!$I$6</f>
        <v>2183.9691431299998</v>
      </c>
      <c r="P135" s="37">
        <f>SUMIFS(СВЦЭМ!$D$34:$D$777,СВЦЭМ!$A$34:$A$777,$A135,СВЦЭМ!$B$34:$B$777,P$119)+'СЕТ СН'!$I$11+СВЦЭМ!$D$10+'СЕТ СН'!$I$6</f>
        <v>1985.62901573</v>
      </c>
      <c r="Q135" s="37">
        <f>SUMIFS(СВЦЭМ!$D$34:$D$777,СВЦЭМ!$A$34:$A$777,$A135,СВЦЭМ!$B$34:$B$777,Q$119)+'СЕТ СН'!$I$11+СВЦЭМ!$D$10+'СЕТ СН'!$I$6</f>
        <v>1985.84014991</v>
      </c>
      <c r="R135" s="37">
        <f>SUMIFS(СВЦЭМ!$D$34:$D$777,СВЦЭМ!$A$34:$A$777,$A135,СВЦЭМ!$B$34:$B$777,R$119)+'СЕТ СН'!$I$11+СВЦЭМ!$D$10+'СЕТ СН'!$I$6</f>
        <v>1990.72401304</v>
      </c>
      <c r="S135" s="37">
        <f>SUMIFS(СВЦЭМ!$D$34:$D$777,СВЦЭМ!$A$34:$A$777,$A135,СВЦЭМ!$B$34:$B$777,S$119)+'СЕТ СН'!$I$11+СВЦЭМ!$D$10+'СЕТ СН'!$I$6</f>
        <v>1949.8458109100002</v>
      </c>
      <c r="T135" s="37">
        <f>SUMIFS(СВЦЭМ!$D$34:$D$777,СВЦЭМ!$A$34:$A$777,$A135,СВЦЭМ!$B$34:$B$777,T$119)+'СЕТ СН'!$I$11+СВЦЭМ!$D$10+'СЕТ СН'!$I$6</f>
        <v>1976.7215145999999</v>
      </c>
      <c r="U135" s="37">
        <f>SUMIFS(СВЦЭМ!$D$34:$D$777,СВЦЭМ!$A$34:$A$777,$A135,СВЦЭМ!$B$34:$B$777,U$119)+'СЕТ СН'!$I$11+СВЦЭМ!$D$10+'СЕТ СН'!$I$6</f>
        <v>2026.2510608500002</v>
      </c>
      <c r="V135" s="37">
        <f>SUMIFS(СВЦЭМ!$D$34:$D$777,СВЦЭМ!$A$34:$A$777,$A135,СВЦЭМ!$B$34:$B$777,V$119)+'СЕТ СН'!$I$11+СВЦЭМ!$D$10+'СЕТ СН'!$I$6</f>
        <v>1995.3266477500001</v>
      </c>
      <c r="W135" s="37">
        <f>SUMIFS(СВЦЭМ!$D$34:$D$777,СВЦЭМ!$A$34:$A$777,$A135,СВЦЭМ!$B$34:$B$777,W$119)+'СЕТ СН'!$I$11+СВЦЭМ!$D$10+'СЕТ СН'!$I$6</f>
        <v>1952.2470637000001</v>
      </c>
      <c r="X135" s="37">
        <f>SUMIFS(СВЦЭМ!$D$34:$D$777,СВЦЭМ!$A$34:$A$777,$A135,СВЦЭМ!$B$34:$B$777,X$119)+'СЕТ СН'!$I$11+СВЦЭМ!$D$10+'СЕТ СН'!$I$6</f>
        <v>1956.9692052999999</v>
      </c>
      <c r="Y135" s="37">
        <f>SUMIFS(СВЦЭМ!$D$34:$D$777,СВЦЭМ!$A$34:$A$777,$A135,СВЦЭМ!$B$34:$B$777,Y$119)+'СЕТ СН'!$I$11+СВЦЭМ!$D$10+'СЕТ СН'!$I$6</f>
        <v>2036.0149182499999</v>
      </c>
    </row>
    <row r="136" spans="1:25" ht="15.75" x14ac:dyDescent="0.2">
      <c r="A136" s="36">
        <f t="shared" si="3"/>
        <v>42660</v>
      </c>
      <c r="B136" s="37">
        <f>SUMIFS(СВЦЭМ!$D$34:$D$777,СВЦЭМ!$A$34:$A$777,$A136,СВЦЭМ!$B$34:$B$777,B$119)+'СЕТ СН'!$I$11+СВЦЭМ!$D$10+'СЕТ СН'!$I$6</f>
        <v>2042.69914079</v>
      </c>
      <c r="C136" s="37">
        <f>SUMIFS(СВЦЭМ!$D$34:$D$777,СВЦЭМ!$A$34:$A$777,$A136,СВЦЭМ!$B$34:$B$777,C$119)+'СЕТ СН'!$I$11+СВЦЭМ!$D$10+'СЕТ СН'!$I$6</f>
        <v>2124.7825231799998</v>
      </c>
      <c r="D136" s="37">
        <f>SUMIFS(СВЦЭМ!$D$34:$D$777,СВЦЭМ!$A$34:$A$777,$A136,СВЦЭМ!$B$34:$B$777,D$119)+'СЕТ СН'!$I$11+СВЦЭМ!$D$10+'СЕТ СН'!$I$6</f>
        <v>2217.6587635099995</v>
      </c>
      <c r="E136" s="37">
        <f>SUMIFS(СВЦЭМ!$D$34:$D$777,СВЦЭМ!$A$34:$A$777,$A136,СВЦЭМ!$B$34:$B$777,E$119)+'СЕТ СН'!$I$11+СВЦЭМ!$D$10+'СЕТ СН'!$I$6</f>
        <v>2375.23664637</v>
      </c>
      <c r="F136" s="37">
        <f>SUMIFS(СВЦЭМ!$D$34:$D$777,СВЦЭМ!$A$34:$A$777,$A136,СВЦЭМ!$B$34:$B$777,F$119)+'СЕТ СН'!$I$11+СВЦЭМ!$D$10+'СЕТ СН'!$I$6</f>
        <v>2279.8375868599996</v>
      </c>
      <c r="G136" s="37">
        <f>SUMIFS(СВЦЭМ!$D$34:$D$777,СВЦЭМ!$A$34:$A$777,$A136,СВЦЭМ!$B$34:$B$777,G$119)+'СЕТ СН'!$I$11+СВЦЭМ!$D$10+'СЕТ СН'!$I$6</f>
        <v>2273.5725707399997</v>
      </c>
      <c r="H136" s="37">
        <f>SUMIFS(СВЦЭМ!$D$34:$D$777,СВЦЭМ!$A$34:$A$777,$A136,СВЦЭМ!$B$34:$B$777,H$119)+'СЕТ СН'!$I$11+СВЦЭМ!$D$10+'СЕТ СН'!$I$6</f>
        <v>2186.3637816999999</v>
      </c>
      <c r="I136" s="37">
        <f>SUMIFS(СВЦЭМ!$D$34:$D$777,СВЦЭМ!$A$34:$A$777,$A136,СВЦЭМ!$B$34:$B$777,I$119)+'СЕТ СН'!$I$11+СВЦЭМ!$D$10+'СЕТ СН'!$I$6</f>
        <v>2187.1864719200003</v>
      </c>
      <c r="J136" s="37">
        <f>SUMIFS(СВЦЭМ!$D$34:$D$777,СВЦЭМ!$A$34:$A$777,$A136,СВЦЭМ!$B$34:$B$777,J$119)+'СЕТ СН'!$I$11+СВЦЭМ!$D$10+'СЕТ СН'!$I$6</f>
        <v>2211.4865828000002</v>
      </c>
      <c r="K136" s="37">
        <f>SUMIFS(СВЦЭМ!$D$34:$D$777,СВЦЭМ!$A$34:$A$777,$A136,СВЦЭМ!$B$34:$B$777,K$119)+'СЕТ СН'!$I$11+СВЦЭМ!$D$10+'СЕТ СН'!$I$6</f>
        <v>2074.0159494199997</v>
      </c>
      <c r="L136" s="37">
        <f>SUMIFS(СВЦЭМ!$D$34:$D$777,СВЦЭМ!$A$34:$A$777,$A136,СВЦЭМ!$B$34:$B$777,L$119)+'СЕТ СН'!$I$11+СВЦЭМ!$D$10+'СЕТ СН'!$I$6</f>
        <v>2282.5556441399999</v>
      </c>
      <c r="M136" s="37">
        <f>SUMIFS(СВЦЭМ!$D$34:$D$777,СВЦЭМ!$A$34:$A$777,$A136,СВЦЭМ!$B$34:$B$777,M$119)+'СЕТ СН'!$I$11+СВЦЭМ!$D$10+'СЕТ СН'!$I$6</f>
        <v>2505.78016871</v>
      </c>
      <c r="N136" s="37">
        <f>SUMIFS(СВЦЭМ!$D$34:$D$777,СВЦЭМ!$A$34:$A$777,$A136,СВЦЭМ!$B$34:$B$777,N$119)+'СЕТ СН'!$I$11+СВЦЭМ!$D$10+'СЕТ СН'!$I$6</f>
        <v>2358.16395956</v>
      </c>
      <c r="O136" s="37">
        <f>SUMIFS(СВЦЭМ!$D$34:$D$777,СВЦЭМ!$A$34:$A$777,$A136,СВЦЭМ!$B$34:$B$777,O$119)+'СЕТ СН'!$I$11+СВЦЭМ!$D$10+'СЕТ СН'!$I$6</f>
        <v>2365.3020646300001</v>
      </c>
      <c r="P136" s="37">
        <f>SUMIFS(СВЦЭМ!$D$34:$D$777,СВЦЭМ!$A$34:$A$777,$A136,СВЦЭМ!$B$34:$B$777,P$119)+'СЕТ СН'!$I$11+СВЦЭМ!$D$10+'СЕТ СН'!$I$6</f>
        <v>2056.3551541500001</v>
      </c>
      <c r="Q136" s="37">
        <f>SUMIFS(СВЦЭМ!$D$34:$D$777,СВЦЭМ!$A$34:$A$777,$A136,СВЦЭМ!$B$34:$B$777,Q$119)+'СЕТ СН'!$I$11+СВЦЭМ!$D$10+'СЕТ СН'!$I$6</f>
        <v>2004.8663287899999</v>
      </c>
      <c r="R136" s="37">
        <f>SUMIFS(СВЦЭМ!$D$34:$D$777,СВЦЭМ!$A$34:$A$777,$A136,СВЦЭМ!$B$34:$B$777,R$119)+'СЕТ СН'!$I$11+СВЦЭМ!$D$10+'СЕТ СН'!$I$6</f>
        <v>2037.8926221900001</v>
      </c>
      <c r="S136" s="37">
        <f>SUMIFS(СВЦЭМ!$D$34:$D$777,СВЦЭМ!$A$34:$A$777,$A136,СВЦЭМ!$B$34:$B$777,S$119)+'СЕТ СН'!$I$11+СВЦЭМ!$D$10+'СЕТ СН'!$I$6</f>
        <v>2122.1941009299999</v>
      </c>
      <c r="T136" s="37">
        <f>SUMIFS(СВЦЭМ!$D$34:$D$777,СВЦЭМ!$A$34:$A$777,$A136,СВЦЭМ!$B$34:$B$777,T$119)+'СЕТ СН'!$I$11+СВЦЭМ!$D$10+'СЕТ СН'!$I$6</f>
        <v>2132.6911631299999</v>
      </c>
      <c r="U136" s="37">
        <f>SUMIFS(СВЦЭМ!$D$34:$D$777,СВЦЭМ!$A$34:$A$777,$A136,СВЦЭМ!$B$34:$B$777,U$119)+'СЕТ СН'!$I$11+СВЦЭМ!$D$10+'СЕТ СН'!$I$6</f>
        <v>2228.0799827999999</v>
      </c>
      <c r="V136" s="37">
        <f>SUMIFS(СВЦЭМ!$D$34:$D$777,СВЦЭМ!$A$34:$A$777,$A136,СВЦЭМ!$B$34:$B$777,V$119)+'СЕТ СН'!$I$11+СВЦЭМ!$D$10+'СЕТ СН'!$I$6</f>
        <v>2237.5164552300002</v>
      </c>
      <c r="W136" s="37">
        <f>SUMIFS(СВЦЭМ!$D$34:$D$777,СВЦЭМ!$A$34:$A$777,$A136,СВЦЭМ!$B$34:$B$777,W$119)+'СЕТ СН'!$I$11+СВЦЭМ!$D$10+'СЕТ СН'!$I$6</f>
        <v>2208.8747967600002</v>
      </c>
      <c r="X136" s="37">
        <f>SUMIFS(СВЦЭМ!$D$34:$D$777,СВЦЭМ!$A$34:$A$777,$A136,СВЦЭМ!$B$34:$B$777,X$119)+'СЕТ СН'!$I$11+СВЦЭМ!$D$10+'СЕТ СН'!$I$6</f>
        <v>2100.64816006</v>
      </c>
      <c r="Y136" s="37">
        <f>SUMIFS(СВЦЭМ!$D$34:$D$777,СВЦЭМ!$A$34:$A$777,$A136,СВЦЭМ!$B$34:$B$777,Y$119)+'СЕТ СН'!$I$11+СВЦЭМ!$D$10+'СЕТ СН'!$I$6</f>
        <v>2059.7421670900003</v>
      </c>
    </row>
    <row r="137" spans="1:25" ht="15.75" x14ac:dyDescent="0.2">
      <c r="A137" s="36">
        <f t="shared" si="3"/>
        <v>42661</v>
      </c>
      <c r="B137" s="37">
        <f>SUMIFS(СВЦЭМ!$D$34:$D$777,СВЦЭМ!$A$34:$A$777,$A137,СВЦЭМ!$B$34:$B$777,B$119)+'СЕТ СН'!$I$11+СВЦЭМ!$D$10+'СЕТ СН'!$I$6</f>
        <v>2330.2163721099996</v>
      </c>
      <c r="C137" s="37">
        <f>SUMIFS(СВЦЭМ!$D$34:$D$777,СВЦЭМ!$A$34:$A$777,$A137,СВЦЭМ!$B$34:$B$777,C$119)+'СЕТ СН'!$I$11+СВЦЭМ!$D$10+'СЕТ СН'!$I$6</f>
        <v>2515.9342327799995</v>
      </c>
      <c r="D137" s="37">
        <f>SUMIFS(СВЦЭМ!$D$34:$D$777,СВЦЭМ!$A$34:$A$777,$A137,СВЦЭМ!$B$34:$B$777,D$119)+'СЕТ СН'!$I$11+СВЦЭМ!$D$10+'СЕТ СН'!$I$6</f>
        <v>2613.9455154099996</v>
      </c>
      <c r="E137" s="37">
        <f>SUMIFS(СВЦЭМ!$D$34:$D$777,СВЦЭМ!$A$34:$A$777,$A137,СВЦЭМ!$B$34:$B$777,E$119)+'СЕТ СН'!$I$11+СВЦЭМ!$D$10+'СЕТ СН'!$I$6</f>
        <v>2618.2502143199999</v>
      </c>
      <c r="F137" s="37">
        <f>SUMIFS(СВЦЭМ!$D$34:$D$777,СВЦЭМ!$A$34:$A$777,$A137,СВЦЭМ!$B$34:$B$777,F$119)+'СЕТ СН'!$I$11+СВЦЭМ!$D$10+'СЕТ СН'!$I$6</f>
        <v>2592.22454096</v>
      </c>
      <c r="G137" s="37">
        <f>SUMIFS(СВЦЭМ!$D$34:$D$777,СВЦЭМ!$A$34:$A$777,$A137,СВЦЭМ!$B$34:$B$777,G$119)+'СЕТ СН'!$I$11+СВЦЭМ!$D$10+'СЕТ СН'!$I$6</f>
        <v>2589.7493443799995</v>
      </c>
      <c r="H137" s="37">
        <f>SUMIFS(СВЦЭМ!$D$34:$D$777,СВЦЭМ!$A$34:$A$777,$A137,СВЦЭМ!$B$34:$B$777,H$119)+'СЕТ СН'!$I$11+СВЦЭМ!$D$10+'СЕТ СН'!$I$6</f>
        <v>2515.51013048</v>
      </c>
      <c r="I137" s="37">
        <f>SUMIFS(СВЦЭМ!$D$34:$D$777,СВЦЭМ!$A$34:$A$777,$A137,СВЦЭМ!$B$34:$B$777,I$119)+'СЕТ СН'!$I$11+СВЦЭМ!$D$10+'СЕТ СН'!$I$6</f>
        <v>2448.1514480699998</v>
      </c>
      <c r="J137" s="37">
        <f>SUMIFS(СВЦЭМ!$D$34:$D$777,СВЦЭМ!$A$34:$A$777,$A137,СВЦЭМ!$B$34:$B$777,J$119)+'СЕТ СН'!$I$11+СВЦЭМ!$D$10+'СЕТ СН'!$I$6</f>
        <v>2377.4852937199998</v>
      </c>
      <c r="K137" s="37">
        <f>SUMIFS(СВЦЭМ!$D$34:$D$777,СВЦЭМ!$A$34:$A$777,$A137,СВЦЭМ!$B$34:$B$777,K$119)+'СЕТ СН'!$I$11+СВЦЭМ!$D$10+'СЕТ СН'!$I$6</f>
        <v>2165.7686627200001</v>
      </c>
      <c r="L137" s="37">
        <f>SUMIFS(СВЦЭМ!$D$34:$D$777,СВЦЭМ!$A$34:$A$777,$A137,СВЦЭМ!$B$34:$B$777,L$119)+'СЕТ СН'!$I$11+СВЦЭМ!$D$10+'СЕТ СН'!$I$6</f>
        <v>2047.8149299500001</v>
      </c>
      <c r="M137" s="37">
        <f>SUMIFS(СВЦЭМ!$D$34:$D$777,СВЦЭМ!$A$34:$A$777,$A137,СВЦЭМ!$B$34:$B$777,M$119)+'СЕТ СН'!$I$11+СВЦЭМ!$D$10+'СЕТ СН'!$I$6</f>
        <v>1984.9406863700001</v>
      </c>
      <c r="N137" s="37">
        <f>SUMIFS(СВЦЭМ!$D$34:$D$777,СВЦЭМ!$A$34:$A$777,$A137,СВЦЭМ!$B$34:$B$777,N$119)+'СЕТ СН'!$I$11+СВЦЭМ!$D$10+'СЕТ СН'!$I$6</f>
        <v>2006.1242628999998</v>
      </c>
      <c r="O137" s="37">
        <f>SUMIFS(СВЦЭМ!$D$34:$D$777,СВЦЭМ!$A$34:$A$777,$A137,СВЦЭМ!$B$34:$B$777,O$119)+'СЕТ СН'!$I$11+СВЦЭМ!$D$10+'СЕТ СН'!$I$6</f>
        <v>2015.5890507300001</v>
      </c>
      <c r="P137" s="37">
        <f>SUMIFS(СВЦЭМ!$D$34:$D$777,СВЦЭМ!$A$34:$A$777,$A137,СВЦЭМ!$B$34:$B$777,P$119)+'СЕТ СН'!$I$11+СВЦЭМ!$D$10+'СЕТ СН'!$I$6</f>
        <v>2060.2361044499999</v>
      </c>
      <c r="Q137" s="37">
        <f>SUMIFS(СВЦЭМ!$D$34:$D$777,СВЦЭМ!$A$34:$A$777,$A137,СВЦЭМ!$B$34:$B$777,Q$119)+'СЕТ СН'!$I$11+СВЦЭМ!$D$10+'СЕТ СН'!$I$6</f>
        <v>2106.5238210299999</v>
      </c>
      <c r="R137" s="37">
        <f>SUMIFS(СВЦЭМ!$D$34:$D$777,СВЦЭМ!$A$34:$A$777,$A137,СВЦЭМ!$B$34:$B$777,R$119)+'СЕТ СН'!$I$11+СВЦЭМ!$D$10+'СЕТ СН'!$I$6</f>
        <v>2015.05721976</v>
      </c>
      <c r="S137" s="37">
        <f>SUMIFS(СВЦЭМ!$D$34:$D$777,СВЦЭМ!$A$34:$A$777,$A137,СВЦЭМ!$B$34:$B$777,S$119)+'СЕТ СН'!$I$11+СВЦЭМ!$D$10+'СЕТ СН'!$I$6</f>
        <v>2111.25704068</v>
      </c>
      <c r="T137" s="37">
        <f>SUMIFS(СВЦЭМ!$D$34:$D$777,СВЦЭМ!$A$34:$A$777,$A137,СВЦЭМ!$B$34:$B$777,T$119)+'СЕТ СН'!$I$11+СВЦЭМ!$D$10+'СЕТ СН'!$I$6</f>
        <v>2125.3234562199996</v>
      </c>
      <c r="U137" s="37">
        <f>SUMIFS(СВЦЭМ!$D$34:$D$777,СВЦЭМ!$A$34:$A$777,$A137,СВЦЭМ!$B$34:$B$777,U$119)+'СЕТ СН'!$I$11+СВЦЭМ!$D$10+'СЕТ СН'!$I$6</f>
        <v>2141.32327962</v>
      </c>
      <c r="V137" s="37">
        <f>SUMIFS(СВЦЭМ!$D$34:$D$777,СВЦЭМ!$A$34:$A$777,$A137,СВЦЭМ!$B$34:$B$777,V$119)+'СЕТ СН'!$I$11+СВЦЭМ!$D$10+'СЕТ СН'!$I$6</f>
        <v>2142.2167954899996</v>
      </c>
      <c r="W137" s="37">
        <f>SUMIFS(СВЦЭМ!$D$34:$D$777,СВЦЭМ!$A$34:$A$777,$A137,СВЦЭМ!$B$34:$B$777,W$119)+'СЕТ СН'!$I$11+СВЦЭМ!$D$10+'СЕТ СН'!$I$6</f>
        <v>2146.3123534999995</v>
      </c>
      <c r="X137" s="37">
        <f>SUMIFS(СВЦЭМ!$D$34:$D$777,СВЦЭМ!$A$34:$A$777,$A137,СВЦЭМ!$B$34:$B$777,X$119)+'СЕТ СН'!$I$11+СВЦЭМ!$D$10+'СЕТ СН'!$I$6</f>
        <v>2143.6589391899997</v>
      </c>
      <c r="Y137" s="37">
        <f>SUMIFS(СВЦЭМ!$D$34:$D$777,СВЦЭМ!$A$34:$A$777,$A137,СВЦЭМ!$B$34:$B$777,Y$119)+'СЕТ СН'!$I$11+СВЦЭМ!$D$10+'СЕТ СН'!$I$6</f>
        <v>2208.9147100700002</v>
      </c>
    </row>
    <row r="138" spans="1:25" ht="15.75" x14ac:dyDescent="0.2">
      <c r="A138" s="36">
        <f t="shared" si="3"/>
        <v>42662</v>
      </c>
      <c r="B138" s="37">
        <f>SUMIFS(СВЦЭМ!$D$34:$D$777,СВЦЭМ!$A$34:$A$777,$A138,СВЦЭМ!$B$34:$B$777,B$119)+'СЕТ СН'!$I$11+СВЦЭМ!$D$10+'СЕТ СН'!$I$6</f>
        <v>2208.2419327500002</v>
      </c>
      <c r="C138" s="37">
        <f>SUMIFS(СВЦЭМ!$D$34:$D$777,СВЦЭМ!$A$34:$A$777,$A138,СВЦЭМ!$B$34:$B$777,C$119)+'СЕТ СН'!$I$11+СВЦЭМ!$D$10+'СЕТ СН'!$I$6</f>
        <v>2419.4086025699999</v>
      </c>
      <c r="D138" s="37">
        <f>SUMIFS(СВЦЭМ!$D$34:$D$777,СВЦЭМ!$A$34:$A$777,$A138,СВЦЭМ!$B$34:$B$777,D$119)+'СЕТ СН'!$I$11+СВЦЭМ!$D$10+'СЕТ СН'!$I$6</f>
        <v>2444.3323831799999</v>
      </c>
      <c r="E138" s="37">
        <f>SUMIFS(СВЦЭМ!$D$34:$D$777,СВЦЭМ!$A$34:$A$777,$A138,СВЦЭМ!$B$34:$B$777,E$119)+'СЕТ СН'!$I$11+СВЦЭМ!$D$10+'СЕТ СН'!$I$6</f>
        <v>2391.43138516</v>
      </c>
      <c r="F138" s="37">
        <f>SUMIFS(СВЦЭМ!$D$34:$D$777,СВЦЭМ!$A$34:$A$777,$A138,СВЦЭМ!$B$34:$B$777,F$119)+'СЕТ СН'!$I$11+СВЦЭМ!$D$10+'СЕТ СН'!$I$6</f>
        <v>2479.1761841999996</v>
      </c>
      <c r="G138" s="37">
        <f>SUMIFS(СВЦЭМ!$D$34:$D$777,СВЦЭМ!$A$34:$A$777,$A138,СВЦЭМ!$B$34:$B$777,G$119)+'СЕТ СН'!$I$11+СВЦЭМ!$D$10+'СЕТ СН'!$I$6</f>
        <v>2394.7154682999999</v>
      </c>
      <c r="H138" s="37">
        <f>SUMIFS(СВЦЭМ!$D$34:$D$777,СВЦЭМ!$A$34:$A$777,$A138,СВЦЭМ!$B$34:$B$777,H$119)+'СЕТ СН'!$I$11+СВЦЭМ!$D$10+'СЕТ СН'!$I$6</f>
        <v>2335.1127780999996</v>
      </c>
      <c r="I138" s="37">
        <f>SUMIFS(СВЦЭМ!$D$34:$D$777,СВЦЭМ!$A$34:$A$777,$A138,СВЦЭМ!$B$34:$B$777,I$119)+'СЕТ СН'!$I$11+СВЦЭМ!$D$10+'СЕТ СН'!$I$6</f>
        <v>2269.16692779</v>
      </c>
      <c r="J138" s="37">
        <f>SUMIFS(СВЦЭМ!$D$34:$D$777,СВЦЭМ!$A$34:$A$777,$A138,СВЦЭМ!$B$34:$B$777,J$119)+'СЕТ СН'!$I$11+СВЦЭМ!$D$10+'СЕТ СН'!$I$6</f>
        <v>2202.2317357000002</v>
      </c>
      <c r="K138" s="37">
        <f>SUMIFS(СВЦЭМ!$D$34:$D$777,СВЦЭМ!$A$34:$A$777,$A138,СВЦЭМ!$B$34:$B$777,K$119)+'СЕТ СН'!$I$11+СВЦЭМ!$D$10+'СЕТ СН'!$I$6</f>
        <v>2150.9324857599995</v>
      </c>
      <c r="L138" s="37">
        <f>SUMIFS(СВЦЭМ!$D$34:$D$777,СВЦЭМ!$A$34:$A$777,$A138,СВЦЭМ!$B$34:$B$777,L$119)+'СЕТ СН'!$I$11+СВЦЭМ!$D$10+'СЕТ СН'!$I$6</f>
        <v>2010.85328671</v>
      </c>
      <c r="M138" s="37">
        <f>SUMIFS(СВЦЭМ!$D$34:$D$777,СВЦЭМ!$A$34:$A$777,$A138,СВЦЭМ!$B$34:$B$777,M$119)+'СЕТ СН'!$I$11+СВЦЭМ!$D$10+'СЕТ СН'!$I$6</f>
        <v>1993.97292421</v>
      </c>
      <c r="N138" s="37">
        <f>SUMIFS(СВЦЭМ!$D$34:$D$777,СВЦЭМ!$A$34:$A$777,$A138,СВЦЭМ!$B$34:$B$777,N$119)+'СЕТ СН'!$I$11+СВЦЭМ!$D$10+'СЕТ СН'!$I$6</f>
        <v>2008.2840744</v>
      </c>
      <c r="O138" s="37">
        <f>SUMIFS(СВЦЭМ!$D$34:$D$777,СВЦЭМ!$A$34:$A$777,$A138,СВЦЭМ!$B$34:$B$777,O$119)+'СЕТ СН'!$I$11+СВЦЭМ!$D$10+'СЕТ СН'!$I$6</f>
        <v>1997.49010929</v>
      </c>
      <c r="P138" s="37">
        <f>SUMIFS(СВЦЭМ!$D$34:$D$777,СВЦЭМ!$A$34:$A$777,$A138,СВЦЭМ!$B$34:$B$777,P$119)+'СЕТ СН'!$I$11+СВЦЭМ!$D$10+'СЕТ СН'!$I$6</f>
        <v>1976.53858945</v>
      </c>
      <c r="Q138" s="37">
        <f>SUMIFS(СВЦЭМ!$D$34:$D$777,СВЦЭМ!$A$34:$A$777,$A138,СВЦЭМ!$B$34:$B$777,Q$119)+'СЕТ СН'!$I$11+СВЦЭМ!$D$10+'СЕТ СН'!$I$6</f>
        <v>2018.3919750700002</v>
      </c>
      <c r="R138" s="37">
        <f>SUMIFS(СВЦЭМ!$D$34:$D$777,СВЦЭМ!$A$34:$A$777,$A138,СВЦЭМ!$B$34:$B$777,R$119)+'СЕТ СН'!$I$11+СВЦЭМ!$D$10+'СЕТ СН'!$I$6</f>
        <v>1963.1165276000002</v>
      </c>
      <c r="S138" s="37">
        <f>SUMIFS(СВЦЭМ!$D$34:$D$777,СВЦЭМ!$A$34:$A$777,$A138,СВЦЭМ!$B$34:$B$777,S$119)+'СЕТ СН'!$I$11+СВЦЭМ!$D$10+'СЕТ СН'!$I$6</f>
        <v>2158.04242497</v>
      </c>
      <c r="T138" s="37">
        <f>SUMIFS(СВЦЭМ!$D$34:$D$777,СВЦЭМ!$A$34:$A$777,$A138,СВЦЭМ!$B$34:$B$777,T$119)+'СЕТ СН'!$I$11+СВЦЭМ!$D$10+'СЕТ СН'!$I$6</f>
        <v>2137.7031850100002</v>
      </c>
      <c r="U138" s="37">
        <f>SUMIFS(СВЦЭМ!$D$34:$D$777,СВЦЭМ!$A$34:$A$777,$A138,СВЦЭМ!$B$34:$B$777,U$119)+'СЕТ СН'!$I$11+СВЦЭМ!$D$10+'СЕТ СН'!$I$6</f>
        <v>2086.0417274199999</v>
      </c>
      <c r="V138" s="37">
        <f>SUMIFS(СВЦЭМ!$D$34:$D$777,СВЦЭМ!$A$34:$A$777,$A138,СВЦЭМ!$B$34:$B$777,V$119)+'СЕТ СН'!$I$11+СВЦЭМ!$D$10+'СЕТ СН'!$I$6</f>
        <v>2080.8462552700003</v>
      </c>
      <c r="W138" s="37">
        <f>SUMIFS(СВЦЭМ!$D$34:$D$777,СВЦЭМ!$A$34:$A$777,$A138,СВЦЭМ!$B$34:$B$777,W$119)+'СЕТ СН'!$I$11+СВЦЭМ!$D$10+'СЕТ СН'!$I$6</f>
        <v>2060.7138033599999</v>
      </c>
      <c r="X138" s="37">
        <f>SUMIFS(СВЦЭМ!$D$34:$D$777,СВЦЭМ!$A$34:$A$777,$A138,СВЦЭМ!$B$34:$B$777,X$119)+'СЕТ СН'!$I$11+СВЦЭМ!$D$10+'СЕТ СН'!$I$6</f>
        <v>1995.3611821499999</v>
      </c>
      <c r="Y138" s="37">
        <f>SUMIFS(СВЦЭМ!$D$34:$D$777,СВЦЭМ!$A$34:$A$777,$A138,СВЦЭМ!$B$34:$B$777,Y$119)+'СЕТ СН'!$I$11+СВЦЭМ!$D$10+'СЕТ СН'!$I$6</f>
        <v>2082.9687117900003</v>
      </c>
    </row>
    <row r="139" spans="1:25" ht="15.75" x14ac:dyDescent="0.2">
      <c r="A139" s="36">
        <f t="shared" si="3"/>
        <v>42663</v>
      </c>
      <c r="B139" s="37">
        <f>SUMIFS(СВЦЭМ!$D$34:$D$777,СВЦЭМ!$A$34:$A$777,$A139,СВЦЭМ!$B$34:$B$777,B$119)+'СЕТ СН'!$I$11+СВЦЭМ!$D$10+'СЕТ СН'!$I$6</f>
        <v>2137.0550802600001</v>
      </c>
      <c r="C139" s="37">
        <f>SUMIFS(СВЦЭМ!$D$34:$D$777,СВЦЭМ!$A$34:$A$777,$A139,СВЦЭМ!$B$34:$B$777,C$119)+'СЕТ СН'!$I$11+СВЦЭМ!$D$10+'СЕТ СН'!$I$6</f>
        <v>2231.1516359199995</v>
      </c>
      <c r="D139" s="37">
        <f>SUMIFS(СВЦЭМ!$D$34:$D$777,СВЦЭМ!$A$34:$A$777,$A139,СВЦЭМ!$B$34:$B$777,D$119)+'СЕТ СН'!$I$11+СВЦЭМ!$D$10+'СЕТ СН'!$I$6</f>
        <v>2295.5237308300002</v>
      </c>
      <c r="E139" s="37">
        <f>SUMIFS(СВЦЭМ!$D$34:$D$777,СВЦЭМ!$A$34:$A$777,$A139,СВЦЭМ!$B$34:$B$777,E$119)+'СЕТ СН'!$I$11+СВЦЭМ!$D$10+'СЕТ СН'!$I$6</f>
        <v>2315.1265032499996</v>
      </c>
      <c r="F139" s="37">
        <f>SUMIFS(СВЦЭМ!$D$34:$D$777,СВЦЭМ!$A$34:$A$777,$A139,СВЦЭМ!$B$34:$B$777,F$119)+'СЕТ СН'!$I$11+СВЦЭМ!$D$10+'СЕТ СН'!$I$6</f>
        <v>2252.1935547399999</v>
      </c>
      <c r="G139" s="37">
        <f>SUMIFS(СВЦЭМ!$D$34:$D$777,СВЦЭМ!$A$34:$A$777,$A139,СВЦЭМ!$B$34:$B$777,G$119)+'СЕТ СН'!$I$11+СВЦЭМ!$D$10+'СЕТ СН'!$I$6</f>
        <v>2239.8952792499999</v>
      </c>
      <c r="H139" s="37">
        <f>SUMIFS(СВЦЭМ!$D$34:$D$777,СВЦЭМ!$A$34:$A$777,$A139,СВЦЭМ!$B$34:$B$777,H$119)+'СЕТ СН'!$I$11+СВЦЭМ!$D$10+'СЕТ СН'!$I$6</f>
        <v>2217.73316961</v>
      </c>
      <c r="I139" s="37">
        <f>SUMIFS(СВЦЭМ!$D$34:$D$777,СВЦЭМ!$A$34:$A$777,$A139,СВЦЭМ!$B$34:$B$777,I$119)+'СЕТ СН'!$I$11+СВЦЭМ!$D$10+'СЕТ СН'!$I$6</f>
        <v>2118.3720228900002</v>
      </c>
      <c r="J139" s="37">
        <f>SUMIFS(СВЦЭМ!$D$34:$D$777,СВЦЭМ!$A$34:$A$777,$A139,СВЦЭМ!$B$34:$B$777,J$119)+'СЕТ СН'!$I$11+СВЦЭМ!$D$10+'СЕТ СН'!$I$6</f>
        <v>2060.5288837600001</v>
      </c>
      <c r="K139" s="37">
        <f>SUMIFS(СВЦЭМ!$D$34:$D$777,СВЦЭМ!$A$34:$A$777,$A139,СВЦЭМ!$B$34:$B$777,K$119)+'СЕТ СН'!$I$11+СВЦЭМ!$D$10+'СЕТ СН'!$I$6</f>
        <v>1977.5085684400001</v>
      </c>
      <c r="L139" s="37">
        <f>SUMIFS(СВЦЭМ!$D$34:$D$777,СВЦЭМ!$A$34:$A$777,$A139,СВЦЭМ!$B$34:$B$777,L$119)+'СЕТ СН'!$I$11+СВЦЭМ!$D$10+'СЕТ СН'!$I$6</f>
        <v>2427.06731485</v>
      </c>
      <c r="M139" s="37">
        <f>SUMIFS(СВЦЭМ!$D$34:$D$777,СВЦЭМ!$A$34:$A$777,$A139,СВЦЭМ!$B$34:$B$777,M$119)+'СЕТ СН'!$I$11+СВЦЭМ!$D$10+'СЕТ СН'!$I$6</f>
        <v>2730.6340106299995</v>
      </c>
      <c r="N139" s="37">
        <f>SUMIFS(СВЦЭМ!$D$34:$D$777,СВЦЭМ!$A$34:$A$777,$A139,СВЦЭМ!$B$34:$B$777,N$119)+'СЕТ СН'!$I$11+СВЦЭМ!$D$10+'СЕТ СН'!$I$6</f>
        <v>2732.3397409299996</v>
      </c>
      <c r="O139" s="37">
        <f>SUMIFS(СВЦЭМ!$D$34:$D$777,СВЦЭМ!$A$34:$A$777,$A139,СВЦЭМ!$B$34:$B$777,O$119)+'СЕТ СН'!$I$11+СВЦЭМ!$D$10+'СЕТ СН'!$I$6</f>
        <v>2545.1444157799997</v>
      </c>
      <c r="P139" s="37">
        <f>SUMIFS(СВЦЭМ!$D$34:$D$777,СВЦЭМ!$A$34:$A$777,$A139,СВЦЭМ!$B$34:$B$777,P$119)+'СЕТ СН'!$I$11+СВЦЭМ!$D$10+'СЕТ СН'!$I$6</f>
        <v>2162.3075145000003</v>
      </c>
      <c r="Q139" s="37">
        <f>SUMIFS(СВЦЭМ!$D$34:$D$777,СВЦЭМ!$A$34:$A$777,$A139,СВЦЭМ!$B$34:$B$777,Q$119)+'СЕТ СН'!$I$11+СВЦЭМ!$D$10+'СЕТ СН'!$I$6</f>
        <v>2131.6043952600003</v>
      </c>
      <c r="R139" s="37">
        <f>SUMIFS(СВЦЭМ!$D$34:$D$777,СВЦЭМ!$A$34:$A$777,$A139,СВЦЭМ!$B$34:$B$777,R$119)+'СЕТ СН'!$I$11+СВЦЭМ!$D$10+'СЕТ СН'!$I$6</f>
        <v>2132.8922030499998</v>
      </c>
      <c r="S139" s="37">
        <f>SUMIFS(СВЦЭМ!$D$34:$D$777,СВЦЭМ!$A$34:$A$777,$A139,СВЦЭМ!$B$34:$B$777,S$119)+'СЕТ СН'!$I$11+СВЦЭМ!$D$10+'СЕТ СН'!$I$6</f>
        <v>2273.9770699999999</v>
      </c>
      <c r="T139" s="37">
        <f>SUMIFS(СВЦЭМ!$D$34:$D$777,СВЦЭМ!$A$34:$A$777,$A139,СВЦЭМ!$B$34:$B$777,T$119)+'СЕТ СН'!$I$11+СВЦЭМ!$D$10+'СЕТ СН'!$I$6</f>
        <v>2229.8552928399999</v>
      </c>
      <c r="U139" s="37">
        <f>SUMIFS(СВЦЭМ!$D$34:$D$777,СВЦЭМ!$A$34:$A$777,$A139,СВЦЭМ!$B$34:$B$777,U$119)+'СЕТ СН'!$I$11+СВЦЭМ!$D$10+'СЕТ СН'!$I$6</f>
        <v>2113.62114707</v>
      </c>
      <c r="V139" s="37">
        <f>SUMIFS(СВЦЭМ!$D$34:$D$777,СВЦЭМ!$A$34:$A$777,$A139,СВЦЭМ!$B$34:$B$777,V$119)+'СЕТ СН'!$I$11+СВЦЭМ!$D$10+'СЕТ СН'!$I$6</f>
        <v>2054.1787193999999</v>
      </c>
      <c r="W139" s="37">
        <f>SUMIFS(СВЦЭМ!$D$34:$D$777,СВЦЭМ!$A$34:$A$777,$A139,СВЦЭМ!$B$34:$B$777,W$119)+'СЕТ СН'!$I$11+СВЦЭМ!$D$10+'СЕТ СН'!$I$6</f>
        <v>2114.9258720600001</v>
      </c>
      <c r="X139" s="37">
        <f>SUMIFS(СВЦЭМ!$D$34:$D$777,СВЦЭМ!$A$34:$A$777,$A139,СВЦЭМ!$B$34:$B$777,X$119)+'СЕТ СН'!$I$11+СВЦЭМ!$D$10+'СЕТ СН'!$I$6</f>
        <v>2126.73810357</v>
      </c>
      <c r="Y139" s="37">
        <f>SUMIFS(СВЦЭМ!$D$34:$D$777,СВЦЭМ!$A$34:$A$777,$A139,СВЦЭМ!$B$34:$B$777,Y$119)+'СЕТ СН'!$I$11+СВЦЭМ!$D$10+'СЕТ СН'!$I$6</f>
        <v>2156.7076164700002</v>
      </c>
    </row>
    <row r="140" spans="1:25" ht="15.75" x14ac:dyDescent="0.2">
      <c r="A140" s="36">
        <f t="shared" si="3"/>
        <v>42664</v>
      </c>
      <c r="B140" s="37">
        <f>SUMIFS(СВЦЭМ!$D$34:$D$777,СВЦЭМ!$A$34:$A$777,$A140,СВЦЭМ!$B$34:$B$777,B$119)+'СЕТ СН'!$I$11+СВЦЭМ!$D$10+'СЕТ СН'!$I$6</f>
        <v>2172.2944837599998</v>
      </c>
      <c r="C140" s="37">
        <f>SUMIFS(СВЦЭМ!$D$34:$D$777,СВЦЭМ!$A$34:$A$777,$A140,СВЦЭМ!$B$34:$B$777,C$119)+'СЕТ СН'!$I$11+СВЦЭМ!$D$10+'СЕТ СН'!$I$6</f>
        <v>2292.1203705400003</v>
      </c>
      <c r="D140" s="37">
        <f>SUMIFS(СВЦЭМ!$D$34:$D$777,СВЦЭМ!$A$34:$A$777,$A140,СВЦЭМ!$B$34:$B$777,D$119)+'СЕТ СН'!$I$11+СВЦЭМ!$D$10+'СЕТ СН'!$I$6</f>
        <v>2345.3199457999999</v>
      </c>
      <c r="E140" s="37">
        <f>SUMIFS(СВЦЭМ!$D$34:$D$777,СВЦЭМ!$A$34:$A$777,$A140,СВЦЭМ!$B$34:$B$777,E$119)+'СЕТ СН'!$I$11+СВЦЭМ!$D$10+'СЕТ СН'!$I$6</f>
        <v>2382.5562997899997</v>
      </c>
      <c r="F140" s="37">
        <f>SUMIFS(СВЦЭМ!$D$34:$D$777,СВЦЭМ!$A$34:$A$777,$A140,СВЦЭМ!$B$34:$B$777,F$119)+'СЕТ СН'!$I$11+СВЦЭМ!$D$10+'СЕТ СН'!$I$6</f>
        <v>2417.5250075399999</v>
      </c>
      <c r="G140" s="37">
        <f>SUMIFS(СВЦЭМ!$D$34:$D$777,СВЦЭМ!$A$34:$A$777,$A140,СВЦЭМ!$B$34:$B$777,G$119)+'СЕТ СН'!$I$11+СВЦЭМ!$D$10+'СЕТ СН'!$I$6</f>
        <v>2360.0716484200002</v>
      </c>
      <c r="H140" s="37">
        <f>SUMIFS(СВЦЭМ!$D$34:$D$777,СВЦЭМ!$A$34:$A$777,$A140,СВЦЭМ!$B$34:$B$777,H$119)+'СЕТ СН'!$I$11+СВЦЭМ!$D$10+'СЕТ СН'!$I$6</f>
        <v>2356.46135951</v>
      </c>
      <c r="I140" s="37">
        <f>SUMIFS(СВЦЭМ!$D$34:$D$777,СВЦЭМ!$A$34:$A$777,$A140,СВЦЭМ!$B$34:$B$777,I$119)+'СЕТ СН'!$I$11+СВЦЭМ!$D$10+'СЕТ СН'!$I$6</f>
        <v>2229.5153765899995</v>
      </c>
      <c r="J140" s="37">
        <f>SUMIFS(СВЦЭМ!$D$34:$D$777,СВЦЭМ!$A$34:$A$777,$A140,СВЦЭМ!$B$34:$B$777,J$119)+'СЕТ СН'!$I$11+СВЦЭМ!$D$10+'СЕТ СН'!$I$6</f>
        <v>2157.2831500000002</v>
      </c>
      <c r="K140" s="37">
        <f>SUMIFS(СВЦЭМ!$D$34:$D$777,СВЦЭМ!$A$34:$A$777,$A140,СВЦЭМ!$B$34:$B$777,K$119)+'СЕТ СН'!$I$11+СВЦЭМ!$D$10+'СЕТ СН'!$I$6</f>
        <v>1970.07768966</v>
      </c>
      <c r="L140" s="37">
        <f>SUMIFS(СВЦЭМ!$D$34:$D$777,СВЦЭМ!$A$34:$A$777,$A140,СВЦЭМ!$B$34:$B$777,L$119)+'СЕТ СН'!$I$11+СВЦЭМ!$D$10+'СЕТ СН'!$I$6</f>
        <v>1922.47117028</v>
      </c>
      <c r="M140" s="37">
        <f>SUMIFS(СВЦЭМ!$D$34:$D$777,СВЦЭМ!$A$34:$A$777,$A140,СВЦЭМ!$B$34:$B$777,M$119)+'СЕТ СН'!$I$11+СВЦЭМ!$D$10+'СЕТ СН'!$I$6</f>
        <v>1891.9696050299999</v>
      </c>
      <c r="N140" s="37">
        <f>SUMIFS(СВЦЭМ!$D$34:$D$777,СВЦЭМ!$A$34:$A$777,$A140,СВЦЭМ!$B$34:$B$777,N$119)+'СЕТ СН'!$I$11+СВЦЭМ!$D$10+'СЕТ СН'!$I$6</f>
        <v>1891.1659840799998</v>
      </c>
      <c r="O140" s="37">
        <f>SUMIFS(СВЦЭМ!$D$34:$D$777,СВЦЭМ!$A$34:$A$777,$A140,СВЦЭМ!$B$34:$B$777,O$119)+'СЕТ СН'!$I$11+СВЦЭМ!$D$10+'СЕТ СН'!$I$6</f>
        <v>1867.5826492400001</v>
      </c>
      <c r="P140" s="37">
        <f>SUMIFS(СВЦЭМ!$D$34:$D$777,СВЦЭМ!$A$34:$A$777,$A140,СВЦЭМ!$B$34:$B$777,P$119)+'СЕТ СН'!$I$11+СВЦЭМ!$D$10+'СЕТ СН'!$I$6</f>
        <v>1852.1744743600002</v>
      </c>
      <c r="Q140" s="37">
        <f>SUMIFS(СВЦЭМ!$D$34:$D$777,СВЦЭМ!$A$34:$A$777,$A140,СВЦЭМ!$B$34:$B$777,Q$119)+'СЕТ СН'!$I$11+СВЦЭМ!$D$10+'СЕТ СН'!$I$6</f>
        <v>1868.5139915099999</v>
      </c>
      <c r="R140" s="37">
        <f>SUMIFS(СВЦЭМ!$D$34:$D$777,СВЦЭМ!$A$34:$A$777,$A140,СВЦЭМ!$B$34:$B$777,R$119)+'СЕТ СН'!$I$11+СВЦЭМ!$D$10+'СЕТ СН'!$I$6</f>
        <v>1874.7444396400001</v>
      </c>
      <c r="S140" s="37">
        <f>SUMIFS(СВЦЭМ!$D$34:$D$777,СВЦЭМ!$A$34:$A$777,$A140,СВЦЭМ!$B$34:$B$777,S$119)+'СЕТ СН'!$I$11+СВЦЭМ!$D$10+'СЕТ СН'!$I$6</f>
        <v>1945.5242642100002</v>
      </c>
      <c r="T140" s="37">
        <f>SUMIFS(СВЦЭМ!$D$34:$D$777,СВЦЭМ!$A$34:$A$777,$A140,СВЦЭМ!$B$34:$B$777,T$119)+'СЕТ СН'!$I$11+СВЦЭМ!$D$10+'СЕТ СН'!$I$6</f>
        <v>1947.64164785</v>
      </c>
      <c r="U140" s="37">
        <f>SUMIFS(СВЦЭМ!$D$34:$D$777,СВЦЭМ!$A$34:$A$777,$A140,СВЦЭМ!$B$34:$B$777,U$119)+'СЕТ СН'!$I$11+СВЦЭМ!$D$10+'СЕТ СН'!$I$6</f>
        <v>1969.06059529</v>
      </c>
      <c r="V140" s="37">
        <f>SUMIFS(СВЦЭМ!$D$34:$D$777,СВЦЭМ!$A$34:$A$777,$A140,СВЦЭМ!$B$34:$B$777,V$119)+'СЕТ СН'!$I$11+СВЦЭМ!$D$10+'СЕТ СН'!$I$6</f>
        <v>1964.15292482</v>
      </c>
      <c r="W140" s="37">
        <f>SUMIFS(СВЦЭМ!$D$34:$D$777,СВЦЭМ!$A$34:$A$777,$A140,СВЦЭМ!$B$34:$B$777,W$119)+'СЕТ СН'!$I$11+СВЦЭМ!$D$10+'СЕТ СН'!$I$6</f>
        <v>1953.96702387</v>
      </c>
      <c r="X140" s="37">
        <f>SUMIFS(СВЦЭМ!$D$34:$D$777,СВЦЭМ!$A$34:$A$777,$A140,СВЦЭМ!$B$34:$B$777,X$119)+'СЕТ СН'!$I$11+СВЦЭМ!$D$10+'СЕТ СН'!$I$6</f>
        <v>1939.4918298800001</v>
      </c>
      <c r="Y140" s="37">
        <f>SUMIFS(СВЦЭМ!$D$34:$D$777,СВЦЭМ!$A$34:$A$777,$A140,СВЦЭМ!$B$34:$B$777,Y$119)+'СЕТ СН'!$I$11+СВЦЭМ!$D$10+'СЕТ СН'!$I$6</f>
        <v>1998.6815056300002</v>
      </c>
    </row>
    <row r="141" spans="1:25" ht="15.75" x14ac:dyDescent="0.2">
      <c r="A141" s="36">
        <f t="shared" si="3"/>
        <v>42665</v>
      </c>
      <c r="B141" s="37">
        <f>SUMIFS(СВЦЭМ!$D$34:$D$777,СВЦЭМ!$A$34:$A$777,$A141,СВЦЭМ!$B$34:$B$777,B$119)+'СЕТ СН'!$I$11+СВЦЭМ!$D$10+'СЕТ СН'!$I$6</f>
        <v>2061.5057774400002</v>
      </c>
      <c r="C141" s="37">
        <f>SUMIFS(СВЦЭМ!$D$34:$D$777,СВЦЭМ!$A$34:$A$777,$A141,СВЦЭМ!$B$34:$B$777,C$119)+'СЕТ СН'!$I$11+СВЦЭМ!$D$10+'СЕТ СН'!$I$6</f>
        <v>2192.0739494099998</v>
      </c>
      <c r="D141" s="37">
        <f>SUMIFS(СВЦЭМ!$D$34:$D$777,СВЦЭМ!$A$34:$A$777,$A141,СВЦЭМ!$B$34:$B$777,D$119)+'СЕТ СН'!$I$11+СВЦЭМ!$D$10+'СЕТ СН'!$I$6</f>
        <v>2237.0539420999999</v>
      </c>
      <c r="E141" s="37">
        <f>SUMIFS(СВЦЭМ!$D$34:$D$777,СВЦЭМ!$A$34:$A$777,$A141,СВЦЭМ!$B$34:$B$777,E$119)+'СЕТ СН'!$I$11+СВЦЭМ!$D$10+'СЕТ СН'!$I$6</f>
        <v>2251.5057933999997</v>
      </c>
      <c r="F141" s="37">
        <f>SUMIFS(СВЦЭМ!$D$34:$D$777,СВЦЭМ!$A$34:$A$777,$A141,СВЦЭМ!$B$34:$B$777,F$119)+'СЕТ СН'!$I$11+СВЦЭМ!$D$10+'СЕТ СН'!$I$6</f>
        <v>2295.1297205199999</v>
      </c>
      <c r="G141" s="37">
        <f>SUMIFS(СВЦЭМ!$D$34:$D$777,СВЦЭМ!$A$34:$A$777,$A141,СВЦЭМ!$B$34:$B$777,G$119)+'СЕТ СН'!$I$11+СВЦЭМ!$D$10+'СЕТ СН'!$I$6</f>
        <v>2303.7489364000003</v>
      </c>
      <c r="H141" s="37">
        <f>SUMIFS(СВЦЭМ!$D$34:$D$777,СВЦЭМ!$A$34:$A$777,$A141,СВЦЭМ!$B$34:$B$777,H$119)+'СЕТ СН'!$I$11+СВЦЭМ!$D$10+'СЕТ СН'!$I$6</f>
        <v>2285.6589335399999</v>
      </c>
      <c r="I141" s="37">
        <f>SUMIFS(СВЦЭМ!$D$34:$D$777,СВЦЭМ!$A$34:$A$777,$A141,СВЦЭМ!$B$34:$B$777,I$119)+'СЕТ СН'!$I$11+СВЦЭМ!$D$10+'СЕТ СН'!$I$6</f>
        <v>2222.9757009200002</v>
      </c>
      <c r="J141" s="37">
        <f>SUMIFS(СВЦЭМ!$D$34:$D$777,СВЦЭМ!$A$34:$A$777,$A141,СВЦЭМ!$B$34:$B$777,J$119)+'СЕТ СН'!$I$11+СВЦЭМ!$D$10+'СЕТ СН'!$I$6</f>
        <v>2143.6283121799997</v>
      </c>
      <c r="K141" s="37">
        <f>SUMIFS(СВЦЭМ!$D$34:$D$777,СВЦЭМ!$A$34:$A$777,$A141,СВЦЭМ!$B$34:$B$777,K$119)+'СЕТ СН'!$I$11+СВЦЭМ!$D$10+'СЕТ СН'!$I$6</f>
        <v>2076.1966224100001</v>
      </c>
      <c r="L141" s="37">
        <f>SUMIFS(СВЦЭМ!$D$34:$D$777,СВЦЭМ!$A$34:$A$777,$A141,СВЦЭМ!$B$34:$B$777,L$119)+'СЕТ СН'!$I$11+СВЦЭМ!$D$10+'СЕТ СН'!$I$6</f>
        <v>2037.0715415499999</v>
      </c>
      <c r="M141" s="37">
        <f>SUMIFS(СВЦЭМ!$D$34:$D$777,СВЦЭМ!$A$34:$A$777,$A141,СВЦЭМ!$B$34:$B$777,M$119)+'СЕТ СН'!$I$11+СВЦЭМ!$D$10+'СЕТ СН'!$I$6</f>
        <v>2013.09426549</v>
      </c>
      <c r="N141" s="37">
        <f>SUMIFS(СВЦЭМ!$D$34:$D$777,СВЦЭМ!$A$34:$A$777,$A141,СВЦЭМ!$B$34:$B$777,N$119)+'СЕТ СН'!$I$11+СВЦЭМ!$D$10+'СЕТ СН'!$I$6</f>
        <v>2003.4602828</v>
      </c>
      <c r="O141" s="37">
        <f>SUMIFS(СВЦЭМ!$D$34:$D$777,СВЦЭМ!$A$34:$A$777,$A141,СВЦЭМ!$B$34:$B$777,O$119)+'СЕТ СН'!$I$11+СВЦЭМ!$D$10+'СЕТ СН'!$I$6</f>
        <v>2039.30128311</v>
      </c>
      <c r="P141" s="37">
        <f>SUMIFS(СВЦЭМ!$D$34:$D$777,СВЦЭМ!$A$34:$A$777,$A141,СВЦЭМ!$B$34:$B$777,P$119)+'СЕТ СН'!$I$11+СВЦЭМ!$D$10+'СЕТ СН'!$I$6</f>
        <v>2062.43111585</v>
      </c>
      <c r="Q141" s="37">
        <f>SUMIFS(СВЦЭМ!$D$34:$D$777,СВЦЭМ!$A$34:$A$777,$A141,СВЦЭМ!$B$34:$B$777,Q$119)+'СЕТ СН'!$I$11+СВЦЭМ!$D$10+'СЕТ СН'!$I$6</f>
        <v>2051.4317609999998</v>
      </c>
      <c r="R141" s="37">
        <f>SUMIFS(СВЦЭМ!$D$34:$D$777,СВЦЭМ!$A$34:$A$777,$A141,СВЦЭМ!$B$34:$B$777,R$119)+'СЕТ СН'!$I$11+СВЦЭМ!$D$10+'СЕТ СН'!$I$6</f>
        <v>2036.65197111</v>
      </c>
      <c r="S141" s="37">
        <f>SUMIFS(СВЦЭМ!$D$34:$D$777,СВЦЭМ!$A$34:$A$777,$A141,СВЦЭМ!$B$34:$B$777,S$119)+'СЕТ СН'!$I$11+СВЦЭМ!$D$10+'СЕТ СН'!$I$6</f>
        <v>2032.24923283</v>
      </c>
      <c r="T141" s="37">
        <f>SUMIFS(СВЦЭМ!$D$34:$D$777,СВЦЭМ!$A$34:$A$777,$A141,СВЦЭМ!$B$34:$B$777,T$119)+'СЕТ СН'!$I$11+СВЦЭМ!$D$10+'СЕТ СН'!$I$6</f>
        <v>1986.82498227</v>
      </c>
      <c r="U141" s="37">
        <f>SUMIFS(СВЦЭМ!$D$34:$D$777,СВЦЭМ!$A$34:$A$777,$A141,СВЦЭМ!$B$34:$B$777,U$119)+'СЕТ СН'!$I$11+СВЦЭМ!$D$10+'СЕТ СН'!$I$6</f>
        <v>1965.1225642300001</v>
      </c>
      <c r="V141" s="37">
        <f>SUMIFS(СВЦЭМ!$D$34:$D$777,СВЦЭМ!$A$34:$A$777,$A141,СВЦЭМ!$B$34:$B$777,V$119)+'СЕТ СН'!$I$11+СВЦЭМ!$D$10+'СЕТ СН'!$I$6</f>
        <v>1950.0609005599999</v>
      </c>
      <c r="W141" s="37">
        <f>SUMIFS(СВЦЭМ!$D$34:$D$777,СВЦЭМ!$A$34:$A$777,$A141,СВЦЭМ!$B$34:$B$777,W$119)+'СЕТ СН'!$I$11+СВЦЭМ!$D$10+'СЕТ СН'!$I$6</f>
        <v>1982.96115955</v>
      </c>
      <c r="X141" s="37">
        <f>SUMIFS(СВЦЭМ!$D$34:$D$777,СВЦЭМ!$A$34:$A$777,$A141,СВЦЭМ!$B$34:$B$777,X$119)+'СЕТ СН'!$I$11+СВЦЭМ!$D$10+'СЕТ СН'!$I$6</f>
        <v>1970.3982865100002</v>
      </c>
      <c r="Y141" s="37">
        <f>SUMIFS(СВЦЭМ!$D$34:$D$777,СВЦЭМ!$A$34:$A$777,$A141,СВЦЭМ!$B$34:$B$777,Y$119)+'СЕТ СН'!$I$11+СВЦЭМ!$D$10+'СЕТ СН'!$I$6</f>
        <v>2066.6928466099998</v>
      </c>
    </row>
    <row r="142" spans="1:25" ht="15.75" x14ac:dyDescent="0.2">
      <c r="A142" s="36">
        <f t="shared" si="3"/>
        <v>42666</v>
      </c>
      <c r="B142" s="37">
        <f>SUMIFS(СВЦЭМ!$D$34:$D$777,СВЦЭМ!$A$34:$A$777,$A142,СВЦЭМ!$B$34:$B$777,B$119)+'СЕТ СН'!$I$11+СВЦЭМ!$D$10+'СЕТ СН'!$I$6</f>
        <v>2133.2794240599997</v>
      </c>
      <c r="C142" s="37">
        <f>SUMIFS(СВЦЭМ!$D$34:$D$777,СВЦЭМ!$A$34:$A$777,$A142,СВЦЭМ!$B$34:$B$777,C$119)+'СЕТ СН'!$I$11+СВЦЭМ!$D$10+'СЕТ СН'!$I$6</f>
        <v>2235.0349812100003</v>
      </c>
      <c r="D142" s="37">
        <f>SUMIFS(СВЦЭМ!$D$34:$D$777,СВЦЭМ!$A$34:$A$777,$A142,СВЦЭМ!$B$34:$B$777,D$119)+'СЕТ СН'!$I$11+СВЦЭМ!$D$10+'СЕТ СН'!$I$6</f>
        <v>2307.1428298800001</v>
      </c>
      <c r="E142" s="37">
        <f>SUMIFS(СВЦЭМ!$D$34:$D$777,СВЦЭМ!$A$34:$A$777,$A142,СВЦЭМ!$B$34:$B$777,E$119)+'СЕТ СН'!$I$11+СВЦЭМ!$D$10+'СЕТ СН'!$I$6</f>
        <v>2323.1744007500001</v>
      </c>
      <c r="F142" s="37">
        <f>SUMIFS(СВЦЭМ!$D$34:$D$777,СВЦЭМ!$A$34:$A$777,$A142,СВЦЭМ!$B$34:$B$777,F$119)+'СЕТ СН'!$I$11+СВЦЭМ!$D$10+'СЕТ СН'!$I$6</f>
        <v>2303.1232559499999</v>
      </c>
      <c r="G142" s="37">
        <f>SUMIFS(СВЦЭМ!$D$34:$D$777,СВЦЭМ!$A$34:$A$777,$A142,СВЦЭМ!$B$34:$B$777,G$119)+'СЕТ СН'!$I$11+СВЦЭМ!$D$10+'СЕТ СН'!$I$6</f>
        <v>2306.3678303099996</v>
      </c>
      <c r="H142" s="37">
        <f>SUMIFS(СВЦЭМ!$D$34:$D$777,СВЦЭМ!$A$34:$A$777,$A142,СВЦЭМ!$B$34:$B$777,H$119)+'СЕТ СН'!$I$11+СВЦЭМ!$D$10+'СЕТ СН'!$I$6</f>
        <v>2287.2370326399996</v>
      </c>
      <c r="I142" s="37">
        <f>SUMIFS(СВЦЭМ!$D$34:$D$777,СВЦЭМ!$A$34:$A$777,$A142,СВЦЭМ!$B$34:$B$777,I$119)+'СЕТ СН'!$I$11+СВЦЭМ!$D$10+'СЕТ СН'!$I$6</f>
        <v>2215.8441820999997</v>
      </c>
      <c r="J142" s="37">
        <f>SUMIFS(СВЦЭМ!$D$34:$D$777,СВЦЭМ!$A$34:$A$777,$A142,СВЦЭМ!$B$34:$B$777,J$119)+'СЕТ СН'!$I$11+СВЦЭМ!$D$10+'СЕТ СН'!$I$6</f>
        <v>2123.9396923599998</v>
      </c>
      <c r="K142" s="37">
        <f>SUMIFS(СВЦЭМ!$D$34:$D$777,СВЦЭМ!$A$34:$A$777,$A142,СВЦЭМ!$B$34:$B$777,K$119)+'СЕТ СН'!$I$11+СВЦЭМ!$D$10+'СЕТ СН'!$I$6</f>
        <v>2052.1530849999999</v>
      </c>
      <c r="L142" s="37">
        <f>SUMIFS(СВЦЭМ!$D$34:$D$777,СВЦЭМ!$A$34:$A$777,$A142,СВЦЭМ!$B$34:$B$777,L$119)+'СЕТ СН'!$I$11+СВЦЭМ!$D$10+'СЕТ СН'!$I$6</f>
        <v>2010.32445904</v>
      </c>
      <c r="M142" s="37">
        <f>SUMIFS(СВЦЭМ!$D$34:$D$777,СВЦЭМ!$A$34:$A$777,$A142,СВЦЭМ!$B$34:$B$777,M$119)+'СЕТ СН'!$I$11+СВЦЭМ!$D$10+'СЕТ СН'!$I$6</f>
        <v>2035.5156309600002</v>
      </c>
      <c r="N142" s="37">
        <f>SUMIFS(СВЦЭМ!$D$34:$D$777,СВЦЭМ!$A$34:$A$777,$A142,СВЦЭМ!$B$34:$B$777,N$119)+'СЕТ СН'!$I$11+СВЦЭМ!$D$10+'СЕТ СН'!$I$6</f>
        <v>2004.4595404500001</v>
      </c>
      <c r="O142" s="37">
        <f>SUMIFS(СВЦЭМ!$D$34:$D$777,СВЦЭМ!$A$34:$A$777,$A142,СВЦЭМ!$B$34:$B$777,O$119)+'СЕТ СН'!$I$11+СВЦЭМ!$D$10+'СЕТ СН'!$I$6</f>
        <v>1982.4362389100002</v>
      </c>
      <c r="P142" s="37">
        <f>SUMIFS(СВЦЭМ!$D$34:$D$777,СВЦЭМ!$A$34:$A$777,$A142,СВЦЭМ!$B$34:$B$777,P$119)+'СЕТ СН'!$I$11+СВЦЭМ!$D$10+'СЕТ СН'!$I$6</f>
        <v>1987.92366864</v>
      </c>
      <c r="Q142" s="37">
        <f>SUMIFS(СВЦЭМ!$D$34:$D$777,СВЦЭМ!$A$34:$A$777,$A142,СВЦЭМ!$B$34:$B$777,Q$119)+'СЕТ СН'!$I$11+СВЦЭМ!$D$10+'СЕТ СН'!$I$6</f>
        <v>2040.1737486100001</v>
      </c>
      <c r="R142" s="37">
        <f>SUMIFS(СВЦЭМ!$D$34:$D$777,СВЦЭМ!$A$34:$A$777,$A142,СВЦЭМ!$B$34:$B$777,R$119)+'СЕТ СН'!$I$11+СВЦЭМ!$D$10+'СЕТ СН'!$I$6</f>
        <v>2060.79050495</v>
      </c>
      <c r="S142" s="37">
        <f>SUMIFS(СВЦЭМ!$D$34:$D$777,СВЦЭМ!$A$34:$A$777,$A142,СВЦЭМ!$B$34:$B$777,S$119)+'СЕТ СН'!$I$11+СВЦЭМ!$D$10+'СЕТ СН'!$I$6</f>
        <v>2221.48815913</v>
      </c>
      <c r="T142" s="37">
        <f>SUMIFS(СВЦЭМ!$D$34:$D$777,СВЦЭМ!$A$34:$A$777,$A142,СВЦЭМ!$B$34:$B$777,T$119)+'СЕТ СН'!$I$11+СВЦЭМ!$D$10+'СЕТ СН'!$I$6</f>
        <v>2252.4001063999999</v>
      </c>
      <c r="U142" s="37">
        <f>SUMIFS(СВЦЭМ!$D$34:$D$777,СВЦЭМ!$A$34:$A$777,$A142,СВЦЭМ!$B$34:$B$777,U$119)+'СЕТ СН'!$I$11+СВЦЭМ!$D$10+'СЕТ СН'!$I$6</f>
        <v>2089.8507190999999</v>
      </c>
      <c r="V142" s="37">
        <f>SUMIFS(СВЦЭМ!$D$34:$D$777,СВЦЭМ!$A$34:$A$777,$A142,СВЦЭМ!$B$34:$B$777,V$119)+'СЕТ СН'!$I$11+СВЦЭМ!$D$10+'СЕТ СН'!$I$6</f>
        <v>1993.35874683</v>
      </c>
      <c r="W142" s="37">
        <f>SUMIFS(СВЦЭМ!$D$34:$D$777,СВЦЭМ!$A$34:$A$777,$A142,СВЦЭМ!$B$34:$B$777,W$119)+'СЕТ СН'!$I$11+СВЦЭМ!$D$10+'СЕТ СН'!$I$6</f>
        <v>1990.0449149900001</v>
      </c>
      <c r="X142" s="37">
        <f>SUMIFS(СВЦЭМ!$D$34:$D$777,СВЦЭМ!$A$34:$A$777,$A142,СВЦЭМ!$B$34:$B$777,X$119)+'СЕТ СН'!$I$11+СВЦЭМ!$D$10+'СЕТ СН'!$I$6</f>
        <v>1979.40663984</v>
      </c>
      <c r="Y142" s="37">
        <f>SUMIFS(СВЦЭМ!$D$34:$D$777,СВЦЭМ!$A$34:$A$777,$A142,СВЦЭМ!$B$34:$B$777,Y$119)+'СЕТ СН'!$I$11+СВЦЭМ!$D$10+'СЕТ СН'!$I$6</f>
        <v>2033.0904551799999</v>
      </c>
    </row>
    <row r="143" spans="1:25" ht="15.75" x14ac:dyDescent="0.2">
      <c r="A143" s="36">
        <f t="shared" si="3"/>
        <v>42667</v>
      </c>
      <c r="B143" s="37">
        <f>SUMIFS(СВЦЭМ!$D$34:$D$777,СВЦЭМ!$A$34:$A$777,$A143,СВЦЭМ!$B$34:$B$777,B$119)+'СЕТ СН'!$I$11+СВЦЭМ!$D$10+'СЕТ СН'!$I$6</f>
        <v>2115.3965989799999</v>
      </c>
      <c r="C143" s="37">
        <f>SUMIFS(СВЦЭМ!$D$34:$D$777,СВЦЭМ!$A$34:$A$777,$A143,СВЦЭМ!$B$34:$B$777,C$119)+'СЕТ СН'!$I$11+СВЦЭМ!$D$10+'СЕТ СН'!$I$6</f>
        <v>2214.1186112200003</v>
      </c>
      <c r="D143" s="37">
        <f>SUMIFS(СВЦЭМ!$D$34:$D$777,СВЦЭМ!$A$34:$A$777,$A143,СВЦЭМ!$B$34:$B$777,D$119)+'СЕТ СН'!$I$11+СВЦЭМ!$D$10+'СЕТ СН'!$I$6</f>
        <v>2278.0294839600001</v>
      </c>
      <c r="E143" s="37">
        <f>SUMIFS(СВЦЭМ!$D$34:$D$777,СВЦЭМ!$A$34:$A$777,$A143,СВЦЭМ!$B$34:$B$777,E$119)+'СЕТ СН'!$I$11+СВЦЭМ!$D$10+'СЕТ СН'!$I$6</f>
        <v>2288.9159004599996</v>
      </c>
      <c r="F143" s="37">
        <f>SUMIFS(СВЦЭМ!$D$34:$D$777,СВЦЭМ!$A$34:$A$777,$A143,СВЦЭМ!$B$34:$B$777,F$119)+'СЕТ СН'!$I$11+СВЦЭМ!$D$10+'СЕТ СН'!$I$6</f>
        <v>2295.7149423199999</v>
      </c>
      <c r="G143" s="37">
        <f>SUMIFS(СВЦЭМ!$D$34:$D$777,СВЦЭМ!$A$34:$A$777,$A143,СВЦЭМ!$B$34:$B$777,G$119)+'СЕТ СН'!$I$11+СВЦЭМ!$D$10+'СЕТ СН'!$I$6</f>
        <v>2279.8266229000001</v>
      </c>
      <c r="H143" s="37">
        <f>SUMIFS(СВЦЭМ!$D$34:$D$777,СВЦЭМ!$A$34:$A$777,$A143,СВЦЭМ!$B$34:$B$777,H$119)+'СЕТ СН'!$I$11+СВЦЭМ!$D$10+'СЕТ СН'!$I$6</f>
        <v>2233.1585800799999</v>
      </c>
      <c r="I143" s="37">
        <f>SUMIFS(СВЦЭМ!$D$34:$D$777,СВЦЭМ!$A$34:$A$777,$A143,СВЦЭМ!$B$34:$B$777,I$119)+'СЕТ СН'!$I$11+СВЦЭМ!$D$10+'СЕТ СН'!$I$6</f>
        <v>2194.76897543</v>
      </c>
      <c r="J143" s="37">
        <f>SUMIFS(СВЦЭМ!$D$34:$D$777,СВЦЭМ!$A$34:$A$777,$A143,СВЦЭМ!$B$34:$B$777,J$119)+'СЕТ СН'!$I$11+СВЦЭМ!$D$10+'СЕТ СН'!$I$6</f>
        <v>2138.83389859</v>
      </c>
      <c r="K143" s="37">
        <f>SUMIFS(СВЦЭМ!$D$34:$D$777,СВЦЭМ!$A$34:$A$777,$A143,СВЦЭМ!$B$34:$B$777,K$119)+'СЕТ СН'!$I$11+СВЦЭМ!$D$10+'СЕТ СН'!$I$6</f>
        <v>1975.6359978300002</v>
      </c>
      <c r="L143" s="37">
        <f>SUMIFS(СВЦЭМ!$D$34:$D$777,СВЦЭМ!$A$34:$A$777,$A143,СВЦЭМ!$B$34:$B$777,L$119)+'СЕТ СН'!$I$11+СВЦЭМ!$D$10+'СЕТ СН'!$I$6</f>
        <v>1950.7098716200001</v>
      </c>
      <c r="M143" s="37">
        <f>SUMIFS(СВЦЭМ!$D$34:$D$777,СВЦЭМ!$A$34:$A$777,$A143,СВЦЭМ!$B$34:$B$777,M$119)+'СЕТ СН'!$I$11+СВЦЭМ!$D$10+'СЕТ СН'!$I$6</f>
        <v>2002.38969909</v>
      </c>
      <c r="N143" s="37">
        <f>SUMIFS(СВЦЭМ!$D$34:$D$777,СВЦЭМ!$A$34:$A$777,$A143,СВЦЭМ!$B$34:$B$777,N$119)+'СЕТ СН'!$I$11+СВЦЭМ!$D$10+'СЕТ СН'!$I$6</f>
        <v>2002.13301787</v>
      </c>
      <c r="O143" s="37">
        <f>SUMIFS(СВЦЭМ!$D$34:$D$777,СВЦЭМ!$A$34:$A$777,$A143,СВЦЭМ!$B$34:$B$777,O$119)+'СЕТ СН'!$I$11+СВЦЭМ!$D$10+'СЕТ СН'!$I$6</f>
        <v>1999.3763768600002</v>
      </c>
      <c r="P143" s="37">
        <f>SUMIFS(СВЦЭМ!$D$34:$D$777,СВЦЭМ!$A$34:$A$777,$A143,СВЦЭМ!$B$34:$B$777,P$119)+'СЕТ СН'!$I$11+СВЦЭМ!$D$10+'СЕТ СН'!$I$6</f>
        <v>2002.9845373000001</v>
      </c>
      <c r="Q143" s="37">
        <f>SUMIFS(СВЦЭМ!$D$34:$D$777,СВЦЭМ!$A$34:$A$777,$A143,СВЦЭМ!$B$34:$B$777,Q$119)+'СЕТ СН'!$I$11+СВЦЭМ!$D$10+'СЕТ СН'!$I$6</f>
        <v>2014.0357543700002</v>
      </c>
      <c r="R143" s="37">
        <f>SUMIFS(СВЦЭМ!$D$34:$D$777,СВЦЭМ!$A$34:$A$777,$A143,СВЦЭМ!$B$34:$B$777,R$119)+'СЕТ СН'!$I$11+СВЦЭМ!$D$10+'СЕТ СН'!$I$6</f>
        <v>2022.8282897500001</v>
      </c>
      <c r="S143" s="37">
        <f>SUMIFS(СВЦЭМ!$D$34:$D$777,СВЦЭМ!$A$34:$A$777,$A143,СВЦЭМ!$B$34:$B$777,S$119)+'СЕТ СН'!$I$11+СВЦЭМ!$D$10+'СЕТ СН'!$I$6</f>
        <v>2102.5612509800003</v>
      </c>
      <c r="T143" s="37">
        <f>SUMIFS(СВЦЭМ!$D$34:$D$777,СВЦЭМ!$A$34:$A$777,$A143,СВЦЭМ!$B$34:$B$777,T$119)+'СЕТ СН'!$I$11+СВЦЭМ!$D$10+'СЕТ СН'!$I$6</f>
        <v>2119.9745933100003</v>
      </c>
      <c r="U143" s="37">
        <f>SUMIFS(СВЦЭМ!$D$34:$D$777,СВЦЭМ!$A$34:$A$777,$A143,СВЦЭМ!$B$34:$B$777,U$119)+'СЕТ СН'!$I$11+СВЦЭМ!$D$10+'СЕТ СН'!$I$6</f>
        <v>2109.8512922300001</v>
      </c>
      <c r="V143" s="37">
        <f>SUMIFS(СВЦЭМ!$D$34:$D$777,СВЦЭМ!$A$34:$A$777,$A143,СВЦЭМ!$B$34:$B$777,V$119)+'СЕТ СН'!$I$11+СВЦЭМ!$D$10+'СЕТ СН'!$I$6</f>
        <v>2052.2950127200002</v>
      </c>
      <c r="W143" s="37">
        <f>SUMIFS(СВЦЭМ!$D$34:$D$777,СВЦЭМ!$A$34:$A$777,$A143,СВЦЭМ!$B$34:$B$777,W$119)+'СЕТ СН'!$I$11+СВЦЭМ!$D$10+'СЕТ СН'!$I$6</f>
        <v>2049.1968867400001</v>
      </c>
      <c r="X143" s="37">
        <f>SUMIFS(СВЦЭМ!$D$34:$D$777,СВЦЭМ!$A$34:$A$777,$A143,СВЦЭМ!$B$34:$B$777,X$119)+'СЕТ СН'!$I$11+СВЦЭМ!$D$10+'СЕТ СН'!$I$6</f>
        <v>2004.55606668</v>
      </c>
      <c r="Y143" s="37">
        <f>SUMIFS(СВЦЭМ!$D$34:$D$777,СВЦЭМ!$A$34:$A$777,$A143,СВЦЭМ!$B$34:$B$777,Y$119)+'СЕТ СН'!$I$11+СВЦЭМ!$D$10+'СЕТ СН'!$I$6</f>
        <v>2088.68173415</v>
      </c>
    </row>
    <row r="144" spans="1:25" ht="15.75" x14ac:dyDescent="0.2">
      <c r="A144" s="36">
        <f t="shared" si="3"/>
        <v>42668</v>
      </c>
      <c r="B144" s="37">
        <f>SUMIFS(СВЦЭМ!$D$34:$D$777,СВЦЭМ!$A$34:$A$777,$A144,СВЦЭМ!$B$34:$B$777,B$119)+'СЕТ СН'!$I$11+СВЦЭМ!$D$10+'СЕТ СН'!$I$6</f>
        <v>2204.7575993099999</v>
      </c>
      <c r="C144" s="37">
        <f>SUMIFS(СВЦЭМ!$D$34:$D$777,СВЦЭМ!$A$34:$A$777,$A144,СВЦЭМ!$B$34:$B$777,C$119)+'СЕТ СН'!$I$11+СВЦЭМ!$D$10+'СЕТ СН'!$I$6</f>
        <v>2319.0197977999997</v>
      </c>
      <c r="D144" s="37">
        <f>SUMIFS(СВЦЭМ!$D$34:$D$777,СВЦЭМ!$A$34:$A$777,$A144,СВЦЭМ!$B$34:$B$777,D$119)+'СЕТ СН'!$I$11+СВЦЭМ!$D$10+'СЕТ СН'!$I$6</f>
        <v>2431.6970337699995</v>
      </c>
      <c r="E144" s="37">
        <f>SUMIFS(СВЦЭМ!$D$34:$D$777,СВЦЭМ!$A$34:$A$777,$A144,СВЦЭМ!$B$34:$B$777,E$119)+'СЕТ СН'!$I$11+СВЦЭМ!$D$10+'СЕТ СН'!$I$6</f>
        <v>2449.4995226299998</v>
      </c>
      <c r="F144" s="37">
        <f>SUMIFS(СВЦЭМ!$D$34:$D$777,СВЦЭМ!$A$34:$A$777,$A144,СВЦЭМ!$B$34:$B$777,F$119)+'СЕТ СН'!$I$11+СВЦЭМ!$D$10+'СЕТ СН'!$I$6</f>
        <v>2426.8436479900001</v>
      </c>
      <c r="G144" s="37">
        <f>SUMIFS(СВЦЭМ!$D$34:$D$777,СВЦЭМ!$A$34:$A$777,$A144,СВЦЭМ!$B$34:$B$777,G$119)+'СЕТ СН'!$I$11+СВЦЭМ!$D$10+'СЕТ СН'!$I$6</f>
        <v>2398.2083356399999</v>
      </c>
      <c r="H144" s="37">
        <f>SUMIFS(СВЦЭМ!$D$34:$D$777,СВЦЭМ!$A$34:$A$777,$A144,СВЦЭМ!$B$34:$B$777,H$119)+'СЕТ СН'!$I$11+СВЦЭМ!$D$10+'СЕТ СН'!$I$6</f>
        <v>2319.9644417199997</v>
      </c>
      <c r="I144" s="37">
        <f>SUMIFS(СВЦЭМ!$D$34:$D$777,СВЦЭМ!$A$34:$A$777,$A144,СВЦЭМ!$B$34:$B$777,I$119)+'СЕТ СН'!$I$11+СВЦЭМ!$D$10+'СЕТ СН'!$I$6</f>
        <v>2320.6931563399999</v>
      </c>
      <c r="J144" s="37">
        <f>SUMIFS(СВЦЭМ!$D$34:$D$777,СВЦЭМ!$A$34:$A$777,$A144,СВЦЭМ!$B$34:$B$777,J$119)+'СЕТ СН'!$I$11+СВЦЭМ!$D$10+'СЕТ СН'!$I$6</f>
        <v>2258.6193386099999</v>
      </c>
      <c r="K144" s="37">
        <f>SUMIFS(СВЦЭМ!$D$34:$D$777,СВЦЭМ!$A$34:$A$777,$A144,СВЦЭМ!$B$34:$B$777,K$119)+'СЕТ СН'!$I$11+СВЦЭМ!$D$10+'СЕТ СН'!$I$6</f>
        <v>2089.00567039</v>
      </c>
      <c r="L144" s="37">
        <f>SUMIFS(СВЦЭМ!$D$34:$D$777,СВЦЭМ!$A$34:$A$777,$A144,СВЦЭМ!$B$34:$B$777,L$119)+'СЕТ СН'!$I$11+СВЦЭМ!$D$10+'СЕТ СН'!$I$6</f>
        <v>2002.54446373</v>
      </c>
      <c r="M144" s="37">
        <f>SUMIFS(СВЦЭМ!$D$34:$D$777,СВЦЭМ!$A$34:$A$777,$A144,СВЦЭМ!$B$34:$B$777,M$119)+'СЕТ СН'!$I$11+СВЦЭМ!$D$10+'СЕТ СН'!$I$6</f>
        <v>1987.5943217899999</v>
      </c>
      <c r="N144" s="37">
        <f>SUMIFS(СВЦЭМ!$D$34:$D$777,СВЦЭМ!$A$34:$A$777,$A144,СВЦЭМ!$B$34:$B$777,N$119)+'СЕТ СН'!$I$11+СВЦЭМ!$D$10+'СЕТ СН'!$I$6</f>
        <v>1927.3135931500001</v>
      </c>
      <c r="O144" s="37">
        <f>SUMIFS(СВЦЭМ!$D$34:$D$777,СВЦЭМ!$A$34:$A$777,$A144,СВЦЭМ!$B$34:$B$777,O$119)+'СЕТ СН'!$I$11+СВЦЭМ!$D$10+'СЕТ СН'!$I$6</f>
        <v>1881.06795631</v>
      </c>
      <c r="P144" s="37">
        <f>SUMIFS(СВЦЭМ!$D$34:$D$777,СВЦЭМ!$A$34:$A$777,$A144,СВЦЭМ!$B$34:$B$777,P$119)+'СЕТ СН'!$I$11+СВЦЭМ!$D$10+'СЕТ СН'!$I$6</f>
        <v>1872.4413580199998</v>
      </c>
      <c r="Q144" s="37">
        <f>SUMIFS(СВЦЭМ!$D$34:$D$777,СВЦЭМ!$A$34:$A$777,$A144,СВЦЭМ!$B$34:$B$777,Q$119)+'СЕТ СН'!$I$11+СВЦЭМ!$D$10+'СЕТ СН'!$I$6</f>
        <v>1892.62758912</v>
      </c>
      <c r="R144" s="37">
        <f>SUMIFS(СВЦЭМ!$D$34:$D$777,СВЦЭМ!$A$34:$A$777,$A144,СВЦЭМ!$B$34:$B$777,R$119)+'СЕТ СН'!$I$11+СВЦЭМ!$D$10+'СЕТ СН'!$I$6</f>
        <v>1882.0696047699998</v>
      </c>
      <c r="S144" s="37">
        <f>SUMIFS(СВЦЭМ!$D$34:$D$777,СВЦЭМ!$A$34:$A$777,$A144,СВЦЭМ!$B$34:$B$777,S$119)+'СЕТ СН'!$I$11+СВЦЭМ!$D$10+'СЕТ СН'!$I$6</f>
        <v>1981.67367842</v>
      </c>
      <c r="T144" s="37">
        <f>SUMIFS(СВЦЭМ!$D$34:$D$777,СВЦЭМ!$A$34:$A$777,$A144,СВЦЭМ!$B$34:$B$777,T$119)+'СЕТ СН'!$I$11+СВЦЭМ!$D$10+'СЕТ СН'!$I$6</f>
        <v>1990.8826526600001</v>
      </c>
      <c r="U144" s="37">
        <f>SUMIFS(СВЦЭМ!$D$34:$D$777,СВЦЭМ!$A$34:$A$777,$A144,СВЦЭМ!$B$34:$B$777,U$119)+'СЕТ СН'!$I$11+СВЦЭМ!$D$10+'СЕТ СН'!$I$6</f>
        <v>1985.72728188</v>
      </c>
      <c r="V144" s="37">
        <f>SUMIFS(СВЦЭМ!$D$34:$D$777,СВЦЭМ!$A$34:$A$777,$A144,СВЦЭМ!$B$34:$B$777,V$119)+'СЕТ СН'!$I$11+СВЦЭМ!$D$10+'СЕТ СН'!$I$6</f>
        <v>1976.1466629900001</v>
      </c>
      <c r="W144" s="37">
        <f>SUMIFS(СВЦЭМ!$D$34:$D$777,СВЦЭМ!$A$34:$A$777,$A144,СВЦЭМ!$B$34:$B$777,W$119)+'СЕТ СН'!$I$11+СВЦЭМ!$D$10+'СЕТ СН'!$I$6</f>
        <v>1992.4979679799999</v>
      </c>
      <c r="X144" s="37">
        <f>SUMIFS(СВЦЭМ!$D$34:$D$777,СВЦЭМ!$A$34:$A$777,$A144,СВЦЭМ!$B$34:$B$777,X$119)+'СЕТ СН'!$I$11+СВЦЭМ!$D$10+'СЕТ СН'!$I$6</f>
        <v>1992.01133364</v>
      </c>
      <c r="Y144" s="37">
        <f>SUMIFS(СВЦЭМ!$D$34:$D$777,СВЦЭМ!$A$34:$A$777,$A144,СВЦЭМ!$B$34:$B$777,Y$119)+'СЕТ СН'!$I$11+СВЦЭМ!$D$10+'СЕТ СН'!$I$6</f>
        <v>2063.72869709</v>
      </c>
    </row>
    <row r="145" spans="1:27" ht="15.75" x14ac:dyDescent="0.2">
      <c r="A145" s="36">
        <f t="shared" si="3"/>
        <v>42669</v>
      </c>
      <c r="B145" s="37">
        <f>SUMIFS(СВЦЭМ!$D$34:$D$777,СВЦЭМ!$A$34:$A$777,$A145,СВЦЭМ!$B$34:$B$777,B$119)+'СЕТ СН'!$I$11+СВЦЭМ!$D$10+'СЕТ СН'!$I$6</f>
        <v>2126.80747213</v>
      </c>
      <c r="C145" s="37">
        <f>SUMIFS(СВЦЭМ!$D$34:$D$777,СВЦЭМ!$A$34:$A$777,$A145,СВЦЭМ!$B$34:$B$777,C$119)+'СЕТ СН'!$I$11+СВЦЭМ!$D$10+'СЕТ СН'!$I$6</f>
        <v>2224.7865761100002</v>
      </c>
      <c r="D145" s="37">
        <f>SUMIFS(СВЦЭМ!$D$34:$D$777,СВЦЭМ!$A$34:$A$777,$A145,СВЦЭМ!$B$34:$B$777,D$119)+'СЕТ СН'!$I$11+СВЦЭМ!$D$10+'СЕТ СН'!$I$6</f>
        <v>2290.6438876800003</v>
      </c>
      <c r="E145" s="37">
        <f>SUMIFS(СВЦЭМ!$D$34:$D$777,СВЦЭМ!$A$34:$A$777,$A145,СВЦЭМ!$B$34:$B$777,E$119)+'СЕТ СН'!$I$11+СВЦЭМ!$D$10+'СЕТ СН'!$I$6</f>
        <v>2288.3031455299997</v>
      </c>
      <c r="F145" s="37">
        <f>SUMIFS(СВЦЭМ!$D$34:$D$777,СВЦЭМ!$A$34:$A$777,$A145,СВЦЭМ!$B$34:$B$777,F$119)+'СЕТ СН'!$I$11+СВЦЭМ!$D$10+'СЕТ СН'!$I$6</f>
        <v>2293.5612013800001</v>
      </c>
      <c r="G145" s="37">
        <f>SUMIFS(СВЦЭМ!$D$34:$D$777,СВЦЭМ!$A$34:$A$777,$A145,СВЦЭМ!$B$34:$B$777,G$119)+'СЕТ СН'!$I$11+СВЦЭМ!$D$10+'СЕТ СН'!$I$6</f>
        <v>2322.2267081099999</v>
      </c>
      <c r="H145" s="37">
        <f>SUMIFS(СВЦЭМ!$D$34:$D$777,СВЦЭМ!$A$34:$A$777,$A145,СВЦЭМ!$B$34:$B$777,H$119)+'СЕТ СН'!$I$11+СВЦЭМ!$D$10+'СЕТ СН'!$I$6</f>
        <v>2248.9921681300002</v>
      </c>
      <c r="I145" s="37">
        <f>SUMIFS(СВЦЭМ!$D$34:$D$777,СВЦЭМ!$A$34:$A$777,$A145,СВЦЭМ!$B$34:$B$777,I$119)+'СЕТ СН'!$I$11+СВЦЭМ!$D$10+'СЕТ СН'!$I$6</f>
        <v>2204.0785069699996</v>
      </c>
      <c r="J145" s="37">
        <f>SUMIFS(СВЦЭМ!$D$34:$D$777,СВЦЭМ!$A$34:$A$777,$A145,СВЦЭМ!$B$34:$B$777,J$119)+'СЕТ СН'!$I$11+СВЦЭМ!$D$10+'СЕТ СН'!$I$6</f>
        <v>2143.89751695</v>
      </c>
      <c r="K145" s="37">
        <f>SUMIFS(СВЦЭМ!$D$34:$D$777,СВЦЭМ!$A$34:$A$777,$A145,СВЦЭМ!$B$34:$B$777,K$119)+'СЕТ СН'!$I$11+СВЦЭМ!$D$10+'СЕТ СН'!$I$6</f>
        <v>1984.07963219</v>
      </c>
      <c r="L145" s="37">
        <f>SUMIFS(СВЦЭМ!$D$34:$D$777,СВЦЭМ!$A$34:$A$777,$A145,СВЦЭМ!$B$34:$B$777,L$119)+'СЕТ СН'!$I$11+СВЦЭМ!$D$10+'СЕТ СН'!$I$6</f>
        <v>1930.5838867699999</v>
      </c>
      <c r="M145" s="37">
        <f>SUMIFS(СВЦЭМ!$D$34:$D$777,СВЦЭМ!$A$34:$A$777,$A145,СВЦЭМ!$B$34:$B$777,M$119)+'СЕТ СН'!$I$11+СВЦЭМ!$D$10+'СЕТ СН'!$I$6</f>
        <v>1898.61886258</v>
      </c>
      <c r="N145" s="37">
        <f>SUMIFS(СВЦЭМ!$D$34:$D$777,СВЦЭМ!$A$34:$A$777,$A145,СВЦЭМ!$B$34:$B$777,N$119)+'СЕТ СН'!$I$11+СВЦЭМ!$D$10+'СЕТ СН'!$I$6</f>
        <v>1910.61031619</v>
      </c>
      <c r="O145" s="37">
        <f>SUMIFS(СВЦЭМ!$D$34:$D$777,СВЦЭМ!$A$34:$A$777,$A145,СВЦЭМ!$B$34:$B$777,O$119)+'СЕТ СН'!$I$11+СВЦЭМ!$D$10+'СЕТ СН'!$I$6</f>
        <v>1920.0994123400001</v>
      </c>
      <c r="P145" s="37">
        <f>SUMIFS(СВЦЭМ!$D$34:$D$777,СВЦЭМ!$A$34:$A$777,$A145,СВЦЭМ!$B$34:$B$777,P$119)+'СЕТ СН'!$I$11+СВЦЭМ!$D$10+'СЕТ СН'!$I$6</f>
        <v>1901.71350072</v>
      </c>
      <c r="Q145" s="37">
        <f>SUMIFS(СВЦЭМ!$D$34:$D$777,СВЦЭМ!$A$34:$A$777,$A145,СВЦЭМ!$B$34:$B$777,Q$119)+'СЕТ СН'!$I$11+СВЦЭМ!$D$10+'СЕТ СН'!$I$6</f>
        <v>1898.82177796</v>
      </c>
      <c r="R145" s="37">
        <f>SUMIFS(СВЦЭМ!$D$34:$D$777,СВЦЭМ!$A$34:$A$777,$A145,СВЦЭМ!$B$34:$B$777,R$119)+'СЕТ СН'!$I$11+СВЦЭМ!$D$10+'СЕТ СН'!$I$6</f>
        <v>1878.7220499</v>
      </c>
      <c r="S145" s="37">
        <f>SUMIFS(СВЦЭМ!$D$34:$D$777,СВЦЭМ!$A$34:$A$777,$A145,СВЦЭМ!$B$34:$B$777,S$119)+'СЕТ СН'!$I$11+СВЦЭМ!$D$10+'СЕТ СН'!$I$6</f>
        <v>1988.6340255</v>
      </c>
      <c r="T145" s="37">
        <f>SUMIFS(СВЦЭМ!$D$34:$D$777,СВЦЭМ!$A$34:$A$777,$A145,СВЦЭМ!$B$34:$B$777,T$119)+'СЕТ СН'!$I$11+СВЦЭМ!$D$10+'СЕТ СН'!$I$6</f>
        <v>1963.2387334499999</v>
      </c>
      <c r="U145" s="37">
        <f>SUMIFS(СВЦЭМ!$D$34:$D$777,СВЦЭМ!$A$34:$A$777,$A145,СВЦЭМ!$B$34:$B$777,U$119)+'СЕТ СН'!$I$11+СВЦЭМ!$D$10+'СЕТ СН'!$I$6</f>
        <v>1975.5614566100001</v>
      </c>
      <c r="V145" s="37">
        <f>SUMIFS(СВЦЭМ!$D$34:$D$777,СВЦЭМ!$A$34:$A$777,$A145,СВЦЭМ!$B$34:$B$777,V$119)+'СЕТ СН'!$I$11+СВЦЭМ!$D$10+'СЕТ СН'!$I$6</f>
        <v>1994.5251400100001</v>
      </c>
      <c r="W145" s="37">
        <f>SUMIFS(СВЦЭМ!$D$34:$D$777,СВЦЭМ!$A$34:$A$777,$A145,СВЦЭМ!$B$34:$B$777,W$119)+'СЕТ СН'!$I$11+СВЦЭМ!$D$10+'СЕТ СН'!$I$6</f>
        <v>2006.33458204</v>
      </c>
      <c r="X145" s="37">
        <f>SUMIFS(СВЦЭМ!$D$34:$D$777,СВЦЭМ!$A$34:$A$777,$A145,СВЦЭМ!$B$34:$B$777,X$119)+'СЕТ СН'!$I$11+СВЦЭМ!$D$10+'СЕТ СН'!$I$6</f>
        <v>2022.5177979099999</v>
      </c>
      <c r="Y145" s="37">
        <f>SUMIFS(СВЦЭМ!$D$34:$D$777,СВЦЭМ!$A$34:$A$777,$A145,СВЦЭМ!$B$34:$B$777,Y$119)+'СЕТ СН'!$I$11+СВЦЭМ!$D$10+'СЕТ СН'!$I$6</f>
        <v>2064.1984571600001</v>
      </c>
    </row>
    <row r="146" spans="1:27" ht="15.75" x14ac:dyDescent="0.2">
      <c r="A146" s="36">
        <f t="shared" si="3"/>
        <v>42670</v>
      </c>
      <c r="B146" s="37">
        <f>SUMIFS(СВЦЭМ!$D$34:$D$777,СВЦЭМ!$A$34:$A$777,$A146,СВЦЭМ!$B$34:$B$777,B$119)+'СЕТ СН'!$I$11+СВЦЭМ!$D$10+'СЕТ СН'!$I$6</f>
        <v>2183.5305582499996</v>
      </c>
      <c r="C146" s="37">
        <f>SUMIFS(СВЦЭМ!$D$34:$D$777,СВЦЭМ!$A$34:$A$777,$A146,СВЦЭМ!$B$34:$B$777,C$119)+'СЕТ СН'!$I$11+СВЦЭМ!$D$10+'СЕТ СН'!$I$6</f>
        <v>2261.2919779399999</v>
      </c>
      <c r="D146" s="37">
        <f>SUMIFS(СВЦЭМ!$D$34:$D$777,СВЦЭМ!$A$34:$A$777,$A146,СВЦЭМ!$B$34:$B$777,D$119)+'СЕТ СН'!$I$11+СВЦЭМ!$D$10+'СЕТ СН'!$I$6</f>
        <v>2333.60461614</v>
      </c>
      <c r="E146" s="37">
        <f>SUMIFS(СВЦЭМ!$D$34:$D$777,СВЦЭМ!$A$34:$A$777,$A146,СВЦЭМ!$B$34:$B$777,E$119)+'СЕТ СН'!$I$11+СВЦЭМ!$D$10+'СЕТ СН'!$I$6</f>
        <v>2346.5661363099998</v>
      </c>
      <c r="F146" s="37">
        <f>SUMIFS(СВЦЭМ!$D$34:$D$777,СВЦЭМ!$A$34:$A$777,$A146,СВЦЭМ!$B$34:$B$777,F$119)+'СЕТ СН'!$I$11+СВЦЭМ!$D$10+'СЕТ СН'!$I$6</f>
        <v>2340.2877196499999</v>
      </c>
      <c r="G146" s="37">
        <f>SUMIFS(СВЦЭМ!$D$34:$D$777,СВЦЭМ!$A$34:$A$777,$A146,СВЦЭМ!$B$34:$B$777,G$119)+'СЕТ СН'!$I$11+СВЦЭМ!$D$10+'СЕТ СН'!$I$6</f>
        <v>2383.8603931799998</v>
      </c>
      <c r="H146" s="37">
        <f>SUMIFS(СВЦЭМ!$D$34:$D$777,СВЦЭМ!$A$34:$A$777,$A146,СВЦЭМ!$B$34:$B$777,H$119)+'СЕТ СН'!$I$11+СВЦЭМ!$D$10+'СЕТ СН'!$I$6</f>
        <v>2307.6590250399995</v>
      </c>
      <c r="I146" s="37">
        <f>SUMIFS(СВЦЭМ!$D$34:$D$777,СВЦЭМ!$A$34:$A$777,$A146,СВЦЭМ!$B$34:$B$777,I$119)+'СЕТ СН'!$I$11+СВЦЭМ!$D$10+'СЕТ СН'!$I$6</f>
        <v>2291.2637009399996</v>
      </c>
      <c r="J146" s="37">
        <f>SUMIFS(СВЦЭМ!$D$34:$D$777,СВЦЭМ!$A$34:$A$777,$A146,СВЦЭМ!$B$34:$B$777,J$119)+'СЕТ СН'!$I$11+СВЦЭМ!$D$10+'СЕТ СН'!$I$6</f>
        <v>2227.7380268099996</v>
      </c>
      <c r="K146" s="37">
        <f>SUMIFS(СВЦЭМ!$D$34:$D$777,СВЦЭМ!$A$34:$A$777,$A146,СВЦЭМ!$B$34:$B$777,K$119)+'СЕТ СН'!$I$11+СВЦЭМ!$D$10+'СЕТ СН'!$I$6</f>
        <v>2080.28784679</v>
      </c>
      <c r="L146" s="37">
        <f>SUMIFS(СВЦЭМ!$D$34:$D$777,СВЦЭМ!$A$34:$A$777,$A146,СВЦЭМ!$B$34:$B$777,L$119)+'СЕТ СН'!$I$11+СВЦЭМ!$D$10+'СЕТ СН'!$I$6</f>
        <v>2032.0891824400001</v>
      </c>
      <c r="M146" s="37">
        <f>SUMIFS(СВЦЭМ!$D$34:$D$777,СВЦЭМ!$A$34:$A$777,$A146,СВЦЭМ!$B$34:$B$777,M$119)+'СЕТ СН'!$I$11+СВЦЭМ!$D$10+'СЕТ СН'!$I$6</f>
        <v>2034.8114019700001</v>
      </c>
      <c r="N146" s="37">
        <f>SUMIFS(СВЦЭМ!$D$34:$D$777,СВЦЭМ!$A$34:$A$777,$A146,СВЦЭМ!$B$34:$B$777,N$119)+'СЕТ СН'!$I$11+СВЦЭМ!$D$10+'СЕТ СН'!$I$6</f>
        <v>2035.4302756</v>
      </c>
      <c r="O146" s="37">
        <f>SUMIFS(СВЦЭМ!$D$34:$D$777,СВЦЭМ!$A$34:$A$777,$A146,СВЦЭМ!$B$34:$B$777,O$119)+'СЕТ СН'!$I$11+СВЦЭМ!$D$10+'СЕТ СН'!$I$6</f>
        <v>2028.2028723600001</v>
      </c>
      <c r="P146" s="37">
        <f>SUMIFS(СВЦЭМ!$D$34:$D$777,СВЦЭМ!$A$34:$A$777,$A146,СВЦЭМ!$B$34:$B$777,P$119)+'СЕТ СН'!$I$11+СВЦЭМ!$D$10+'СЕТ СН'!$I$6</f>
        <v>1946.6573853899999</v>
      </c>
      <c r="Q146" s="37">
        <f>SUMIFS(СВЦЭМ!$D$34:$D$777,СВЦЭМ!$A$34:$A$777,$A146,СВЦЭМ!$B$34:$B$777,Q$119)+'СЕТ СН'!$I$11+СВЦЭМ!$D$10+'СЕТ СН'!$I$6</f>
        <v>1924.8887230099999</v>
      </c>
      <c r="R146" s="37">
        <f>SUMIFS(СВЦЭМ!$D$34:$D$777,СВЦЭМ!$A$34:$A$777,$A146,СВЦЭМ!$B$34:$B$777,R$119)+'СЕТ СН'!$I$11+СВЦЭМ!$D$10+'СЕТ СН'!$I$6</f>
        <v>1940.45098826</v>
      </c>
      <c r="S146" s="37">
        <f>SUMIFS(СВЦЭМ!$D$34:$D$777,СВЦЭМ!$A$34:$A$777,$A146,СВЦЭМ!$B$34:$B$777,S$119)+'СЕТ СН'!$I$11+СВЦЭМ!$D$10+'СЕТ СН'!$I$6</f>
        <v>2044.4077865200002</v>
      </c>
      <c r="T146" s="37">
        <f>SUMIFS(СВЦЭМ!$D$34:$D$777,СВЦЭМ!$A$34:$A$777,$A146,СВЦЭМ!$B$34:$B$777,T$119)+'СЕТ СН'!$I$11+СВЦЭМ!$D$10+'СЕТ СН'!$I$6</f>
        <v>2017.8172338100001</v>
      </c>
      <c r="U146" s="37">
        <f>SUMIFS(СВЦЭМ!$D$34:$D$777,СВЦЭМ!$A$34:$A$777,$A146,СВЦЭМ!$B$34:$B$777,U$119)+'СЕТ СН'!$I$11+СВЦЭМ!$D$10+'СЕТ СН'!$I$6</f>
        <v>2025.4950618600001</v>
      </c>
      <c r="V146" s="37">
        <f>SUMIFS(СВЦЭМ!$D$34:$D$777,СВЦЭМ!$A$34:$A$777,$A146,СВЦЭМ!$B$34:$B$777,V$119)+'СЕТ СН'!$I$11+СВЦЭМ!$D$10+'СЕТ СН'!$I$6</f>
        <v>2030.7584605500001</v>
      </c>
      <c r="W146" s="37">
        <f>SUMIFS(СВЦЭМ!$D$34:$D$777,СВЦЭМ!$A$34:$A$777,$A146,СВЦЭМ!$B$34:$B$777,W$119)+'СЕТ СН'!$I$11+СВЦЭМ!$D$10+'СЕТ СН'!$I$6</f>
        <v>2046.3155491800001</v>
      </c>
      <c r="X146" s="37">
        <f>SUMIFS(СВЦЭМ!$D$34:$D$777,СВЦЭМ!$A$34:$A$777,$A146,СВЦЭМ!$B$34:$B$777,X$119)+'СЕТ СН'!$I$11+СВЦЭМ!$D$10+'СЕТ СН'!$I$6</f>
        <v>2059.7237380500001</v>
      </c>
      <c r="Y146" s="37">
        <f>SUMIFS(СВЦЭМ!$D$34:$D$777,СВЦЭМ!$A$34:$A$777,$A146,СВЦЭМ!$B$34:$B$777,Y$119)+'СЕТ СН'!$I$11+СВЦЭМ!$D$10+'СЕТ СН'!$I$6</f>
        <v>2147.3326757200002</v>
      </c>
    </row>
    <row r="147" spans="1:27" ht="15.75" x14ac:dyDescent="0.2">
      <c r="A147" s="36">
        <f t="shared" si="3"/>
        <v>42671</v>
      </c>
      <c r="B147" s="37">
        <f>SUMIFS(СВЦЭМ!$D$34:$D$777,СВЦЭМ!$A$34:$A$777,$A147,СВЦЭМ!$B$34:$B$777,B$119)+'СЕТ СН'!$I$11+СВЦЭМ!$D$10+'СЕТ СН'!$I$6</f>
        <v>2083.16687151</v>
      </c>
      <c r="C147" s="37">
        <f>SUMIFS(СВЦЭМ!$D$34:$D$777,СВЦЭМ!$A$34:$A$777,$A147,СВЦЭМ!$B$34:$B$777,C$119)+'СЕТ СН'!$I$11+СВЦЭМ!$D$10+'СЕТ СН'!$I$6</f>
        <v>2168.6588249599999</v>
      </c>
      <c r="D147" s="37">
        <f>SUMIFS(СВЦЭМ!$D$34:$D$777,СВЦЭМ!$A$34:$A$777,$A147,СВЦЭМ!$B$34:$B$777,D$119)+'СЕТ СН'!$I$11+СВЦЭМ!$D$10+'СЕТ СН'!$I$6</f>
        <v>2263.8495825999998</v>
      </c>
      <c r="E147" s="37">
        <f>SUMIFS(СВЦЭМ!$D$34:$D$777,СВЦЭМ!$A$34:$A$777,$A147,СВЦЭМ!$B$34:$B$777,E$119)+'СЕТ СН'!$I$11+СВЦЭМ!$D$10+'СЕТ СН'!$I$6</f>
        <v>2275.5455056199999</v>
      </c>
      <c r="F147" s="37">
        <f>SUMIFS(СВЦЭМ!$D$34:$D$777,СВЦЭМ!$A$34:$A$777,$A147,СВЦЭМ!$B$34:$B$777,F$119)+'СЕТ СН'!$I$11+СВЦЭМ!$D$10+'СЕТ СН'!$I$6</f>
        <v>2267.7085452700003</v>
      </c>
      <c r="G147" s="37">
        <f>SUMIFS(СВЦЭМ!$D$34:$D$777,СВЦЭМ!$A$34:$A$777,$A147,СВЦЭМ!$B$34:$B$777,G$119)+'СЕТ СН'!$I$11+СВЦЭМ!$D$10+'СЕТ СН'!$I$6</f>
        <v>2271.2077276499999</v>
      </c>
      <c r="H147" s="37">
        <f>SUMIFS(СВЦЭМ!$D$34:$D$777,СВЦЭМ!$A$34:$A$777,$A147,СВЦЭМ!$B$34:$B$777,H$119)+'СЕТ СН'!$I$11+СВЦЭМ!$D$10+'СЕТ СН'!$I$6</f>
        <v>2230.5875819399998</v>
      </c>
      <c r="I147" s="37">
        <f>SUMIFS(СВЦЭМ!$D$34:$D$777,СВЦЭМ!$A$34:$A$777,$A147,СВЦЭМ!$B$34:$B$777,I$119)+'СЕТ СН'!$I$11+СВЦЭМ!$D$10+'СЕТ СН'!$I$6</f>
        <v>2309.9909111199995</v>
      </c>
      <c r="J147" s="37">
        <f>SUMIFS(СВЦЭМ!$D$34:$D$777,СВЦЭМ!$A$34:$A$777,$A147,СВЦЭМ!$B$34:$B$777,J$119)+'СЕТ СН'!$I$11+СВЦЭМ!$D$10+'СЕТ СН'!$I$6</f>
        <v>2378.4290853499997</v>
      </c>
      <c r="K147" s="37">
        <f>SUMIFS(СВЦЭМ!$D$34:$D$777,СВЦЭМ!$A$34:$A$777,$A147,СВЦЭМ!$B$34:$B$777,K$119)+'СЕТ СН'!$I$11+СВЦЭМ!$D$10+'СЕТ СН'!$I$6</f>
        <v>2272.4499453099997</v>
      </c>
      <c r="L147" s="37">
        <f>SUMIFS(СВЦЭМ!$D$34:$D$777,СВЦЭМ!$A$34:$A$777,$A147,СВЦЭМ!$B$34:$B$777,L$119)+'СЕТ СН'!$I$11+СВЦЭМ!$D$10+'СЕТ СН'!$I$6</f>
        <v>2729.2425513500002</v>
      </c>
      <c r="M147" s="37">
        <f>SUMIFS(СВЦЭМ!$D$34:$D$777,СВЦЭМ!$A$34:$A$777,$A147,СВЦЭМ!$B$34:$B$777,M$119)+'СЕТ СН'!$I$11+СВЦЭМ!$D$10+'СЕТ СН'!$I$6</f>
        <v>2622.6841198800003</v>
      </c>
      <c r="N147" s="37">
        <f>SUMIFS(СВЦЭМ!$D$34:$D$777,СВЦЭМ!$A$34:$A$777,$A147,СВЦЭМ!$B$34:$B$777,N$119)+'СЕТ СН'!$I$11+СВЦЭМ!$D$10+'СЕТ СН'!$I$6</f>
        <v>2450.1690919399998</v>
      </c>
      <c r="O147" s="37">
        <f>SUMIFS(СВЦЭМ!$D$34:$D$777,СВЦЭМ!$A$34:$A$777,$A147,СВЦЭМ!$B$34:$B$777,O$119)+'СЕТ СН'!$I$11+СВЦЭМ!$D$10+'СЕТ СН'!$I$6</f>
        <v>2268.3219177199999</v>
      </c>
      <c r="P147" s="37">
        <f>SUMIFS(СВЦЭМ!$D$34:$D$777,СВЦЭМ!$A$34:$A$777,$A147,СВЦЭМ!$B$34:$B$777,P$119)+'СЕТ СН'!$I$11+СВЦЭМ!$D$10+'СЕТ СН'!$I$6</f>
        <v>2238.4854602099999</v>
      </c>
      <c r="Q147" s="37">
        <f>SUMIFS(СВЦЭМ!$D$34:$D$777,СВЦЭМ!$A$34:$A$777,$A147,СВЦЭМ!$B$34:$B$777,Q$119)+'СЕТ СН'!$I$11+СВЦЭМ!$D$10+'СЕТ СН'!$I$6</f>
        <v>2203.6604582499999</v>
      </c>
      <c r="R147" s="37">
        <f>SUMIFS(СВЦЭМ!$D$34:$D$777,СВЦЭМ!$A$34:$A$777,$A147,СВЦЭМ!$B$34:$B$777,R$119)+'СЕТ СН'!$I$11+СВЦЭМ!$D$10+'СЕТ СН'!$I$6</f>
        <v>2146.1672208199998</v>
      </c>
      <c r="S147" s="37">
        <f>SUMIFS(СВЦЭМ!$D$34:$D$777,СВЦЭМ!$A$34:$A$777,$A147,СВЦЭМ!$B$34:$B$777,S$119)+'СЕТ СН'!$I$11+СВЦЭМ!$D$10+'СЕТ СН'!$I$6</f>
        <v>2243.1080436399998</v>
      </c>
      <c r="T147" s="37">
        <f>SUMIFS(СВЦЭМ!$D$34:$D$777,СВЦЭМ!$A$34:$A$777,$A147,СВЦЭМ!$B$34:$B$777,T$119)+'СЕТ СН'!$I$11+СВЦЭМ!$D$10+'СЕТ СН'!$I$6</f>
        <v>2283.3605148199999</v>
      </c>
      <c r="U147" s="37">
        <f>SUMIFS(СВЦЭМ!$D$34:$D$777,СВЦЭМ!$A$34:$A$777,$A147,СВЦЭМ!$B$34:$B$777,U$119)+'СЕТ СН'!$I$11+СВЦЭМ!$D$10+'СЕТ СН'!$I$6</f>
        <v>2307.6369234100002</v>
      </c>
      <c r="V147" s="37">
        <f>SUMIFS(СВЦЭМ!$D$34:$D$777,СВЦЭМ!$A$34:$A$777,$A147,СВЦЭМ!$B$34:$B$777,V$119)+'СЕТ СН'!$I$11+СВЦЭМ!$D$10+'СЕТ СН'!$I$6</f>
        <v>2324.5104989699998</v>
      </c>
      <c r="W147" s="37">
        <f>SUMIFS(СВЦЭМ!$D$34:$D$777,СВЦЭМ!$A$34:$A$777,$A147,СВЦЭМ!$B$34:$B$777,W$119)+'СЕТ СН'!$I$11+СВЦЭМ!$D$10+'СЕТ СН'!$I$6</f>
        <v>2242.3854045899998</v>
      </c>
      <c r="X147" s="37">
        <f>SUMIFS(СВЦЭМ!$D$34:$D$777,СВЦЭМ!$A$34:$A$777,$A147,СВЦЭМ!$B$34:$B$777,X$119)+'СЕТ СН'!$I$11+СВЦЭМ!$D$10+'СЕТ СН'!$I$6</f>
        <v>2150.3779008299998</v>
      </c>
      <c r="Y147" s="37">
        <f>SUMIFS(СВЦЭМ!$D$34:$D$777,СВЦЭМ!$A$34:$A$777,$A147,СВЦЭМ!$B$34:$B$777,Y$119)+'СЕТ СН'!$I$11+СВЦЭМ!$D$10+'СЕТ СН'!$I$6</f>
        <v>2160.6446549399998</v>
      </c>
    </row>
    <row r="148" spans="1:27" ht="15.75" x14ac:dyDescent="0.2">
      <c r="A148" s="36">
        <f t="shared" si="3"/>
        <v>42672</v>
      </c>
      <c r="B148" s="37">
        <f>SUMIFS(СВЦЭМ!$D$34:$D$777,СВЦЭМ!$A$34:$A$777,$A148,СВЦЭМ!$B$34:$B$777,B$119)+'СЕТ СН'!$I$11+СВЦЭМ!$D$10+'СЕТ СН'!$I$6</f>
        <v>2252.1322130600001</v>
      </c>
      <c r="C148" s="37">
        <f>SUMIFS(СВЦЭМ!$D$34:$D$777,СВЦЭМ!$A$34:$A$777,$A148,СВЦЭМ!$B$34:$B$777,C$119)+'СЕТ СН'!$I$11+СВЦЭМ!$D$10+'СЕТ СН'!$I$6</f>
        <v>2358.8377539100002</v>
      </c>
      <c r="D148" s="37">
        <f>SUMIFS(СВЦЭМ!$D$34:$D$777,СВЦЭМ!$A$34:$A$777,$A148,СВЦЭМ!$B$34:$B$777,D$119)+'СЕТ СН'!$I$11+СВЦЭМ!$D$10+'СЕТ СН'!$I$6</f>
        <v>2477.9807038500003</v>
      </c>
      <c r="E148" s="37">
        <f>SUMIFS(СВЦЭМ!$D$34:$D$777,СВЦЭМ!$A$34:$A$777,$A148,СВЦЭМ!$B$34:$B$777,E$119)+'СЕТ СН'!$I$11+СВЦЭМ!$D$10+'СЕТ СН'!$I$6</f>
        <v>2470.6778408099999</v>
      </c>
      <c r="F148" s="37">
        <f>SUMIFS(СВЦЭМ!$D$34:$D$777,СВЦЭМ!$A$34:$A$777,$A148,СВЦЭМ!$B$34:$B$777,F$119)+'СЕТ СН'!$I$11+СВЦЭМ!$D$10+'СЕТ СН'!$I$6</f>
        <v>2567.8184580699999</v>
      </c>
      <c r="G148" s="37">
        <f>SUMIFS(СВЦЭМ!$D$34:$D$777,СВЦЭМ!$A$34:$A$777,$A148,СВЦЭМ!$B$34:$B$777,G$119)+'СЕТ СН'!$I$11+СВЦЭМ!$D$10+'СЕТ СН'!$I$6</f>
        <v>2616.8365659299998</v>
      </c>
      <c r="H148" s="37">
        <f>SUMIFS(СВЦЭМ!$D$34:$D$777,СВЦЭМ!$A$34:$A$777,$A148,СВЦЭМ!$B$34:$B$777,H$119)+'СЕТ СН'!$I$11+СВЦЭМ!$D$10+'СЕТ СН'!$I$6</f>
        <v>2429.9640996899998</v>
      </c>
      <c r="I148" s="37">
        <f>SUMIFS(СВЦЭМ!$D$34:$D$777,СВЦЭМ!$A$34:$A$777,$A148,СВЦЭМ!$B$34:$B$777,I$119)+'СЕТ СН'!$I$11+СВЦЭМ!$D$10+'СЕТ СН'!$I$6</f>
        <v>2296.5268379899999</v>
      </c>
      <c r="J148" s="37">
        <f>SUMIFS(СВЦЭМ!$D$34:$D$777,СВЦЭМ!$A$34:$A$777,$A148,СВЦЭМ!$B$34:$B$777,J$119)+'СЕТ СН'!$I$11+СВЦЭМ!$D$10+'СЕТ СН'!$I$6</f>
        <v>2198.9586544699996</v>
      </c>
      <c r="K148" s="37">
        <f>SUMIFS(СВЦЭМ!$D$34:$D$777,СВЦЭМ!$A$34:$A$777,$A148,СВЦЭМ!$B$34:$B$777,K$119)+'СЕТ СН'!$I$11+СВЦЭМ!$D$10+'СЕТ СН'!$I$6</f>
        <v>2141.8940917999998</v>
      </c>
      <c r="L148" s="37">
        <f>SUMIFS(СВЦЭМ!$D$34:$D$777,СВЦЭМ!$A$34:$A$777,$A148,СВЦЭМ!$B$34:$B$777,L$119)+'СЕТ СН'!$I$11+СВЦЭМ!$D$10+'СЕТ СН'!$I$6</f>
        <v>2084.05638176</v>
      </c>
      <c r="M148" s="37">
        <f>SUMIFS(СВЦЭМ!$D$34:$D$777,СВЦЭМ!$A$34:$A$777,$A148,СВЦЭМ!$B$34:$B$777,M$119)+'СЕТ СН'!$I$11+СВЦЭМ!$D$10+'СЕТ СН'!$I$6</f>
        <v>2041.2160026500001</v>
      </c>
      <c r="N148" s="37">
        <f>SUMIFS(СВЦЭМ!$D$34:$D$777,СВЦЭМ!$A$34:$A$777,$A148,СВЦЭМ!$B$34:$B$777,N$119)+'СЕТ СН'!$I$11+СВЦЭМ!$D$10+'СЕТ СН'!$I$6</f>
        <v>2029.6644883200001</v>
      </c>
      <c r="O148" s="37">
        <f>SUMIFS(СВЦЭМ!$D$34:$D$777,СВЦЭМ!$A$34:$A$777,$A148,СВЦЭМ!$B$34:$B$777,O$119)+'СЕТ СН'!$I$11+СВЦЭМ!$D$10+'СЕТ СН'!$I$6</f>
        <v>2020.18509208</v>
      </c>
      <c r="P148" s="37">
        <f>SUMIFS(СВЦЭМ!$D$34:$D$777,СВЦЭМ!$A$34:$A$777,$A148,СВЦЭМ!$B$34:$B$777,P$119)+'СЕТ СН'!$I$11+СВЦЭМ!$D$10+'СЕТ СН'!$I$6</f>
        <v>2028.94128742</v>
      </c>
      <c r="Q148" s="37">
        <f>SUMIFS(СВЦЭМ!$D$34:$D$777,СВЦЭМ!$A$34:$A$777,$A148,СВЦЭМ!$B$34:$B$777,Q$119)+'СЕТ СН'!$I$11+СВЦЭМ!$D$10+'СЕТ СН'!$I$6</f>
        <v>2038.1971869600002</v>
      </c>
      <c r="R148" s="37">
        <f>SUMIFS(СВЦЭМ!$D$34:$D$777,СВЦЭМ!$A$34:$A$777,$A148,СВЦЭМ!$B$34:$B$777,R$119)+'СЕТ СН'!$I$11+СВЦЭМ!$D$10+'СЕТ СН'!$I$6</f>
        <v>2100.5074903099999</v>
      </c>
      <c r="S148" s="37">
        <f>SUMIFS(СВЦЭМ!$D$34:$D$777,СВЦЭМ!$A$34:$A$777,$A148,СВЦЭМ!$B$34:$B$777,S$119)+'СЕТ СН'!$I$11+СВЦЭМ!$D$10+'СЕТ СН'!$I$6</f>
        <v>2083.9163455100002</v>
      </c>
      <c r="T148" s="37">
        <f>SUMIFS(СВЦЭМ!$D$34:$D$777,СВЦЭМ!$A$34:$A$777,$A148,СВЦЭМ!$B$34:$B$777,T$119)+'СЕТ СН'!$I$11+СВЦЭМ!$D$10+'СЕТ СН'!$I$6</f>
        <v>2093.1363432799999</v>
      </c>
      <c r="U148" s="37">
        <f>SUMIFS(СВЦЭМ!$D$34:$D$777,СВЦЭМ!$A$34:$A$777,$A148,СВЦЭМ!$B$34:$B$777,U$119)+'СЕТ СН'!$I$11+СВЦЭМ!$D$10+'СЕТ СН'!$I$6</f>
        <v>2116.40961569</v>
      </c>
      <c r="V148" s="37">
        <f>SUMIFS(СВЦЭМ!$D$34:$D$777,СВЦЭМ!$A$34:$A$777,$A148,СВЦЭМ!$B$34:$B$777,V$119)+'СЕТ СН'!$I$11+СВЦЭМ!$D$10+'СЕТ СН'!$I$6</f>
        <v>2104.8956945800001</v>
      </c>
      <c r="W148" s="37">
        <f>SUMIFS(СВЦЭМ!$D$34:$D$777,СВЦЭМ!$A$34:$A$777,$A148,СВЦЭМ!$B$34:$B$777,W$119)+'СЕТ СН'!$I$11+СВЦЭМ!$D$10+'СЕТ СН'!$I$6</f>
        <v>2115.2929438299998</v>
      </c>
      <c r="X148" s="37">
        <f>SUMIFS(СВЦЭМ!$D$34:$D$777,СВЦЭМ!$A$34:$A$777,$A148,СВЦЭМ!$B$34:$B$777,X$119)+'СЕТ СН'!$I$11+СВЦЭМ!$D$10+'СЕТ СН'!$I$6</f>
        <v>2133.3389158600003</v>
      </c>
      <c r="Y148" s="37">
        <f>SUMIFS(СВЦЭМ!$D$34:$D$777,СВЦЭМ!$A$34:$A$777,$A148,СВЦЭМ!$B$34:$B$777,Y$119)+'СЕТ СН'!$I$11+СВЦЭМ!$D$10+'СЕТ СН'!$I$6</f>
        <v>2307.6268122399997</v>
      </c>
    </row>
    <row r="149" spans="1:27" ht="15.75" x14ac:dyDescent="0.2">
      <c r="A149" s="36">
        <f t="shared" si="3"/>
        <v>42673</v>
      </c>
      <c r="B149" s="37">
        <f>SUMIFS(СВЦЭМ!$D$34:$D$777,СВЦЭМ!$A$34:$A$777,$A149,СВЦЭМ!$B$34:$B$777,B$119)+'СЕТ СН'!$I$11+СВЦЭМ!$D$10+'СЕТ СН'!$I$6</f>
        <v>2213.5669369899997</v>
      </c>
      <c r="C149" s="37">
        <f>SUMIFS(СВЦЭМ!$D$34:$D$777,СВЦЭМ!$A$34:$A$777,$A149,СВЦЭМ!$B$34:$B$777,C$119)+'СЕТ СН'!$I$11+СВЦЭМ!$D$10+'СЕТ СН'!$I$6</f>
        <v>2350.6661812599996</v>
      </c>
      <c r="D149" s="37">
        <f>SUMIFS(СВЦЭМ!$D$34:$D$777,СВЦЭМ!$A$34:$A$777,$A149,СВЦЭМ!$B$34:$B$777,D$119)+'СЕТ СН'!$I$11+СВЦЭМ!$D$10+'СЕТ СН'!$I$6</f>
        <v>2454.1314404100003</v>
      </c>
      <c r="E149" s="37">
        <f>SUMIFS(СВЦЭМ!$D$34:$D$777,СВЦЭМ!$A$34:$A$777,$A149,СВЦЭМ!$B$34:$B$777,E$119)+'СЕТ СН'!$I$11+СВЦЭМ!$D$10+'СЕТ СН'!$I$6</f>
        <v>2370.0415379199999</v>
      </c>
      <c r="F149" s="37">
        <f>SUMIFS(СВЦЭМ!$D$34:$D$777,СВЦЭМ!$A$34:$A$777,$A149,СВЦЭМ!$B$34:$B$777,F$119)+'СЕТ СН'!$I$11+СВЦЭМ!$D$10+'СЕТ СН'!$I$6</f>
        <v>2315.1762772499997</v>
      </c>
      <c r="G149" s="37">
        <f>SUMIFS(СВЦЭМ!$D$34:$D$777,СВЦЭМ!$A$34:$A$777,$A149,СВЦЭМ!$B$34:$B$777,G$119)+'СЕТ СН'!$I$11+СВЦЭМ!$D$10+'СЕТ СН'!$I$6</f>
        <v>2309.8238305599998</v>
      </c>
      <c r="H149" s="37">
        <f>SUMIFS(СВЦЭМ!$D$34:$D$777,СВЦЭМ!$A$34:$A$777,$A149,СВЦЭМ!$B$34:$B$777,H$119)+'СЕТ СН'!$I$11+СВЦЭМ!$D$10+'СЕТ СН'!$I$6</f>
        <v>2331.7414257800001</v>
      </c>
      <c r="I149" s="37">
        <f>SUMIFS(СВЦЭМ!$D$34:$D$777,СВЦЭМ!$A$34:$A$777,$A149,СВЦЭМ!$B$34:$B$777,I$119)+'СЕТ СН'!$I$11+СВЦЭМ!$D$10+'СЕТ СН'!$I$6</f>
        <v>2377.5008573300001</v>
      </c>
      <c r="J149" s="37">
        <f>SUMIFS(СВЦЭМ!$D$34:$D$777,СВЦЭМ!$A$34:$A$777,$A149,СВЦЭМ!$B$34:$B$777,J$119)+'СЕТ СН'!$I$11+СВЦЭМ!$D$10+'СЕТ СН'!$I$6</f>
        <v>2180.6913810599999</v>
      </c>
      <c r="K149" s="37">
        <f>SUMIFS(СВЦЭМ!$D$34:$D$777,СВЦЭМ!$A$34:$A$777,$A149,СВЦЭМ!$B$34:$B$777,K$119)+'СЕТ СН'!$I$11+СВЦЭМ!$D$10+'СЕТ СН'!$I$6</f>
        <v>2089.2329427200002</v>
      </c>
      <c r="L149" s="37">
        <f>SUMIFS(СВЦЭМ!$D$34:$D$777,СВЦЭМ!$A$34:$A$777,$A149,СВЦЭМ!$B$34:$B$777,L$119)+'СЕТ СН'!$I$11+СВЦЭМ!$D$10+'СЕТ СН'!$I$6</f>
        <v>2040.2833994500002</v>
      </c>
      <c r="M149" s="37">
        <f>SUMIFS(СВЦЭМ!$D$34:$D$777,СВЦЭМ!$A$34:$A$777,$A149,СВЦЭМ!$B$34:$B$777,M$119)+'СЕТ СН'!$I$11+СВЦЭМ!$D$10+'СЕТ СН'!$I$6</f>
        <v>2077.4940780500001</v>
      </c>
      <c r="N149" s="37">
        <f>SUMIFS(СВЦЭМ!$D$34:$D$777,СВЦЭМ!$A$34:$A$777,$A149,СВЦЭМ!$B$34:$B$777,N$119)+'СЕТ СН'!$I$11+СВЦЭМ!$D$10+'СЕТ СН'!$I$6</f>
        <v>2082.8700125999999</v>
      </c>
      <c r="O149" s="37">
        <f>SUMIFS(СВЦЭМ!$D$34:$D$777,СВЦЭМ!$A$34:$A$777,$A149,СВЦЭМ!$B$34:$B$777,O$119)+'СЕТ СН'!$I$11+СВЦЭМ!$D$10+'СЕТ СН'!$I$6</f>
        <v>2001.6345750599999</v>
      </c>
      <c r="P149" s="37">
        <f>SUMIFS(СВЦЭМ!$D$34:$D$777,СВЦЭМ!$A$34:$A$777,$A149,СВЦЭМ!$B$34:$B$777,P$119)+'СЕТ СН'!$I$11+СВЦЭМ!$D$10+'СЕТ СН'!$I$6</f>
        <v>2016.0864017600002</v>
      </c>
      <c r="Q149" s="37">
        <f>SUMIFS(СВЦЭМ!$D$34:$D$777,СВЦЭМ!$A$34:$A$777,$A149,СВЦЭМ!$B$34:$B$777,Q$119)+'СЕТ СН'!$I$11+СВЦЭМ!$D$10+'СЕТ СН'!$I$6</f>
        <v>2017.3437104099999</v>
      </c>
      <c r="R149" s="37">
        <f>SUMIFS(СВЦЭМ!$D$34:$D$777,СВЦЭМ!$A$34:$A$777,$A149,СВЦЭМ!$B$34:$B$777,R$119)+'СЕТ СН'!$I$11+СВЦЭМ!$D$10+'СЕТ СН'!$I$6</f>
        <v>2012.0579621500001</v>
      </c>
      <c r="S149" s="37">
        <f>SUMIFS(СВЦЭМ!$D$34:$D$777,СВЦЭМ!$A$34:$A$777,$A149,СВЦЭМ!$B$34:$B$777,S$119)+'СЕТ СН'!$I$11+СВЦЭМ!$D$10+'СЕТ СН'!$I$6</f>
        <v>1986.9222420599999</v>
      </c>
      <c r="T149" s="37">
        <f>SUMIFS(СВЦЭМ!$D$34:$D$777,СВЦЭМ!$A$34:$A$777,$A149,СВЦЭМ!$B$34:$B$777,T$119)+'СЕТ СН'!$I$11+СВЦЭМ!$D$10+'СЕТ СН'!$I$6</f>
        <v>2002.0264998600001</v>
      </c>
      <c r="U149" s="37">
        <f>SUMIFS(СВЦЭМ!$D$34:$D$777,СВЦЭМ!$A$34:$A$777,$A149,СВЦЭМ!$B$34:$B$777,U$119)+'СЕТ СН'!$I$11+СВЦЭМ!$D$10+'СЕТ СН'!$I$6</f>
        <v>2024.1725387500001</v>
      </c>
      <c r="V149" s="37">
        <f>SUMIFS(СВЦЭМ!$D$34:$D$777,СВЦЭМ!$A$34:$A$777,$A149,СВЦЭМ!$B$34:$B$777,V$119)+'СЕТ СН'!$I$11+СВЦЭМ!$D$10+'СЕТ СН'!$I$6</f>
        <v>2027.2690065900001</v>
      </c>
      <c r="W149" s="37">
        <f>SUMIFS(СВЦЭМ!$D$34:$D$777,СВЦЭМ!$A$34:$A$777,$A149,СВЦЭМ!$B$34:$B$777,W$119)+'СЕТ СН'!$I$11+СВЦЭМ!$D$10+'СЕТ СН'!$I$6</f>
        <v>2011.5388783600001</v>
      </c>
      <c r="X149" s="37">
        <f>SUMIFS(СВЦЭМ!$D$34:$D$777,СВЦЭМ!$A$34:$A$777,$A149,СВЦЭМ!$B$34:$B$777,X$119)+'СЕТ СН'!$I$11+СВЦЭМ!$D$10+'СЕТ СН'!$I$6</f>
        <v>1966.76353167</v>
      </c>
      <c r="Y149" s="37">
        <f>SUMIFS(СВЦЭМ!$D$34:$D$777,СВЦЭМ!$A$34:$A$777,$A149,СВЦЭМ!$B$34:$B$777,Y$119)+'СЕТ СН'!$I$11+СВЦЭМ!$D$10+'СЕТ СН'!$I$6</f>
        <v>2025.52713976</v>
      </c>
    </row>
    <row r="150" spans="1:27" ht="15.75" x14ac:dyDescent="0.2">
      <c r="A150" s="36">
        <f t="shared" si="3"/>
        <v>42674</v>
      </c>
      <c r="B150" s="37">
        <f>SUMIFS(СВЦЭМ!$D$34:$D$777,СВЦЭМ!$A$34:$A$777,$A150,СВЦЭМ!$B$34:$B$777,B$119)+'СЕТ СН'!$I$11+СВЦЭМ!$D$10+'СЕТ СН'!$I$6</f>
        <v>2128.8771779500003</v>
      </c>
      <c r="C150" s="37">
        <f>SUMIFS(СВЦЭМ!$D$34:$D$777,СВЦЭМ!$A$34:$A$777,$A150,СВЦЭМ!$B$34:$B$777,C$119)+'СЕТ СН'!$I$11+СВЦЭМ!$D$10+'СЕТ СН'!$I$6</f>
        <v>2241.0043866099995</v>
      </c>
      <c r="D150" s="37">
        <f>SUMIFS(СВЦЭМ!$D$34:$D$777,СВЦЭМ!$A$34:$A$777,$A150,СВЦЭМ!$B$34:$B$777,D$119)+'СЕТ СН'!$I$11+СВЦЭМ!$D$10+'СЕТ СН'!$I$6</f>
        <v>2353.8697496200002</v>
      </c>
      <c r="E150" s="37">
        <f>SUMIFS(СВЦЭМ!$D$34:$D$777,СВЦЭМ!$A$34:$A$777,$A150,СВЦЭМ!$B$34:$B$777,E$119)+'СЕТ СН'!$I$11+СВЦЭМ!$D$10+'СЕТ СН'!$I$6</f>
        <v>2346.2724756299999</v>
      </c>
      <c r="F150" s="37">
        <f>SUMIFS(СВЦЭМ!$D$34:$D$777,СВЦЭМ!$A$34:$A$777,$A150,СВЦЭМ!$B$34:$B$777,F$119)+'СЕТ СН'!$I$11+СВЦЭМ!$D$10+'СЕТ СН'!$I$6</f>
        <v>2334.31964582</v>
      </c>
      <c r="G150" s="37">
        <f>SUMIFS(СВЦЭМ!$D$34:$D$777,СВЦЭМ!$A$34:$A$777,$A150,СВЦЭМ!$B$34:$B$777,G$119)+'СЕТ СН'!$I$11+СВЦЭМ!$D$10+'СЕТ СН'!$I$6</f>
        <v>2338.5546360799999</v>
      </c>
      <c r="H150" s="37">
        <f>SUMIFS(СВЦЭМ!$D$34:$D$777,СВЦЭМ!$A$34:$A$777,$A150,СВЦЭМ!$B$34:$B$777,H$119)+'СЕТ СН'!$I$11+СВЦЭМ!$D$10+'СЕТ СН'!$I$6</f>
        <v>2331.71478854</v>
      </c>
      <c r="I150" s="37">
        <f>SUMIFS(СВЦЭМ!$D$34:$D$777,СВЦЭМ!$A$34:$A$777,$A150,СВЦЭМ!$B$34:$B$777,I$119)+'СЕТ СН'!$I$11+СВЦЭМ!$D$10+'СЕТ СН'!$I$6</f>
        <v>2285.1892974100001</v>
      </c>
      <c r="J150" s="37">
        <f>SUMIFS(СВЦЭМ!$D$34:$D$777,СВЦЭМ!$A$34:$A$777,$A150,СВЦЭМ!$B$34:$B$777,J$119)+'СЕТ СН'!$I$11+СВЦЭМ!$D$10+'СЕТ СН'!$I$6</f>
        <v>2195.1038722599997</v>
      </c>
      <c r="K150" s="37">
        <f>SUMIFS(СВЦЭМ!$D$34:$D$777,СВЦЭМ!$A$34:$A$777,$A150,СВЦЭМ!$B$34:$B$777,K$119)+'СЕТ СН'!$I$11+СВЦЭМ!$D$10+'СЕТ СН'!$I$6</f>
        <v>2037.28584914</v>
      </c>
      <c r="L150" s="37">
        <f>SUMIFS(СВЦЭМ!$D$34:$D$777,СВЦЭМ!$A$34:$A$777,$A150,СВЦЭМ!$B$34:$B$777,L$119)+'СЕТ СН'!$I$11+СВЦЭМ!$D$10+'СЕТ СН'!$I$6</f>
        <v>2081.7262662000003</v>
      </c>
      <c r="M150" s="37">
        <f>SUMIFS(СВЦЭМ!$D$34:$D$777,СВЦЭМ!$A$34:$A$777,$A150,СВЦЭМ!$B$34:$B$777,M$119)+'СЕТ СН'!$I$11+СВЦЭМ!$D$10+'СЕТ СН'!$I$6</f>
        <v>2037.33172135</v>
      </c>
      <c r="N150" s="37">
        <f>SUMIFS(СВЦЭМ!$D$34:$D$777,СВЦЭМ!$A$34:$A$777,$A150,СВЦЭМ!$B$34:$B$777,N$119)+'СЕТ СН'!$I$11+СВЦЭМ!$D$10+'СЕТ СН'!$I$6</f>
        <v>2003.6147742799999</v>
      </c>
      <c r="O150" s="37">
        <f>SUMIFS(СВЦЭМ!$D$34:$D$777,СВЦЭМ!$A$34:$A$777,$A150,СВЦЭМ!$B$34:$B$777,O$119)+'СЕТ СН'!$I$11+СВЦЭМ!$D$10+'СЕТ СН'!$I$6</f>
        <v>1978.1514406800002</v>
      </c>
      <c r="P150" s="37">
        <f>SUMIFS(СВЦЭМ!$D$34:$D$777,СВЦЭМ!$A$34:$A$777,$A150,СВЦЭМ!$B$34:$B$777,P$119)+'СЕТ СН'!$I$11+СВЦЭМ!$D$10+'СЕТ СН'!$I$6</f>
        <v>2037.1086698700001</v>
      </c>
      <c r="Q150" s="37">
        <f>SUMIFS(СВЦЭМ!$D$34:$D$777,СВЦЭМ!$A$34:$A$777,$A150,СВЦЭМ!$B$34:$B$777,Q$119)+'СЕТ СН'!$I$11+СВЦЭМ!$D$10+'СЕТ СН'!$I$6</f>
        <v>2056.4683744600002</v>
      </c>
      <c r="R150" s="37">
        <f>SUMIFS(СВЦЭМ!$D$34:$D$777,СВЦЭМ!$A$34:$A$777,$A150,СВЦЭМ!$B$34:$B$777,R$119)+'СЕТ СН'!$I$11+СВЦЭМ!$D$10+'СЕТ СН'!$I$6</f>
        <v>2051.8758278599998</v>
      </c>
      <c r="S150" s="37">
        <f>SUMIFS(СВЦЭМ!$D$34:$D$777,СВЦЭМ!$A$34:$A$777,$A150,СВЦЭМ!$B$34:$B$777,S$119)+'СЕТ СН'!$I$11+СВЦЭМ!$D$10+'СЕТ СН'!$I$6</f>
        <v>2167.1485084899996</v>
      </c>
      <c r="T150" s="37">
        <f>SUMIFS(СВЦЭМ!$D$34:$D$777,СВЦЭМ!$A$34:$A$777,$A150,СВЦЭМ!$B$34:$B$777,T$119)+'СЕТ СН'!$I$11+СВЦЭМ!$D$10+'СЕТ СН'!$I$6</f>
        <v>2067.71928385</v>
      </c>
      <c r="U150" s="37">
        <f>SUMIFS(СВЦЭМ!$D$34:$D$777,СВЦЭМ!$A$34:$A$777,$A150,СВЦЭМ!$B$34:$B$777,U$119)+'СЕТ СН'!$I$11+СВЦЭМ!$D$10+'СЕТ СН'!$I$6</f>
        <v>2088.2158125800001</v>
      </c>
      <c r="V150" s="37">
        <f>SUMIFS(СВЦЭМ!$D$34:$D$777,СВЦЭМ!$A$34:$A$777,$A150,СВЦЭМ!$B$34:$B$777,V$119)+'СЕТ СН'!$I$11+СВЦЭМ!$D$10+'СЕТ СН'!$I$6</f>
        <v>2097.8490703299999</v>
      </c>
      <c r="W150" s="37">
        <f>SUMIFS(СВЦЭМ!$D$34:$D$777,СВЦЭМ!$A$34:$A$777,$A150,СВЦЭМ!$B$34:$B$777,W$119)+'СЕТ СН'!$I$11+СВЦЭМ!$D$10+'СЕТ СН'!$I$6</f>
        <v>2080.24182612</v>
      </c>
      <c r="X150" s="37">
        <f>SUMIFS(СВЦЭМ!$D$34:$D$777,СВЦЭМ!$A$34:$A$777,$A150,СВЦЭМ!$B$34:$B$777,X$119)+'СЕТ СН'!$I$11+СВЦЭМ!$D$10+'СЕТ СН'!$I$6</f>
        <v>2068.1511260100001</v>
      </c>
      <c r="Y150" s="37">
        <f>SUMIFS(СВЦЭМ!$D$34:$D$777,СВЦЭМ!$A$34:$A$777,$A150,СВЦЭМ!$B$34:$B$777,Y$119)+'СЕТ СН'!$I$11+СВЦЭМ!$D$10+'СЕТ СН'!$I$6</f>
        <v>2135.2438686400001</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9" t="s">
        <v>7</v>
      </c>
      <c r="B153" s="113" t="s">
        <v>128</v>
      </c>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5"/>
    </row>
    <row r="154" spans="1:27" ht="12.75" customHeight="1" x14ac:dyDescent="0.2">
      <c r="A154" s="120"/>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8"/>
    </row>
    <row r="155" spans="1:27" s="47" customFormat="1" ht="12.75" customHeight="1" x14ac:dyDescent="0.2">
      <c r="A155" s="121"/>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01.10.2016</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42645</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42646</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42647</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42648</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42649</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42650</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42651</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42652</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42653</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42654</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42655</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42656</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42657</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42658</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42659</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42660</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42661</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42662</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42663</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42664</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42665</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42666</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42667</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42668</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42669</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42670</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42671</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42672</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42673</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42674</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9" t="s">
        <v>7</v>
      </c>
      <c r="B188" s="113" t="s">
        <v>129</v>
      </c>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5"/>
    </row>
    <row r="189" spans="1:27" ht="12.75" customHeight="1" x14ac:dyDescent="0.2">
      <c r="A189" s="120"/>
      <c r="B189" s="116"/>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8"/>
    </row>
    <row r="190" spans="1:27" s="47" customFormat="1" ht="12.75" customHeight="1" x14ac:dyDescent="0.2">
      <c r="A190" s="121"/>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01.10.2016</v>
      </c>
      <c r="B191" s="37">
        <f>SUMIFS(СВЦЭМ!$F$34:$F$777,СВЦЭМ!$A$34:$A$777,$A191,СВЦЭМ!$B$34:$B$777,B$190)+'СЕТ СН'!$F$12</f>
        <v>58.20421666</v>
      </c>
      <c r="C191" s="37">
        <f>SUMIFS(СВЦЭМ!$F$34:$F$777,СВЦЭМ!$A$34:$A$777,$A191,СВЦЭМ!$B$34:$B$777,C$190)+'СЕТ СН'!$F$12</f>
        <v>69.408815970000006</v>
      </c>
      <c r="D191" s="37">
        <f>SUMIFS(СВЦЭМ!$F$34:$F$777,СВЦЭМ!$A$34:$A$777,$A191,СВЦЭМ!$B$34:$B$777,D$190)+'СЕТ СН'!$F$12</f>
        <v>77.492323949999999</v>
      </c>
      <c r="E191" s="37">
        <f>SUMIFS(СВЦЭМ!$F$34:$F$777,СВЦЭМ!$A$34:$A$777,$A191,СВЦЭМ!$B$34:$B$777,E$190)+'СЕТ СН'!$F$12</f>
        <v>78.591882080000005</v>
      </c>
      <c r="F191" s="37">
        <f>SUMIFS(СВЦЭМ!$F$34:$F$777,СВЦЭМ!$A$34:$A$777,$A191,СВЦЭМ!$B$34:$B$777,F$190)+'СЕТ СН'!$F$12</f>
        <v>78.473381509999996</v>
      </c>
      <c r="G191" s="37">
        <f>SUMIFS(СВЦЭМ!$F$34:$F$777,СВЦЭМ!$A$34:$A$777,$A191,СВЦЭМ!$B$34:$B$777,G$190)+'СЕТ СН'!$F$12</f>
        <v>78.078277170000007</v>
      </c>
      <c r="H191" s="37">
        <f>SUMIFS(СВЦЭМ!$F$34:$F$777,СВЦЭМ!$A$34:$A$777,$A191,СВЦЭМ!$B$34:$B$777,H$190)+'СЕТ СН'!$F$12</f>
        <v>76.531927479999993</v>
      </c>
      <c r="I191" s="37">
        <f>SUMIFS(СВЦЭМ!$F$34:$F$777,СВЦЭМ!$A$34:$A$777,$A191,СВЦЭМ!$B$34:$B$777,I$190)+'СЕТ СН'!$F$12</f>
        <v>73.911230619999998</v>
      </c>
      <c r="J191" s="37">
        <f>SUMIFS(СВЦЭМ!$F$34:$F$777,СВЦЭМ!$A$34:$A$777,$A191,СВЦЭМ!$B$34:$B$777,J$190)+'СЕТ СН'!$F$12</f>
        <v>63.521549870000001</v>
      </c>
      <c r="K191" s="37">
        <f>SUMIFS(СВЦЭМ!$F$34:$F$777,СВЦЭМ!$A$34:$A$777,$A191,СВЦЭМ!$B$34:$B$777,K$190)+'СЕТ СН'!$F$12</f>
        <v>53.617546650000001</v>
      </c>
      <c r="L191" s="37">
        <f>SUMIFS(СВЦЭМ!$F$34:$F$777,СВЦЭМ!$A$34:$A$777,$A191,СВЦЭМ!$B$34:$B$777,L$190)+'СЕТ СН'!$F$12</f>
        <v>44.44843539</v>
      </c>
      <c r="M191" s="37">
        <f>SUMIFS(СВЦЭМ!$F$34:$F$777,СВЦЭМ!$A$34:$A$777,$A191,СВЦЭМ!$B$34:$B$777,M$190)+'СЕТ СН'!$F$12</f>
        <v>41.283311869999999</v>
      </c>
      <c r="N191" s="37">
        <f>SUMIFS(СВЦЭМ!$F$34:$F$777,СВЦЭМ!$A$34:$A$777,$A191,СВЦЭМ!$B$34:$B$777,N$190)+'СЕТ СН'!$F$12</f>
        <v>41.406533779999997</v>
      </c>
      <c r="O191" s="37">
        <f>SUMIFS(СВЦЭМ!$F$34:$F$777,СВЦЭМ!$A$34:$A$777,$A191,СВЦЭМ!$B$34:$B$777,O$190)+'СЕТ СН'!$F$12</f>
        <v>41.77699045</v>
      </c>
      <c r="P191" s="37">
        <f>SUMIFS(СВЦЭМ!$F$34:$F$777,СВЦЭМ!$A$34:$A$777,$A191,СВЦЭМ!$B$34:$B$777,P$190)+'СЕТ СН'!$F$12</f>
        <v>42.372742799999997</v>
      </c>
      <c r="Q191" s="37">
        <f>SUMIFS(СВЦЭМ!$F$34:$F$777,СВЦЭМ!$A$34:$A$777,$A191,СВЦЭМ!$B$34:$B$777,Q$190)+'СЕТ СН'!$F$12</f>
        <v>43.06703529</v>
      </c>
      <c r="R191" s="37">
        <f>SUMIFS(СВЦЭМ!$F$34:$F$777,СВЦЭМ!$A$34:$A$777,$A191,СВЦЭМ!$B$34:$B$777,R$190)+'СЕТ СН'!$F$12</f>
        <v>43.612859219999997</v>
      </c>
      <c r="S191" s="37">
        <f>SUMIFS(СВЦЭМ!$F$34:$F$777,СВЦЭМ!$A$34:$A$777,$A191,СВЦЭМ!$B$34:$B$777,S$190)+'СЕТ СН'!$F$12</f>
        <v>43.459258120000001</v>
      </c>
      <c r="T191" s="37">
        <f>SUMIFS(СВЦЭМ!$F$34:$F$777,СВЦЭМ!$A$34:$A$777,$A191,СВЦЭМ!$B$34:$B$777,T$190)+'СЕТ СН'!$F$12</f>
        <v>42.945675059999999</v>
      </c>
      <c r="U191" s="37">
        <f>SUMIFS(СВЦЭМ!$F$34:$F$777,СВЦЭМ!$A$34:$A$777,$A191,СВЦЭМ!$B$34:$B$777,U$190)+'СЕТ СН'!$F$12</f>
        <v>39.482033229999999</v>
      </c>
      <c r="V191" s="37">
        <f>SUMIFS(СВЦЭМ!$F$34:$F$777,СВЦЭМ!$A$34:$A$777,$A191,СВЦЭМ!$B$34:$B$777,V$190)+'СЕТ СН'!$F$12</f>
        <v>39.060519460000002</v>
      </c>
      <c r="W191" s="37">
        <f>SUMIFS(СВЦЭМ!$F$34:$F$777,СВЦЭМ!$A$34:$A$777,$A191,СВЦЭМ!$B$34:$B$777,W$190)+'СЕТ СН'!$F$12</f>
        <v>39.51267489</v>
      </c>
      <c r="X191" s="37">
        <f>SUMIFS(СВЦЭМ!$F$34:$F$777,СВЦЭМ!$A$34:$A$777,$A191,СВЦЭМ!$B$34:$B$777,X$190)+'СЕТ СН'!$F$12</f>
        <v>44.140257409999997</v>
      </c>
      <c r="Y191" s="37">
        <f>SUMIFS(СВЦЭМ!$F$34:$F$777,СВЦЭМ!$A$34:$A$777,$A191,СВЦЭМ!$B$34:$B$777,Y$190)+'СЕТ СН'!$F$12</f>
        <v>51.33523074</v>
      </c>
      <c r="AA191" s="46"/>
    </row>
    <row r="192" spans="1:27" ht="15.75" x14ac:dyDescent="0.2">
      <c r="A192" s="36">
        <f>A191+1</f>
        <v>42645</v>
      </c>
      <c r="B192" s="37">
        <f>SUMIFS(СВЦЭМ!$F$34:$F$777,СВЦЭМ!$A$34:$A$777,$A192,СВЦЭМ!$B$34:$B$777,B$190)+'СЕТ СН'!$F$12</f>
        <v>53.152104430000001</v>
      </c>
      <c r="C192" s="37">
        <f>SUMIFS(СВЦЭМ!$F$34:$F$777,СВЦЭМ!$A$34:$A$777,$A192,СВЦЭМ!$B$34:$B$777,C$190)+'СЕТ СН'!$F$12</f>
        <v>62.616974640000002</v>
      </c>
      <c r="D192" s="37">
        <f>SUMIFS(СВЦЭМ!$F$34:$F$777,СВЦЭМ!$A$34:$A$777,$A192,СВЦЭМ!$B$34:$B$777,D$190)+'СЕТ СН'!$F$12</f>
        <v>69.916090819999994</v>
      </c>
      <c r="E192" s="37">
        <f>SUMIFS(СВЦЭМ!$F$34:$F$777,СВЦЭМ!$A$34:$A$777,$A192,СВЦЭМ!$B$34:$B$777,E$190)+'СЕТ СН'!$F$12</f>
        <v>70.610514339999995</v>
      </c>
      <c r="F192" s="37">
        <f>SUMIFS(СВЦЭМ!$F$34:$F$777,СВЦЭМ!$A$34:$A$777,$A192,СВЦЭМ!$B$34:$B$777,F$190)+'СЕТ СН'!$F$12</f>
        <v>70.737911420000003</v>
      </c>
      <c r="G192" s="37">
        <f>SUMIFS(СВЦЭМ!$F$34:$F$777,СВЦЭМ!$A$34:$A$777,$A192,СВЦЭМ!$B$34:$B$777,G$190)+'СЕТ СН'!$F$12</f>
        <v>72.416713250000001</v>
      </c>
      <c r="H192" s="37">
        <f>SUMIFS(СВЦЭМ!$F$34:$F$777,СВЦЭМ!$A$34:$A$777,$A192,СВЦЭМ!$B$34:$B$777,H$190)+'СЕТ СН'!$F$12</f>
        <v>70.715636090000004</v>
      </c>
      <c r="I192" s="37">
        <f>SUMIFS(СВЦЭМ!$F$34:$F$777,СВЦЭМ!$A$34:$A$777,$A192,СВЦЭМ!$B$34:$B$777,I$190)+'СЕТ СН'!$F$12</f>
        <v>67.699606360000004</v>
      </c>
      <c r="J192" s="37">
        <f>SUMIFS(СВЦЭМ!$F$34:$F$777,СВЦЭМ!$A$34:$A$777,$A192,СВЦЭМ!$B$34:$B$777,J$190)+'СЕТ СН'!$F$12</f>
        <v>58.171507140000003</v>
      </c>
      <c r="K192" s="37">
        <f>SUMIFS(СВЦЭМ!$F$34:$F$777,СВЦЭМ!$A$34:$A$777,$A192,СВЦЭМ!$B$34:$B$777,K$190)+'СЕТ СН'!$F$12</f>
        <v>51.04079617</v>
      </c>
      <c r="L192" s="37">
        <f>SUMIFS(СВЦЭМ!$F$34:$F$777,СВЦЭМ!$A$34:$A$777,$A192,СВЦЭМ!$B$34:$B$777,L$190)+'СЕТ СН'!$F$12</f>
        <v>42.465064429999998</v>
      </c>
      <c r="M192" s="37">
        <f>SUMIFS(СВЦЭМ!$F$34:$F$777,СВЦЭМ!$A$34:$A$777,$A192,СВЦЭМ!$B$34:$B$777,M$190)+'СЕТ СН'!$F$12</f>
        <v>40.315985040000001</v>
      </c>
      <c r="N192" s="37">
        <f>SUMIFS(СВЦЭМ!$F$34:$F$777,СВЦЭМ!$A$34:$A$777,$A192,СВЦЭМ!$B$34:$B$777,N$190)+'СЕТ СН'!$F$12</f>
        <v>41.060382689999997</v>
      </c>
      <c r="O192" s="37">
        <f>SUMIFS(СВЦЭМ!$F$34:$F$777,СВЦЭМ!$A$34:$A$777,$A192,СВЦЭМ!$B$34:$B$777,O$190)+'СЕТ СН'!$F$12</f>
        <v>41.003718790000001</v>
      </c>
      <c r="P192" s="37">
        <f>SUMIFS(СВЦЭМ!$F$34:$F$777,СВЦЭМ!$A$34:$A$777,$A192,СВЦЭМ!$B$34:$B$777,P$190)+'СЕТ СН'!$F$12</f>
        <v>41.350028999999999</v>
      </c>
      <c r="Q192" s="37">
        <f>SUMIFS(СВЦЭМ!$F$34:$F$777,СВЦЭМ!$A$34:$A$777,$A192,СВЦЭМ!$B$34:$B$777,Q$190)+'СЕТ СН'!$F$12</f>
        <v>41.318560869999999</v>
      </c>
      <c r="R192" s="37">
        <f>SUMIFS(СВЦЭМ!$F$34:$F$777,СВЦЭМ!$A$34:$A$777,$A192,СВЦЭМ!$B$34:$B$777,R$190)+'СЕТ СН'!$F$12</f>
        <v>41.598926759999998</v>
      </c>
      <c r="S192" s="37">
        <f>SUMIFS(СВЦЭМ!$F$34:$F$777,СВЦЭМ!$A$34:$A$777,$A192,СВЦЭМ!$B$34:$B$777,S$190)+'СЕТ СН'!$F$12</f>
        <v>40.727938039999998</v>
      </c>
      <c r="T192" s="37">
        <f>SUMIFS(СВЦЭМ!$F$34:$F$777,СВЦЭМ!$A$34:$A$777,$A192,СВЦЭМ!$B$34:$B$777,T$190)+'СЕТ СН'!$F$12</f>
        <v>42.072110510000002</v>
      </c>
      <c r="U192" s="37">
        <f>SUMIFS(СВЦЭМ!$F$34:$F$777,СВЦЭМ!$A$34:$A$777,$A192,СВЦЭМ!$B$34:$B$777,U$190)+'СЕТ СН'!$F$12</f>
        <v>37.301393079999997</v>
      </c>
      <c r="V192" s="37">
        <f>SUMIFS(СВЦЭМ!$F$34:$F$777,СВЦЭМ!$A$34:$A$777,$A192,СВЦЭМ!$B$34:$B$777,V$190)+'СЕТ СН'!$F$12</f>
        <v>38.455986199999998</v>
      </c>
      <c r="W192" s="37">
        <f>SUMIFS(СВЦЭМ!$F$34:$F$777,СВЦЭМ!$A$34:$A$777,$A192,СВЦЭМ!$B$34:$B$777,W$190)+'СЕТ СН'!$F$12</f>
        <v>38.605296039999999</v>
      </c>
      <c r="X192" s="37">
        <f>SUMIFS(СВЦЭМ!$F$34:$F$777,СВЦЭМ!$A$34:$A$777,$A192,СВЦЭМ!$B$34:$B$777,X$190)+'СЕТ СН'!$F$12</f>
        <v>42.401098470000001</v>
      </c>
      <c r="Y192" s="37">
        <f>SUMIFS(СВЦЭМ!$F$34:$F$777,СВЦЭМ!$A$34:$A$777,$A192,СВЦЭМ!$B$34:$B$777,Y$190)+'СЕТ СН'!$F$12</f>
        <v>48.491532220000003</v>
      </c>
    </row>
    <row r="193" spans="1:25" ht="15.75" x14ac:dyDescent="0.2">
      <c r="A193" s="36">
        <f t="shared" ref="A193:A221" si="5">A192+1</f>
        <v>42646</v>
      </c>
      <c r="B193" s="37">
        <f>SUMIFS(СВЦЭМ!$F$34:$F$777,СВЦЭМ!$A$34:$A$777,$A193,СВЦЭМ!$B$34:$B$777,B$190)+'СЕТ СН'!$F$12</f>
        <v>60.128514109999998</v>
      </c>
      <c r="C193" s="37">
        <f>SUMIFS(СВЦЭМ!$F$34:$F$777,СВЦЭМ!$A$34:$A$777,$A193,СВЦЭМ!$B$34:$B$777,C$190)+'СЕТ СН'!$F$12</f>
        <v>71.438283350000006</v>
      </c>
      <c r="D193" s="37">
        <f>SUMIFS(СВЦЭМ!$F$34:$F$777,СВЦЭМ!$A$34:$A$777,$A193,СВЦЭМ!$B$34:$B$777,D$190)+'СЕТ СН'!$F$12</f>
        <v>77.464260820000007</v>
      </c>
      <c r="E193" s="37">
        <f>SUMIFS(СВЦЭМ!$F$34:$F$777,СВЦЭМ!$A$34:$A$777,$A193,СВЦЭМ!$B$34:$B$777,E$190)+'СЕТ СН'!$F$12</f>
        <v>79.225553570000002</v>
      </c>
      <c r="F193" s="37">
        <f>SUMIFS(СВЦЭМ!$F$34:$F$777,СВЦЭМ!$A$34:$A$777,$A193,СВЦЭМ!$B$34:$B$777,F$190)+'СЕТ СН'!$F$12</f>
        <v>75.771169450000002</v>
      </c>
      <c r="G193" s="37">
        <f>SUMIFS(СВЦЭМ!$F$34:$F$777,СВЦЭМ!$A$34:$A$777,$A193,СВЦЭМ!$B$34:$B$777,G$190)+'СЕТ СН'!$F$12</f>
        <v>78.973147069999996</v>
      </c>
      <c r="H193" s="37">
        <f>SUMIFS(СВЦЭМ!$F$34:$F$777,СВЦЭМ!$A$34:$A$777,$A193,СВЦЭМ!$B$34:$B$777,H$190)+'СЕТ СН'!$F$12</f>
        <v>70.882338379999993</v>
      </c>
      <c r="I193" s="37">
        <f>SUMIFS(СВЦЭМ!$F$34:$F$777,СВЦЭМ!$A$34:$A$777,$A193,СВЦЭМ!$B$34:$B$777,I$190)+'СЕТ СН'!$F$12</f>
        <v>70.128798930000002</v>
      </c>
      <c r="J193" s="37">
        <f>SUMIFS(СВЦЭМ!$F$34:$F$777,СВЦЭМ!$A$34:$A$777,$A193,СВЦЭМ!$B$34:$B$777,J$190)+'СЕТ СН'!$F$12</f>
        <v>65.873023419999996</v>
      </c>
      <c r="K193" s="37">
        <f>SUMIFS(СВЦЭМ!$F$34:$F$777,СВЦЭМ!$A$34:$A$777,$A193,СВЦЭМ!$B$34:$B$777,K$190)+'СЕТ СН'!$F$12</f>
        <v>58.361386539999998</v>
      </c>
      <c r="L193" s="37">
        <f>SUMIFS(СВЦЭМ!$F$34:$F$777,СВЦЭМ!$A$34:$A$777,$A193,СВЦЭМ!$B$34:$B$777,L$190)+'СЕТ СН'!$F$12</f>
        <v>53.293016080000001</v>
      </c>
      <c r="M193" s="37">
        <f>SUMIFS(СВЦЭМ!$F$34:$F$777,СВЦЭМ!$A$34:$A$777,$A193,СВЦЭМ!$B$34:$B$777,M$190)+'СЕТ СН'!$F$12</f>
        <v>48.308313239999997</v>
      </c>
      <c r="N193" s="37">
        <f>SUMIFS(СВЦЭМ!$F$34:$F$777,СВЦЭМ!$A$34:$A$777,$A193,СВЦЭМ!$B$34:$B$777,N$190)+'СЕТ СН'!$F$12</f>
        <v>48.44461312</v>
      </c>
      <c r="O193" s="37">
        <f>SUMIFS(СВЦЭМ!$F$34:$F$777,СВЦЭМ!$A$34:$A$777,$A193,СВЦЭМ!$B$34:$B$777,O$190)+'СЕТ СН'!$F$12</f>
        <v>49.226527949999998</v>
      </c>
      <c r="P193" s="37">
        <f>SUMIFS(СВЦЭМ!$F$34:$F$777,СВЦЭМ!$A$34:$A$777,$A193,СВЦЭМ!$B$34:$B$777,P$190)+'СЕТ СН'!$F$12</f>
        <v>48.596194680000004</v>
      </c>
      <c r="Q193" s="37">
        <f>SUMIFS(СВЦЭМ!$F$34:$F$777,СВЦЭМ!$A$34:$A$777,$A193,СВЦЭМ!$B$34:$B$777,Q$190)+'СЕТ СН'!$F$12</f>
        <v>47.209832069999997</v>
      </c>
      <c r="R193" s="37">
        <f>SUMIFS(СВЦЭМ!$F$34:$F$777,СВЦЭМ!$A$34:$A$777,$A193,СВЦЭМ!$B$34:$B$777,R$190)+'СЕТ СН'!$F$12</f>
        <v>47.529281730000001</v>
      </c>
      <c r="S193" s="37">
        <f>SUMIFS(СВЦЭМ!$F$34:$F$777,СВЦЭМ!$A$34:$A$777,$A193,СВЦЭМ!$B$34:$B$777,S$190)+'СЕТ СН'!$F$12</f>
        <v>46.684590309999997</v>
      </c>
      <c r="T193" s="37">
        <f>SUMIFS(СВЦЭМ!$F$34:$F$777,СВЦЭМ!$A$34:$A$777,$A193,СВЦЭМ!$B$34:$B$777,T$190)+'СЕТ СН'!$F$12</f>
        <v>46.320715559999996</v>
      </c>
      <c r="U193" s="37">
        <f>SUMIFS(СВЦЭМ!$F$34:$F$777,СВЦЭМ!$A$34:$A$777,$A193,СВЦЭМ!$B$34:$B$777,U$190)+'СЕТ СН'!$F$12</f>
        <v>46.315879549999998</v>
      </c>
      <c r="V193" s="37">
        <f>SUMIFS(СВЦЭМ!$F$34:$F$777,СВЦЭМ!$A$34:$A$777,$A193,СВЦЭМ!$B$34:$B$777,V$190)+'СЕТ СН'!$F$12</f>
        <v>48.380177160000002</v>
      </c>
      <c r="W193" s="37">
        <f>SUMIFS(СВЦЭМ!$F$34:$F$777,СВЦЭМ!$A$34:$A$777,$A193,СВЦЭМ!$B$34:$B$777,W$190)+'СЕТ СН'!$F$12</f>
        <v>48.438445350000002</v>
      </c>
      <c r="X193" s="37">
        <f>SUMIFS(СВЦЭМ!$F$34:$F$777,СВЦЭМ!$A$34:$A$777,$A193,СВЦЭМ!$B$34:$B$777,X$190)+'СЕТ СН'!$F$12</f>
        <v>54.055928600000001</v>
      </c>
      <c r="Y193" s="37">
        <f>SUMIFS(СВЦЭМ!$F$34:$F$777,СВЦЭМ!$A$34:$A$777,$A193,СВЦЭМ!$B$34:$B$777,Y$190)+'СЕТ СН'!$F$12</f>
        <v>63.479369400000003</v>
      </c>
    </row>
    <row r="194" spans="1:25" ht="15.75" x14ac:dyDescent="0.2">
      <c r="A194" s="36">
        <f t="shared" si="5"/>
        <v>42647</v>
      </c>
      <c r="B194" s="37">
        <f>SUMIFS(СВЦЭМ!$F$34:$F$777,СВЦЭМ!$A$34:$A$777,$A194,СВЦЭМ!$B$34:$B$777,B$190)+'СЕТ СН'!$F$12</f>
        <v>70.56940444</v>
      </c>
      <c r="C194" s="37">
        <f>SUMIFS(СВЦЭМ!$F$34:$F$777,СВЦЭМ!$A$34:$A$777,$A194,СВЦЭМ!$B$34:$B$777,C$190)+'СЕТ СН'!$F$12</f>
        <v>71.69783142</v>
      </c>
      <c r="D194" s="37">
        <f>SUMIFS(СВЦЭМ!$F$34:$F$777,СВЦЭМ!$A$34:$A$777,$A194,СВЦЭМ!$B$34:$B$777,D$190)+'СЕТ СН'!$F$12</f>
        <v>69.833454309999993</v>
      </c>
      <c r="E194" s="37">
        <f>SUMIFS(СВЦЭМ!$F$34:$F$777,СВЦЭМ!$A$34:$A$777,$A194,СВЦЭМ!$B$34:$B$777,E$190)+'СЕТ СН'!$F$12</f>
        <v>69.815710080000002</v>
      </c>
      <c r="F194" s="37">
        <f>SUMIFS(СВЦЭМ!$F$34:$F$777,СВЦЭМ!$A$34:$A$777,$A194,СВЦЭМ!$B$34:$B$777,F$190)+'СЕТ СН'!$F$12</f>
        <v>70.044695270000005</v>
      </c>
      <c r="G194" s="37">
        <f>SUMIFS(СВЦЭМ!$F$34:$F$777,СВЦЭМ!$A$34:$A$777,$A194,СВЦЭМ!$B$34:$B$777,G$190)+'СЕТ СН'!$F$12</f>
        <v>71.343474830000005</v>
      </c>
      <c r="H194" s="37">
        <f>SUMIFS(СВЦЭМ!$F$34:$F$777,СВЦЭМ!$A$34:$A$777,$A194,СВЦЭМ!$B$34:$B$777,H$190)+'СЕТ СН'!$F$12</f>
        <v>74.337943159999995</v>
      </c>
      <c r="I194" s="37">
        <f>SUMIFS(СВЦЭМ!$F$34:$F$777,СВЦЭМ!$A$34:$A$777,$A194,СВЦЭМ!$B$34:$B$777,I$190)+'СЕТ СН'!$F$12</f>
        <v>68.647588319999997</v>
      </c>
      <c r="J194" s="37">
        <f>SUMIFS(СВЦЭМ!$F$34:$F$777,СВЦЭМ!$A$34:$A$777,$A194,СВЦЭМ!$B$34:$B$777,J$190)+'СЕТ СН'!$F$12</f>
        <v>64.520456719999999</v>
      </c>
      <c r="K194" s="37">
        <f>SUMIFS(СВЦЭМ!$F$34:$F$777,СВЦЭМ!$A$34:$A$777,$A194,СВЦЭМ!$B$34:$B$777,K$190)+'СЕТ СН'!$F$12</f>
        <v>57.980955969999997</v>
      </c>
      <c r="L194" s="37">
        <f>SUMIFS(СВЦЭМ!$F$34:$F$777,СВЦЭМ!$A$34:$A$777,$A194,СВЦЭМ!$B$34:$B$777,L$190)+'СЕТ СН'!$F$12</f>
        <v>53.93217834</v>
      </c>
      <c r="M194" s="37">
        <f>SUMIFS(СВЦЭМ!$F$34:$F$777,СВЦЭМ!$A$34:$A$777,$A194,СВЦЭМ!$B$34:$B$777,M$190)+'СЕТ СН'!$F$12</f>
        <v>46.375571950000001</v>
      </c>
      <c r="N194" s="37">
        <f>SUMIFS(СВЦЭМ!$F$34:$F$777,СВЦЭМ!$A$34:$A$777,$A194,СВЦЭМ!$B$34:$B$777,N$190)+'СЕТ СН'!$F$12</f>
        <v>47.68817877</v>
      </c>
      <c r="O194" s="37">
        <f>SUMIFS(СВЦЭМ!$F$34:$F$777,СВЦЭМ!$A$34:$A$777,$A194,СВЦЭМ!$B$34:$B$777,O$190)+'СЕТ СН'!$F$12</f>
        <v>46.58414071</v>
      </c>
      <c r="P194" s="37">
        <f>SUMIFS(СВЦЭМ!$F$34:$F$777,СВЦЭМ!$A$34:$A$777,$A194,СВЦЭМ!$B$34:$B$777,P$190)+'СЕТ СН'!$F$12</f>
        <v>49.125398910000001</v>
      </c>
      <c r="Q194" s="37">
        <f>SUMIFS(СВЦЭМ!$F$34:$F$777,СВЦЭМ!$A$34:$A$777,$A194,СВЦЭМ!$B$34:$B$777,Q$190)+'СЕТ СН'!$F$12</f>
        <v>50.478162179999998</v>
      </c>
      <c r="R194" s="37">
        <f>SUMIFS(СВЦЭМ!$F$34:$F$777,СВЦЭМ!$A$34:$A$777,$A194,СВЦЭМ!$B$34:$B$777,R$190)+'СЕТ СН'!$F$12</f>
        <v>50.822930390000003</v>
      </c>
      <c r="S194" s="37">
        <f>SUMIFS(СВЦЭМ!$F$34:$F$777,СВЦЭМ!$A$34:$A$777,$A194,СВЦЭМ!$B$34:$B$777,S$190)+'СЕТ СН'!$F$12</f>
        <v>51.029900079999997</v>
      </c>
      <c r="T194" s="37">
        <f>SUMIFS(СВЦЭМ!$F$34:$F$777,СВЦЭМ!$A$34:$A$777,$A194,СВЦЭМ!$B$34:$B$777,T$190)+'СЕТ СН'!$F$12</f>
        <v>48.351231900000002</v>
      </c>
      <c r="U194" s="37">
        <f>SUMIFS(СВЦЭМ!$F$34:$F$777,СВЦЭМ!$A$34:$A$777,$A194,СВЦЭМ!$B$34:$B$777,U$190)+'СЕТ СН'!$F$12</f>
        <v>44.861586070000001</v>
      </c>
      <c r="V194" s="37">
        <f>SUMIFS(СВЦЭМ!$F$34:$F$777,СВЦЭМ!$A$34:$A$777,$A194,СВЦЭМ!$B$34:$B$777,V$190)+'СЕТ СН'!$F$12</f>
        <v>43.463399969999998</v>
      </c>
      <c r="W194" s="37">
        <f>SUMIFS(СВЦЭМ!$F$34:$F$777,СВЦЭМ!$A$34:$A$777,$A194,СВЦЭМ!$B$34:$B$777,W$190)+'СЕТ СН'!$F$12</f>
        <v>45.394065820000002</v>
      </c>
      <c r="X194" s="37">
        <f>SUMIFS(СВЦЭМ!$F$34:$F$777,СВЦЭМ!$A$34:$A$777,$A194,СВЦЭМ!$B$34:$B$777,X$190)+'СЕТ СН'!$F$12</f>
        <v>52.491966929999997</v>
      </c>
      <c r="Y194" s="37">
        <f>SUMIFS(СВЦЭМ!$F$34:$F$777,СВЦЭМ!$A$34:$A$777,$A194,СВЦЭМ!$B$34:$B$777,Y$190)+'СЕТ СН'!$F$12</f>
        <v>61.324204289999997</v>
      </c>
    </row>
    <row r="195" spans="1:25" ht="15.75" x14ac:dyDescent="0.2">
      <c r="A195" s="36">
        <f t="shared" si="5"/>
        <v>42648</v>
      </c>
      <c r="B195" s="37">
        <f>SUMIFS(СВЦЭМ!$F$34:$F$777,СВЦЭМ!$A$34:$A$777,$A195,СВЦЭМ!$B$34:$B$777,B$190)+'СЕТ СН'!$F$12</f>
        <v>68.551328479999995</v>
      </c>
      <c r="C195" s="37">
        <f>SUMIFS(СВЦЭМ!$F$34:$F$777,СВЦЭМ!$A$34:$A$777,$A195,СВЦЭМ!$B$34:$B$777,C$190)+'СЕТ СН'!$F$12</f>
        <v>77.562798430000001</v>
      </c>
      <c r="D195" s="37">
        <f>SUMIFS(СВЦЭМ!$F$34:$F$777,СВЦЭМ!$A$34:$A$777,$A195,СВЦЭМ!$B$34:$B$777,D$190)+'СЕТ СН'!$F$12</f>
        <v>80.492868419999994</v>
      </c>
      <c r="E195" s="37">
        <f>SUMIFS(СВЦЭМ!$F$34:$F$777,СВЦЭМ!$A$34:$A$777,$A195,СВЦЭМ!$B$34:$B$777,E$190)+'СЕТ СН'!$F$12</f>
        <v>80.587035990000004</v>
      </c>
      <c r="F195" s="37">
        <f>SUMIFS(СВЦЭМ!$F$34:$F$777,СВЦЭМ!$A$34:$A$777,$A195,СВЦЭМ!$B$34:$B$777,F$190)+'СЕТ СН'!$F$12</f>
        <v>80.377208089999996</v>
      </c>
      <c r="G195" s="37">
        <f>SUMIFS(СВЦЭМ!$F$34:$F$777,СВЦЭМ!$A$34:$A$777,$A195,СВЦЭМ!$B$34:$B$777,G$190)+'СЕТ СН'!$F$12</f>
        <v>78.45737364</v>
      </c>
      <c r="H195" s="37">
        <f>SUMIFS(СВЦЭМ!$F$34:$F$777,СВЦЭМ!$A$34:$A$777,$A195,СВЦЭМ!$B$34:$B$777,H$190)+'СЕТ СН'!$F$12</f>
        <v>72.173116820000004</v>
      </c>
      <c r="I195" s="37">
        <f>SUMIFS(СВЦЭМ!$F$34:$F$777,СВЦЭМ!$A$34:$A$777,$A195,СВЦЭМ!$B$34:$B$777,I$190)+'СЕТ СН'!$F$12</f>
        <v>66.158094410000004</v>
      </c>
      <c r="J195" s="37">
        <f>SUMIFS(СВЦЭМ!$F$34:$F$777,СВЦЭМ!$A$34:$A$777,$A195,СВЦЭМ!$B$34:$B$777,J$190)+'СЕТ СН'!$F$12</f>
        <v>62.123362460000003</v>
      </c>
      <c r="K195" s="37">
        <f>SUMIFS(СВЦЭМ!$F$34:$F$777,СВЦЭМ!$A$34:$A$777,$A195,СВЦЭМ!$B$34:$B$777,K$190)+'СЕТ СН'!$F$12</f>
        <v>55.98681225</v>
      </c>
      <c r="L195" s="37">
        <f>SUMIFS(СВЦЭМ!$F$34:$F$777,СВЦЭМ!$A$34:$A$777,$A195,СВЦЭМ!$B$34:$B$777,L$190)+'СЕТ СН'!$F$12</f>
        <v>49.36029078</v>
      </c>
      <c r="M195" s="37">
        <f>SUMIFS(СВЦЭМ!$F$34:$F$777,СВЦЭМ!$A$34:$A$777,$A195,СВЦЭМ!$B$34:$B$777,M$190)+'СЕТ СН'!$F$12</f>
        <v>46.074469379999996</v>
      </c>
      <c r="N195" s="37">
        <f>SUMIFS(СВЦЭМ!$F$34:$F$777,СВЦЭМ!$A$34:$A$777,$A195,СВЦЭМ!$B$34:$B$777,N$190)+'СЕТ СН'!$F$12</f>
        <v>46.403088510000003</v>
      </c>
      <c r="O195" s="37">
        <f>SUMIFS(СВЦЭМ!$F$34:$F$777,СВЦЭМ!$A$34:$A$777,$A195,СВЦЭМ!$B$34:$B$777,O$190)+'СЕТ СН'!$F$12</f>
        <v>46.537698749999997</v>
      </c>
      <c r="P195" s="37">
        <f>SUMIFS(СВЦЭМ!$F$34:$F$777,СВЦЭМ!$A$34:$A$777,$A195,СВЦЭМ!$B$34:$B$777,P$190)+'СЕТ СН'!$F$12</f>
        <v>47.269844589999998</v>
      </c>
      <c r="Q195" s="37">
        <f>SUMIFS(СВЦЭМ!$F$34:$F$777,СВЦЭМ!$A$34:$A$777,$A195,СВЦЭМ!$B$34:$B$777,Q$190)+'СЕТ СН'!$F$12</f>
        <v>47.527137109999998</v>
      </c>
      <c r="R195" s="37">
        <f>SUMIFS(СВЦЭМ!$F$34:$F$777,СВЦЭМ!$A$34:$A$777,$A195,СВЦЭМ!$B$34:$B$777,R$190)+'СЕТ СН'!$F$12</f>
        <v>47.585550089999998</v>
      </c>
      <c r="S195" s="37">
        <f>SUMIFS(СВЦЭМ!$F$34:$F$777,СВЦЭМ!$A$34:$A$777,$A195,СВЦЭМ!$B$34:$B$777,S$190)+'СЕТ СН'!$F$12</f>
        <v>47.16915504</v>
      </c>
      <c r="T195" s="37">
        <f>SUMIFS(СВЦЭМ!$F$34:$F$777,СВЦЭМ!$A$34:$A$777,$A195,СВЦЭМ!$B$34:$B$777,T$190)+'СЕТ СН'!$F$12</f>
        <v>45.664918780000001</v>
      </c>
      <c r="U195" s="37">
        <f>SUMIFS(СВЦЭМ!$F$34:$F$777,СВЦЭМ!$A$34:$A$777,$A195,СВЦЭМ!$B$34:$B$777,U$190)+'СЕТ СН'!$F$12</f>
        <v>43.368299909999998</v>
      </c>
      <c r="V195" s="37">
        <f>SUMIFS(СВЦЭМ!$F$34:$F$777,СВЦЭМ!$A$34:$A$777,$A195,СВЦЭМ!$B$34:$B$777,V$190)+'СЕТ СН'!$F$12</f>
        <v>46.103426310000003</v>
      </c>
      <c r="W195" s="37">
        <f>SUMIFS(СВЦЭМ!$F$34:$F$777,СВЦЭМ!$A$34:$A$777,$A195,СВЦЭМ!$B$34:$B$777,W$190)+'СЕТ СН'!$F$12</f>
        <v>47.112321420000001</v>
      </c>
      <c r="X195" s="37">
        <f>SUMIFS(СВЦЭМ!$F$34:$F$777,СВЦЭМ!$A$34:$A$777,$A195,СВЦЭМ!$B$34:$B$777,X$190)+'СЕТ СН'!$F$12</f>
        <v>53.395113010000003</v>
      </c>
      <c r="Y195" s="37">
        <f>SUMIFS(СВЦЭМ!$F$34:$F$777,СВЦЭМ!$A$34:$A$777,$A195,СВЦЭМ!$B$34:$B$777,Y$190)+'СЕТ СН'!$F$12</f>
        <v>62.74502142</v>
      </c>
    </row>
    <row r="196" spans="1:25" ht="15.75" x14ac:dyDescent="0.2">
      <c r="A196" s="36">
        <f t="shared" si="5"/>
        <v>42649</v>
      </c>
      <c r="B196" s="37">
        <f>SUMIFS(СВЦЭМ!$F$34:$F$777,СВЦЭМ!$A$34:$A$777,$A196,СВЦЭМ!$B$34:$B$777,B$190)+'СЕТ СН'!$F$12</f>
        <v>68.810058819999995</v>
      </c>
      <c r="C196" s="37">
        <f>SUMIFS(СВЦЭМ!$F$34:$F$777,СВЦЭМ!$A$34:$A$777,$A196,СВЦЭМ!$B$34:$B$777,C$190)+'СЕТ СН'!$F$12</f>
        <v>75.730388149999996</v>
      </c>
      <c r="D196" s="37">
        <f>SUMIFS(СВЦЭМ!$F$34:$F$777,СВЦЭМ!$A$34:$A$777,$A196,СВЦЭМ!$B$34:$B$777,D$190)+'СЕТ СН'!$F$12</f>
        <v>80.890433520000002</v>
      </c>
      <c r="E196" s="37">
        <f>SUMIFS(СВЦЭМ!$F$34:$F$777,СВЦЭМ!$A$34:$A$777,$A196,СВЦЭМ!$B$34:$B$777,E$190)+'СЕТ СН'!$F$12</f>
        <v>80.975507570000005</v>
      </c>
      <c r="F196" s="37">
        <f>SUMIFS(СВЦЭМ!$F$34:$F$777,СВЦЭМ!$A$34:$A$777,$A196,СВЦЭМ!$B$34:$B$777,F$190)+'СЕТ СН'!$F$12</f>
        <v>80.952910669999994</v>
      </c>
      <c r="G196" s="37">
        <f>SUMIFS(СВЦЭМ!$F$34:$F$777,СВЦЭМ!$A$34:$A$777,$A196,СВЦЭМ!$B$34:$B$777,G$190)+'СЕТ СН'!$F$12</f>
        <v>80.371969949999993</v>
      </c>
      <c r="H196" s="37">
        <f>SUMIFS(СВЦЭМ!$F$34:$F$777,СВЦЭМ!$A$34:$A$777,$A196,СВЦЭМ!$B$34:$B$777,H$190)+'СЕТ СН'!$F$12</f>
        <v>72.514160820000001</v>
      </c>
      <c r="I196" s="37">
        <f>SUMIFS(СВЦЭМ!$F$34:$F$777,СВЦЭМ!$A$34:$A$777,$A196,СВЦЭМ!$B$34:$B$777,I$190)+'СЕТ СН'!$F$12</f>
        <v>67.032763889999998</v>
      </c>
      <c r="J196" s="37">
        <f>SUMIFS(СВЦЭМ!$F$34:$F$777,СВЦЭМ!$A$34:$A$777,$A196,СВЦЭМ!$B$34:$B$777,J$190)+'СЕТ СН'!$F$12</f>
        <v>62.957519820000002</v>
      </c>
      <c r="K196" s="37">
        <f>SUMIFS(СВЦЭМ!$F$34:$F$777,СВЦЭМ!$A$34:$A$777,$A196,СВЦЭМ!$B$34:$B$777,K$190)+'СЕТ СН'!$F$12</f>
        <v>56.605922640000003</v>
      </c>
      <c r="L196" s="37">
        <f>SUMIFS(СВЦЭМ!$F$34:$F$777,СВЦЭМ!$A$34:$A$777,$A196,СВЦЭМ!$B$34:$B$777,L$190)+'СЕТ СН'!$F$12</f>
        <v>50.241689479999998</v>
      </c>
      <c r="M196" s="37">
        <f>SUMIFS(СВЦЭМ!$F$34:$F$777,СВЦЭМ!$A$34:$A$777,$A196,СВЦЭМ!$B$34:$B$777,M$190)+'СЕТ СН'!$F$12</f>
        <v>46.27075164</v>
      </c>
      <c r="N196" s="37">
        <f>SUMIFS(СВЦЭМ!$F$34:$F$777,СВЦЭМ!$A$34:$A$777,$A196,СВЦЭМ!$B$34:$B$777,N$190)+'СЕТ СН'!$F$12</f>
        <v>46.789754049999999</v>
      </c>
      <c r="O196" s="37">
        <f>SUMIFS(СВЦЭМ!$F$34:$F$777,СВЦЭМ!$A$34:$A$777,$A196,СВЦЭМ!$B$34:$B$777,O$190)+'СЕТ СН'!$F$12</f>
        <v>46.708296089999997</v>
      </c>
      <c r="P196" s="37">
        <f>SUMIFS(СВЦЭМ!$F$34:$F$777,СВЦЭМ!$A$34:$A$777,$A196,СВЦЭМ!$B$34:$B$777,P$190)+'СЕТ СН'!$F$12</f>
        <v>47.03468599</v>
      </c>
      <c r="Q196" s="37">
        <f>SUMIFS(СВЦЭМ!$F$34:$F$777,СВЦЭМ!$A$34:$A$777,$A196,СВЦЭМ!$B$34:$B$777,Q$190)+'СЕТ СН'!$F$12</f>
        <v>47.092413780000001</v>
      </c>
      <c r="R196" s="37">
        <f>SUMIFS(СВЦЭМ!$F$34:$F$777,СВЦЭМ!$A$34:$A$777,$A196,СВЦЭМ!$B$34:$B$777,R$190)+'СЕТ СН'!$F$12</f>
        <v>47.124833799999998</v>
      </c>
      <c r="S196" s="37">
        <f>SUMIFS(СВЦЭМ!$F$34:$F$777,СВЦЭМ!$A$34:$A$777,$A196,СВЦЭМ!$B$34:$B$777,S$190)+'СЕТ СН'!$F$12</f>
        <v>46.929250799999998</v>
      </c>
      <c r="T196" s="37">
        <f>SUMIFS(СВЦЭМ!$F$34:$F$777,СВЦЭМ!$A$34:$A$777,$A196,СВЦЭМ!$B$34:$B$777,T$190)+'СЕТ СН'!$F$12</f>
        <v>46.086829549999997</v>
      </c>
      <c r="U196" s="37">
        <f>SUMIFS(СВЦЭМ!$F$34:$F$777,СВЦЭМ!$A$34:$A$777,$A196,СВЦЭМ!$B$34:$B$777,U$190)+'СЕТ СН'!$F$12</f>
        <v>44.663532799999999</v>
      </c>
      <c r="V196" s="37">
        <f>SUMIFS(СВЦЭМ!$F$34:$F$777,СВЦЭМ!$A$34:$A$777,$A196,СВЦЭМ!$B$34:$B$777,V$190)+'СЕТ СН'!$F$12</f>
        <v>48.793833880000001</v>
      </c>
      <c r="W196" s="37">
        <f>SUMIFS(СВЦЭМ!$F$34:$F$777,СВЦЭМ!$A$34:$A$777,$A196,СВЦЭМ!$B$34:$B$777,W$190)+'СЕТ СН'!$F$12</f>
        <v>52.707940100000002</v>
      </c>
      <c r="X196" s="37">
        <f>SUMIFS(СВЦЭМ!$F$34:$F$777,СВЦЭМ!$A$34:$A$777,$A196,СВЦЭМ!$B$34:$B$777,X$190)+'СЕТ СН'!$F$12</f>
        <v>55.207812220000001</v>
      </c>
      <c r="Y196" s="37">
        <f>SUMIFS(СВЦЭМ!$F$34:$F$777,СВЦЭМ!$A$34:$A$777,$A196,СВЦЭМ!$B$34:$B$777,Y$190)+'СЕТ СН'!$F$12</f>
        <v>64.831094609999994</v>
      </c>
    </row>
    <row r="197" spans="1:25" ht="15.75" x14ac:dyDescent="0.2">
      <c r="A197" s="36">
        <f t="shared" si="5"/>
        <v>42650</v>
      </c>
      <c r="B197" s="37">
        <f>SUMIFS(СВЦЭМ!$F$34:$F$777,СВЦЭМ!$A$34:$A$777,$A197,СВЦЭМ!$B$34:$B$777,B$190)+'СЕТ СН'!$F$12</f>
        <v>70.480240899999998</v>
      </c>
      <c r="C197" s="37">
        <f>SUMIFS(СВЦЭМ!$F$34:$F$777,СВЦЭМ!$A$34:$A$777,$A197,СВЦЭМ!$B$34:$B$777,C$190)+'СЕТ СН'!$F$12</f>
        <v>78.351541639999994</v>
      </c>
      <c r="D197" s="37">
        <f>SUMIFS(СВЦЭМ!$F$34:$F$777,СВЦЭМ!$A$34:$A$777,$A197,СВЦЭМ!$B$34:$B$777,D$190)+'СЕТ СН'!$F$12</f>
        <v>81.066150919999998</v>
      </c>
      <c r="E197" s="37">
        <f>SUMIFS(СВЦЭМ!$F$34:$F$777,СВЦЭМ!$A$34:$A$777,$A197,СВЦЭМ!$B$34:$B$777,E$190)+'СЕТ СН'!$F$12</f>
        <v>81.884814559999995</v>
      </c>
      <c r="F197" s="37">
        <f>SUMIFS(СВЦЭМ!$F$34:$F$777,СВЦЭМ!$A$34:$A$777,$A197,СВЦЭМ!$B$34:$B$777,F$190)+'СЕТ СН'!$F$12</f>
        <v>81.625624070000001</v>
      </c>
      <c r="G197" s="37">
        <f>SUMIFS(СВЦЭМ!$F$34:$F$777,СВЦЭМ!$A$34:$A$777,$A197,СВЦЭМ!$B$34:$B$777,G$190)+'СЕТ СН'!$F$12</f>
        <v>79.780617629999995</v>
      </c>
      <c r="H197" s="37">
        <f>SUMIFS(СВЦЭМ!$F$34:$F$777,СВЦЭМ!$A$34:$A$777,$A197,СВЦЭМ!$B$34:$B$777,H$190)+'СЕТ СН'!$F$12</f>
        <v>73.416744309999999</v>
      </c>
      <c r="I197" s="37">
        <f>SUMIFS(СВЦЭМ!$F$34:$F$777,СВЦЭМ!$A$34:$A$777,$A197,СВЦЭМ!$B$34:$B$777,I$190)+'СЕТ СН'!$F$12</f>
        <v>68.772168269999995</v>
      </c>
      <c r="J197" s="37">
        <f>SUMIFS(СВЦЭМ!$F$34:$F$777,СВЦЭМ!$A$34:$A$777,$A197,СВЦЭМ!$B$34:$B$777,J$190)+'СЕТ СН'!$F$12</f>
        <v>66.485455889999997</v>
      </c>
      <c r="K197" s="37">
        <f>SUMIFS(СВЦЭМ!$F$34:$F$777,СВЦЭМ!$A$34:$A$777,$A197,СВЦЭМ!$B$34:$B$777,K$190)+'СЕТ СН'!$F$12</f>
        <v>62.349761899999997</v>
      </c>
      <c r="L197" s="37">
        <f>SUMIFS(СВЦЭМ!$F$34:$F$777,СВЦЭМ!$A$34:$A$777,$A197,СВЦЭМ!$B$34:$B$777,L$190)+'СЕТ СН'!$F$12</f>
        <v>58.070978580000002</v>
      </c>
      <c r="M197" s="37">
        <f>SUMIFS(СВЦЭМ!$F$34:$F$777,СВЦЭМ!$A$34:$A$777,$A197,СВЦЭМ!$B$34:$B$777,M$190)+'СЕТ СН'!$F$12</f>
        <v>53.690625160000003</v>
      </c>
      <c r="N197" s="37">
        <f>SUMIFS(СВЦЭМ!$F$34:$F$777,СВЦЭМ!$A$34:$A$777,$A197,СВЦЭМ!$B$34:$B$777,N$190)+'СЕТ СН'!$F$12</f>
        <v>53.266206230000002</v>
      </c>
      <c r="O197" s="37">
        <f>SUMIFS(СВЦЭМ!$F$34:$F$777,СВЦЭМ!$A$34:$A$777,$A197,СВЦЭМ!$B$34:$B$777,O$190)+'СЕТ СН'!$F$12</f>
        <v>52.944774799999998</v>
      </c>
      <c r="P197" s="37">
        <f>SUMIFS(СВЦЭМ!$F$34:$F$777,СВЦЭМ!$A$34:$A$777,$A197,СВЦЭМ!$B$34:$B$777,P$190)+'СЕТ СН'!$F$12</f>
        <v>49.443179280000003</v>
      </c>
      <c r="Q197" s="37">
        <f>SUMIFS(СВЦЭМ!$F$34:$F$777,СВЦЭМ!$A$34:$A$777,$A197,СВЦЭМ!$B$34:$B$777,Q$190)+'СЕТ СН'!$F$12</f>
        <v>49.454535669999999</v>
      </c>
      <c r="R197" s="37">
        <f>SUMIFS(СВЦЭМ!$F$34:$F$777,СВЦЭМ!$A$34:$A$777,$A197,СВЦЭМ!$B$34:$B$777,R$190)+'СЕТ СН'!$F$12</f>
        <v>49.794195770000002</v>
      </c>
      <c r="S197" s="37">
        <f>SUMIFS(СВЦЭМ!$F$34:$F$777,СВЦЭМ!$A$34:$A$777,$A197,СВЦЭМ!$B$34:$B$777,S$190)+'СЕТ СН'!$F$12</f>
        <v>49.709567280000002</v>
      </c>
      <c r="T197" s="37">
        <f>SUMIFS(СВЦЭМ!$F$34:$F$777,СВЦЭМ!$A$34:$A$777,$A197,СВЦЭМ!$B$34:$B$777,T$190)+'СЕТ СН'!$F$12</f>
        <v>47.478222889999998</v>
      </c>
      <c r="U197" s="37">
        <f>SUMIFS(СВЦЭМ!$F$34:$F$777,СВЦЭМ!$A$34:$A$777,$A197,СВЦЭМ!$B$34:$B$777,U$190)+'СЕТ СН'!$F$12</f>
        <v>45.35450479</v>
      </c>
      <c r="V197" s="37">
        <f>SUMIFS(СВЦЭМ!$F$34:$F$777,СВЦЭМ!$A$34:$A$777,$A197,СВЦЭМ!$B$34:$B$777,V$190)+'СЕТ СН'!$F$12</f>
        <v>48.127688229999997</v>
      </c>
      <c r="W197" s="37">
        <f>SUMIFS(СВЦЭМ!$F$34:$F$777,СВЦЭМ!$A$34:$A$777,$A197,СВЦЭМ!$B$34:$B$777,W$190)+'СЕТ СН'!$F$12</f>
        <v>52.249005799999999</v>
      </c>
      <c r="X197" s="37">
        <f>SUMIFS(СВЦЭМ!$F$34:$F$777,СВЦЭМ!$A$34:$A$777,$A197,СВЦЭМ!$B$34:$B$777,X$190)+'СЕТ СН'!$F$12</f>
        <v>55.077547209999999</v>
      </c>
      <c r="Y197" s="37">
        <f>SUMIFS(СВЦЭМ!$F$34:$F$777,СВЦЭМ!$A$34:$A$777,$A197,СВЦЭМ!$B$34:$B$777,Y$190)+'СЕТ СН'!$F$12</f>
        <v>63.944829800000001</v>
      </c>
    </row>
    <row r="198" spans="1:25" ht="15.75" x14ac:dyDescent="0.2">
      <c r="A198" s="36">
        <f t="shared" si="5"/>
        <v>42651</v>
      </c>
      <c r="B198" s="37">
        <f>SUMIFS(СВЦЭМ!$F$34:$F$777,СВЦЭМ!$A$34:$A$777,$A198,СВЦЭМ!$B$34:$B$777,B$190)+'СЕТ СН'!$F$12</f>
        <v>77.621315030000005</v>
      </c>
      <c r="C198" s="37">
        <f>SUMIFS(СВЦЭМ!$F$34:$F$777,СВЦЭМ!$A$34:$A$777,$A198,СВЦЭМ!$B$34:$B$777,C$190)+'СЕТ СН'!$F$12</f>
        <v>82.739787519999993</v>
      </c>
      <c r="D198" s="37">
        <f>SUMIFS(СВЦЭМ!$F$34:$F$777,СВЦЭМ!$A$34:$A$777,$A198,СВЦЭМ!$B$34:$B$777,D$190)+'СЕТ СН'!$F$12</f>
        <v>87.441023849999993</v>
      </c>
      <c r="E198" s="37">
        <f>SUMIFS(СВЦЭМ!$F$34:$F$777,СВЦЭМ!$A$34:$A$777,$A198,СВЦЭМ!$B$34:$B$777,E$190)+'СЕТ СН'!$F$12</f>
        <v>81.575588640000007</v>
      </c>
      <c r="F198" s="37">
        <f>SUMIFS(СВЦЭМ!$F$34:$F$777,СВЦЭМ!$A$34:$A$777,$A198,СВЦЭМ!$B$34:$B$777,F$190)+'СЕТ СН'!$F$12</f>
        <v>74.767934800000006</v>
      </c>
      <c r="G198" s="37">
        <f>SUMIFS(СВЦЭМ!$F$34:$F$777,СВЦЭМ!$A$34:$A$777,$A198,СВЦЭМ!$B$34:$B$777,G$190)+'СЕТ СН'!$F$12</f>
        <v>75.240722079999998</v>
      </c>
      <c r="H198" s="37">
        <f>SUMIFS(СВЦЭМ!$F$34:$F$777,СВЦЭМ!$A$34:$A$777,$A198,СВЦЭМ!$B$34:$B$777,H$190)+'СЕТ СН'!$F$12</f>
        <v>77.649526140000006</v>
      </c>
      <c r="I198" s="37">
        <f>SUMIFS(СВЦЭМ!$F$34:$F$777,СВЦЭМ!$A$34:$A$777,$A198,СВЦЭМ!$B$34:$B$777,I$190)+'СЕТ СН'!$F$12</f>
        <v>78.993722129999995</v>
      </c>
      <c r="J198" s="37">
        <f>SUMIFS(СВЦЭМ!$F$34:$F$777,СВЦЭМ!$A$34:$A$777,$A198,СВЦЭМ!$B$34:$B$777,J$190)+'СЕТ СН'!$F$12</f>
        <v>74.026994119999998</v>
      </c>
      <c r="K198" s="37">
        <f>SUMIFS(СВЦЭМ!$F$34:$F$777,СВЦЭМ!$A$34:$A$777,$A198,СВЦЭМ!$B$34:$B$777,K$190)+'СЕТ СН'!$F$12</f>
        <v>65.517542280000001</v>
      </c>
      <c r="L198" s="37">
        <f>SUMIFS(СВЦЭМ!$F$34:$F$777,СВЦЭМ!$A$34:$A$777,$A198,СВЦЭМ!$B$34:$B$777,L$190)+'СЕТ СН'!$F$12</f>
        <v>58.02204442</v>
      </c>
      <c r="M198" s="37">
        <f>SUMIFS(СВЦЭМ!$F$34:$F$777,СВЦЭМ!$A$34:$A$777,$A198,СВЦЭМ!$B$34:$B$777,M$190)+'СЕТ СН'!$F$12</f>
        <v>54.026044339999999</v>
      </c>
      <c r="N198" s="37">
        <f>SUMIFS(СВЦЭМ!$F$34:$F$777,СВЦЭМ!$A$34:$A$777,$A198,СВЦЭМ!$B$34:$B$777,N$190)+'СЕТ СН'!$F$12</f>
        <v>54.488511359999997</v>
      </c>
      <c r="O198" s="37">
        <f>SUMIFS(СВЦЭМ!$F$34:$F$777,СВЦЭМ!$A$34:$A$777,$A198,СВЦЭМ!$B$34:$B$777,O$190)+'СЕТ СН'!$F$12</f>
        <v>54.091787779999997</v>
      </c>
      <c r="P198" s="37">
        <f>SUMIFS(СВЦЭМ!$F$34:$F$777,СВЦЭМ!$A$34:$A$777,$A198,СВЦЭМ!$B$34:$B$777,P$190)+'СЕТ СН'!$F$12</f>
        <v>53.424448900000002</v>
      </c>
      <c r="Q198" s="37">
        <f>SUMIFS(СВЦЭМ!$F$34:$F$777,СВЦЭМ!$A$34:$A$777,$A198,СВЦЭМ!$B$34:$B$777,Q$190)+'СЕТ СН'!$F$12</f>
        <v>53.201391899999997</v>
      </c>
      <c r="R198" s="37">
        <f>SUMIFS(СВЦЭМ!$F$34:$F$777,СВЦЭМ!$A$34:$A$777,$A198,СВЦЭМ!$B$34:$B$777,R$190)+'СЕТ СН'!$F$12</f>
        <v>53.512644399999999</v>
      </c>
      <c r="S198" s="37">
        <f>SUMIFS(СВЦЭМ!$F$34:$F$777,СВЦЭМ!$A$34:$A$777,$A198,СВЦЭМ!$B$34:$B$777,S$190)+'СЕТ СН'!$F$12</f>
        <v>54.40447494</v>
      </c>
      <c r="T198" s="37">
        <f>SUMIFS(СВЦЭМ!$F$34:$F$777,СВЦЭМ!$A$34:$A$777,$A198,СВЦЭМ!$B$34:$B$777,T$190)+'СЕТ СН'!$F$12</f>
        <v>51.284514540000004</v>
      </c>
      <c r="U198" s="37">
        <f>SUMIFS(СВЦЭМ!$F$34:$F$777,СВЦЭМ!$A$34:$A$777,$A198,СВЦЭМ!$B$34:$B$777,U$190)+'СЕТ СН'!$F$12</f>
        <v>49.109671310000003</v>
      </c>
      <c r="V198" s="37">
        <f>SUMIFS(СВЦЭМ!$F$34:$F$777,СВЦЭМ!$A$34:$A$777,$A198,СВЦЭМ!$B$34:$B$777,V$190)+'СЕТ СН'!$F$12</f>
        <v>49.730446890000003</v>
      </c>
      <c r="W198" s="37">
        <f>SUMIFS(СВЦЭМ!$F$34:$F$777,СВЦЭМ!$A$34:$A$777,$A198,СВЦЭМ!$B$34:$B$777,W$190)+'СЕТ СН'!$F$12</f>
        <v>50.149718</v>
      </c>
      <c r="X198" s="37">
        <f>SUMIFS(СВЦЭМ!$F$34:$F$777,СВЦЭМ!$A$34:$A$777,$A198,СВЦЭМ!$B$34:$B$777,X$190)+'СЕТ СН'!$F$12</f>
        <v>56.88376641</v>
      </c>
      <c r="Y198" s="37">
        <f>SUMIFS(СВЦЭМ!$F$34:$F$777,СВЦЭМ!$A$34:$A$777,$A198,СВЦЭМ!$B$34:$B$777,Y$190)+'СЕТ СН'!$F$12</f>
        <v>67.503246689999997</v>
      </c>
    </row>
    <row r="199" spans="1:25" ht="15.75" x14ac:dyDescent="0.2">
      <c r="A199" s="36">
        <f t="shared" si="5"/>
        <v>42652</v>
      </c>
      <c r="B199" s="37">
        <f>SUMIFS(СВЦЭМ!$F$34:$F$777,СВЦЭМ!$A$34:$A$777,$A199,СВЦЭМ!$B$34:$B$777,B$190)+'СЕТ СН'!$F$12</f>
        <v>68.450874200000001</v>
      </c>
      <c r="C199" s="37">
        <f>SUMIFS(СВЦЭМ!$F$34:$F$777,СВЦЭМ!$A$34:$A$777,$A199,СВЦЭМ!$B$34:$B$777,C$190)+'СЕТ СН'!$F$12</f>
        <v>75.124737319999994</v>
      </c>
      <c r="D199" s="37">
        <f>SUMIFS(СВЦЭМ!$F$34:$F$777,СВЦЭМ!$A$34:$A$777,$A199,СВЦЭМ!$B$34:$B$777,D$190)+'СЕТ СН'!$F$12</f>
        <v>76.851660140000007</v>
      </c>
      <c r="E199" s="37">
        <f>SUMIFS(СВЦЭМ!$F$34:$F$777,СВЦЭМ!$A$34:$A$777,$A199,СВЦЭМ!$B$34:$B$777,E$190)+'СЕТ СН'!$F$12</f>
        <v>77.10329188</v>
      </c>
      <c r="F199" s="37">
        <f>SUMIFS(СВЦЭМ!$F$34:$F$777,СВЦЭМ!$A$34:$A$777,$A199,СВЦЭМ!$B$34:$B$777,F$190)+'СЕТ СН'!$F$12</f>
        <v>76.801046690000007</v>
      </c>
      <c r="G199" s="37">
        <f>SUMIFS(СВЦЭМ!$F$34:$F$777,СВЦЭМ!$A$34:$A$777,$A199,СВЦЭМ!$B$34:$B$777,G$190)+'СЕТ СН'!$F$12</f>
        <v>76.636609989999997</v>
      </c>
      <c r="H199" s="37">
        <f>SUMIFS(СВЦЭМ!$F$34:$F$777,СВЦЭМ!$A$34:$A$777,$A199,СВЦЭМ!$B$34:$B$777,H$190)+'СЕТ СН'!$F$12</f>
        <v>78.353409979999995</v>
      </c>
      <c r="I199" s="37">
        <f>SUMIFS(СВЦЭМ!$F$34:$F$777,СВЦЭМ!$A$34:$A$777,$A199,СВЦЭМ!$B$34:$B$777,I$190)+'СЕТ СН'!$F$12</f>
        <v>79.288690740000007</v>
      </c>
      <c r="J199" s="37">
        <f>SUMIFS(СВЦЭМ!$F$34:$F$777,СВЦЭМ!$A$34:$A$777,$A199,СВЦЭМ!$B$34:$B$777,J$190)+'СЕТ СН'!$F$12</f>
        <v>74.975387949999998</v>
      </c>
      <c r="K199" s="37">
        <f>SUMIFS(СВЦЭМ!$F$34:$F$777,СВЦЭМ!$A$34:$A$777,$A199,СВЦЭМ!$B$34:$B$777,K$190)+'СЕТ СН'!$F$12</f>
        <v>67.970560079999998</v>
      </c>
      <c r="L199" s="37">
        <f>SUMIFS(СВЦЭМ!$F$34:$F$777,СВЦЭМ!$A$34:$A$777,$A199,СВЦЭМ!$B$34:$B$777,L$190)+'СЕТ СН'!$F$12</f>
        <v>58.941613189999998</v>
      </c>
      <c r="M199" s="37">
        <f>SUMIFS(СВЦЭМ!$F$34:$F$777,СВЦЭМ!$A$34:$A$777,$A199,СВЦЭМ!$B$34:$B$777,M$190)+'СЕТ СН'!$F$12</f>
        <v>53.720895720000001</v>
      </c>
      <c r="N199" s="37">
        <f>SUMIFS(СВЦЭМ!$F$34:$F$777,СВЦЭМ!$A$34:$A$777,$A199,СВЦЭМ!$B$34:$B$777,N$190)+'СЕТ СН'!$F$12</f>
        <v>53.293962980000003</v>
      </c>
      <c r="O199" s="37">
        <f>SUMIFS(СВЦЭМ!$F$34:$F$777,СВЦЭМ!$A$34:$A$777,$A199,СВЦЭМ!$B$34:$B$777,O$190)+'СЕТ СН'!$F$12</f>
        <v>52.847990789999997</v>
      </c>
      <c r="P199" s="37">
        <f>SUMIFS(СВЦЭМ!$F$34:$F$777,СВЦЭМ!$A$34:$A$777,$A199,СВЦЭМ!$B$34:$B$777,P$190)+'СЕТ СН'!$F$12</f>
        <v>52.242522139999998</v>
      </c>
      <c r="Q199" s="37">
        <f>SUMIFS(СВЦЭМ!$F$34:$F$777,СВЦЭМ!$A$34:$A$777,$A199,СВЦЭМ!$B$34:$B$777,Q$190)+'СЕТ СН'!$F$12</f>
        <v>51.964669690000001</v>
      </c>
      <c r="R199" s="37">
        <f>SUMIFS(СВЦЭМ!$F$34:$F$777,СВЦЭМ!$A$34:$A$777,$A199,СВЦЭМ!$B$34:$B$777,R$190)+'СЕТ СН'!$F$12</f>
        <v>52.349055190000001</v>
      </c>
      <c r="S199" s="37">
        <f>SUMIFS(СВЦЭМ!$F$34:$F$777,СВЦЭМ!$A$34:$A$777,$A199,СВЦЭМ!$B$34:$B$777,S$190)+'СЕТ СН'!$F$12</f>
        <v>53.936781979999999</v>
      </c>
      <c r="T199" s="37">
        <f>SUMIFS(СВЦЭМ!$F$34:$F$777,СВЦЭМ!$A$34:$A$777,$A199,СВЦЭМ!$B$34:$B$777,T$190)+'СЕТ СН'!$F$12</f>
        <v>51.79551206</v>
      </c>
      <c r="U199" s="37">
        <f>SUMIFS(СВЦЭМ!$F$34:$F$777,СВЦЭМ!$A$34:$A$777,$A199,СВЦЭМ!$B$34:$B$777,U$190)+'СЕТ СН'!$F$12</f>
        <v>51.13351153</v>
      </c>
      <c r="V199" s="37">
        <f>SUMIFS(СВЦЭМ!$F$34:$F$777,СВЦЭМ!$A$34:$A$777,$A199,СВЦЭМ!$B$34:$B$777,V$190)+'СЕТ СН'!$F$12</f>
        <v>50.991030219999999</v>
      </c>
      <c r="W199" s="37">
        <f>SUMIFS(СВЦЭМ!$F$34:$F$777,СВЦЭМ!$A$34:$A$777,$A199,СВЦЭМ!$B$34:$B$777,W$190)+'СЕТ СН'!$F$12</f>
        <v>53.47385835</v>
      </c>
      <c r="X199" s="37">
        <f>SUMIFS(СВЦЭМ!$F$34:$F$777,СВЦЭМ!$A$34:$A$777,$A199,СВЦЭМ!$B$34:$B$777,X$190)+'СЕТ СН'!$F$12</f>
        <v>58.368497150000003</v>
      </c>
      <c r="Y199" s="37">
        <f>SUMIFS(СВЦЭМ!$F$34:$F$777,СВЦЭМ!$A$34:$A$777,$A199,СВЦЭМ!$B$34:$B$777,Y$190)+'СЕТ СН'!$F$12</f>
        <v>61.194803399999998</v>
      </c>
    </row>
    <row r="200" spans="1:25" ht="15.75" x14ac:dyDescent="0.2">
      <c r="A200" s="36">
        <f t="shared" si="5"/>
        <v>42653</v>
      </c>
      <c r="B200" s="37">
        <f>SUMIFS(СВЦЭМ!$F$34:$F$777,СВЦЭМ!$A$34:$A$777,$A200,СВЦЭМ!$B$34:$B$777,B$190)+'СЕТ СН'!$F$12</f>
        <v>72.417914510000003</v>
      </c>
      <c r="C200" s="37">
        <f>SUMIFS(СВЦЭМ!$F$34:$F$777,СВЦЭМ!$A$34:$A$777,$A200,СВЦЭМ!$B$34:$B$777,C$190)+'СЕТ СН'!$F$12</f>
        <v>78.040147390000001</v>
      </c>
      <c r="D200" s="37">
        <f>SUMIFS(СВЦЭМ!$F$34:$F$777,СВЦЭМ!$A$34:$A$777,$A200,СВЦЭМ!$B$34:$B$777,D$190)+'СЕТ СН'!$F$12</f>
        <v>76.706387640000003</v>
      </c>
      <c r="E200" s="37">
        <f>SUMIFS(СВЦЭМ!$F$34:$F$777,СВЦЭМ!$A$34:$A$777,$A200,СВЦЭМ!$B$34:$B$777,E$190)+'СЕТ СН'!$F$12</f>
        <v>76.072205220000001</v>
      </c>
      <c r="F200" s="37">
        <f>SUMIFS(СВЦЭМ!$F$34:$F$777,СВЦЭМ!$A$34:$A$777,$A200,СВЦЭМ!$B$34:$B$777,F$190)+'СЕТ СН'!$F$12</f>
        <v>76.160313369999997</v>
      </c>
      <c r="G200" s="37">
        <f>SUMIFS(СВЦЭМ!$F$34:$F$777,СВЦЭМ!$A$34:$A$777,$A200,СВЦЭМ!$B$34:$B$777,G$190)+'СЕТ СН'!$F$12</f>
        <v>77.439318830000005</v>
      </c>
      <c r="H200" s="37">
        <f>SUMIFS(СВЦЭМ!$F$34:$F$777,СВЦЭМ!$A$34:$A$777,$A200,СВЦЭМ!$B$34:$B$777,H$190)+'СЕТ СН'!$F$12</f>
        <v>82.71428598</v>
      </c>
      <c r="I200" s="37">
        <f>SUMIFS(СВЦЭМ!$F$34:$F$777,СВЦЭМ!$A$34:$A$777,$A200,СВЦЭМ!$B$34:$B$777,I$190)+'СЕТ СН'!$F$12</f>
        <v>82.348893059999995</v>
      </c>
      <c r="J200" s="37">
        <f>SUMIFS(СВЦЭМ!$F$34:$F$777,СВЦЭМ!$A$34:$A$777,$A200,СВЦЭМ!$B$34:$B$777,J$190)+'СЕТ СН'!$F$12</f>
        <v>71.974333740000006</v>
      </c>
      <c r="K200" s="37">
        <f>SUMIFS(СВЦЭМ!$F$34:$F$777,СВЦЭМ!$A$34:$A$777,$A200,СВЦЭМ!$B$34:$B$777,K$190)+'СЕТ СН'!$F$12</f>
        <v>63.920729649999998</v>
      </c>
      <c r="L200" s="37">
        <f>SUMIFS(СВЦЭМ!$F$34:$F$777,СВЦЭМ!$A$34:$A$777,$A200,СВЦЭМ!$B$34:$B$777,L$190)+'СЕТ СН'!$F$12</f>
        <v>56.875908870000004</v>
      </c>
      <c r="M200" s="37">
        <f>SUMIFS(СВЦЭМ!$F$34:$F$777,СВЦЭМ!$A$34:$A$777,$A200,СВЦЭМ!$B$34:$B$777,M$190)+'СЕТ СН'!$F$12</f>
        <v>54.934581989999998</v>
      </c>
      <c r="N200" s="37">
        <f>SUMIFS(СВЦЭМ!$F$34:$F$777,СВЦЭМ!$A$34:$A$777,$A200,СВЦЭМ!$B$34:$B$777,N$190)+'СЕТ СН'!$F$12</f>
        <v>55.589886460000002</v>
      </c>
      <c r="O200" s="37">
        <f>SUMIFS(СВЦЭМ!$F$34:$F$777,СВЦЭМ!$A$34:$A$777,$A200,СВЦЭМ!$B$34:$B$777,O$190)+'СЕТ СН'!$F$12</f>
        <v>55.527320119999999</v>
      </c>
      <c r="P200" s="37">
        <f>SUMIFS(СВЦЭМ!$F$34:$F$777,СВЦЭМ!$A$34:$A$777,$A200,СВЦЭМ!$B$34:$B$777,P$190)+'СЕТ СН'!$F$12</f>
        <v>55.860421479999999</v>
      </c>
      <c r="Q200" s="37">
        <f>SUMIFS(СВЦЭМ!$F$34:$F$777,СВЦЭМ!$A$34:$A$777,$A200,СВЦЭМ!$B$34:$B$777,Q$190)+'СЕТ СН'!$F$12</f>
        <v>56.127561929999999</v>
      </c>
      <c r="R200" s="37">
        <f>SUMIFS(СВЦЭМ!$F$34:$F$777,СВЦЭМ!$A$34:$A$777,$A200,СВЦЭМ!$B$34:$B$777,R$190)+'СЕТ СН'!$F$12</f>
        <v>56.08528209</v>
      </c>
      <c r="S200" s="37">
        <f>SUMIFS(СВЦЭМ!$F$34:$F$777,СВЦЭМ!$A$34:$A$777,$A200,СВЦЭМ!$B$34:$B$777,S$190)+'СЕТ СН'!$F$12</f>
        <v>55.056156780000002</v>
      </c>
      <c r="T200" s="37">
        <f>SUMIFS(СВЦЭМ!$F$34:$F$777,СВЦЭМ!$A$34:$A$777,$A200,СВЦЭМ!$B$34:$B$777,T$190)+'СЕТ СН'!$F$12</f>
        <v>54.954689889999997</v>
      </c>
      <c r="U200" s="37">
        <f>SUMIFS(СВЦЭМ!$F$34:$F$777,СВЦЭМ!$A$34:$A$777,$A200,СВЦЭМ!$B$34:$B$777,U$190)+'СЕТ СН'!$F$12</f>
        <v>58.289293720000003</v>
      </c>
      <c r="V200" s="37">
        <f>SUMIFS(СВЦЭМ!$F$34:$F$777,СВЦЭМ!$A$34:$A$777,$A200,СВЦЭМ!$B$34:$B$777,V$190)+'СЕТ СН'!$F$12</f>
        <v>59.062608840000003</v>
      </c>
      <c r="W200" s="37">
        <f>SUMIFS(СВЦЭМ!$F$34:$F$777,СВЦЭМ!$A$34:$A$777,$A200,СВЦЭМ!$B$34:$B$777,W$190)+'СЕТ СН'!$F$12</f>
        <v>56.789714600000003</v>
      </c>
      <c r="X200" s="37">
        <f>SUMIFS(СВЦЭМ!$F$34:$F$777,СВЦЭМ!$A$34:$A$777,$A200,СВЦЭМ!$B$34:$B$777,X$190)+'СЕТ СН'!$F$12</f>
        <v>55.184904410000001</v>
      </c>
      <c r="Y200" s="37">
        <f>SUMIFS(СВЦЭМ!$F$34:$F$777,СВЦЭМ!$A$34:$A$777,$A200,СВЦЭМ!$B$34:$B$777,Y$190)+'СЕТ СН'!$F$12</f>
        <v>64.735789060000002</v>
      </c>
    </row>
    <row r="201" spans="1:25" ht="15.75" x14ac:dyDescent="0.2">
      <c r="A201" s="36">
        <f t="shared" si="5"/>
        <v>42654</v>
      </c>
      <c r="B201" s="37">
        <f>SUMIFS(СВЦЭМ!$F$34:$F$777,СВЦЭМ!$A$34:$A$777,$A201,СВЦЭМ!$B$34:$B$777,B$190)+'СЕТ СН'!$F$12</f>
        <v>76.329785749999999</v>
      </c>
      <c r="C201" s="37">
        <f>SUMIFS(СВЦЭМ!$F$34:$F$777,СВЦЭМ!$A$34:$A$777,$A201,СВЦЭМ!$B$34:$B$777,C$190)+'СЕТ СН'!$F$12</f>
        <v>86.051123509999996</v>
      </c>
      <c r="D201" s="37">
        <f>SUMIFS(СВЦЭМ!$F$34:$F$777,СВЦЭМ!$A$34:$A$777,$A201,СВЦЭМ!$B$34:$B$777,D$190)+'СЕТ СН'!$F$12</f>
        <v>90.669448759999995</v>
      </c>
      <c r="E201" s="37">
        <f>SUMIFS(СВЦЭМ!$F$34:$F$777,СВЦЭМ!$A$34:$A$777,$A201,СВЦЭМ!$B$34:$B$777,E$190)+'СЕТ СН'!$F$12</f>
        <v>89.593455399999996</v>
      </c>
      <c r="F201" s="37">
        <f>SUMIFS(СВЦЭМ!$F$34:$F$777,СВЦЭМ!$A$34:$A$777,$A201,СВЦЭМ!$B$34:$B$777,F$190)+'СЕТ СН'!$F$12</f>
        <v>89.656875130000003</v>
      </c>
      <c r="G201" s="37">
        <f>SUMIFS(СВЦЭМ!$F$34:$F$777,СВЦЭМ!$A$34:$A$777,$A201,СВЦЭМ!$B$34:$B$777,G$190)+'СЕТ СН'!$F$12</f>
        <v>90.675715280000006</v>
      </c>
      <c r="H201" s="37">
        <f>SUMIFS(СВЦЭМ!$F$34:$F$777,СВЦЭМ!$A$34:$A$777,$A201,СВЦЭМ!$B$34:$B$777,H$190)+'СЕТ СН'!$F$12</f>
        <v>87.345831869999998</v>
      </c>
      <c r="I201" s="37">
        <f>SUMIFS(СВЦЭМ!$F$34:$F$777,СВЦЭМ!$A$34:$A$777,$A201,СВЦЭМ!$B$34:$B$777,I$190)+'СЕТ СН'!$F$12</f>
        <v>79.308689259999994</v>
      </c>
      <c r="J201" s="37">
        <f>SUMIFS(СВЦЭМ!$F$34:$F$777,СВЦЭМ!$A$34:$A$777,$A201,СВЦЭМ!$B$34:$B$777,J$190)+'СЕТ СН'!$F$12</f>
        <v>70.58103638</v>
      </c>
      <c r="K201" s="37">
        <f>SUMIFS(СВЦЭМ!$F$34:$F$777,СВЦЭМ!$A$34:$A$777,$A201,СВЦЭМ!$B$34:$B$777,K$190)+'СЕТ СН'!$F$12</f>
        <v>63.276843630000002</v>
      </c>
      <c r="L201" s="37">
        <f>SUMIFS(СВЦЭМ!$F$34:$F$777,СВЦЭМ!$A$34:$A$777,$A201,СВЦЭМ!$B$34:$B$777,L$190)+'СЕТ СН'!$F$12</f>
        <v>56.157654010000002</v>
      </c>
      <c r="M201" s="37">
        <f>SUMIFS(СВЦЭМ!$F$34:$F$777,СВЦЭМ!$A$34:$A$777,$A201,СВЦЭМ!$B$34:$B$777,M$190)+'СЕТ СН'!$F$12</f>
        <v>53.746167280000002</v>
      </c>
      <c r="N201" s="37">
        <f>SUMIFS(СВЦЭМ!$F$34:$F$777,СВЦЭМ!$A$34:$A$777,$A201,СВЦЭМ!$B$34:$B$777,N$190)+'СЕТ СН'!$F$12</f>
        <v>54.244229869999998</v>
      </c>
      <c r="O201" s="37">
        <f>SUMIFS(СВЦЭМ!$F$34:$F$777,СВЦЭМ!$A$34:$A$777,$A201,СВЦЭМ!$B$34:$B$777,O$190)+'СЕТ СН'!$F$12</f>
        <v>54.365752020000002</v>
      </c>
      <c r="P201" s="37">
        <f>SUMIFS(СВЦЭМ!$F$34:$F$777,СВЦЭМ!$A$34:$A$777,$A201,СВЦЭМ!$B$34:$B$777,P$190)+'СЕТ СН'!$F$12</f>
        <v>55.216644580000001</v>
      </c>
      <c r="Q201" s="37">
        <f>SUMIFS(СВЦЭМ!$F$34:$F$777,СВЦЭМ!$A$34:$A$777,$A201,СВЦЭМ!$B$34:$B$777,Q$190)+'СЕТ СН'!$F$12</f>
        <v>55.521924249999998</v>
      </c>
      <c r="R201" s="37">
        <f>SUMIFS(СВЦЭМ!$F$34:$F$777,СВЦЭМ!$A$34:$A$777,$A201,СВЦЭМ!$B$34:$B$777,R$190)+'СЕТ СН'!$F$12</f>
        <v>55.692144149999997</v>
      </c>
      <c r="S201" s="37">
        <f>SUMIFS(СВЦЭМ!$F$34:$F$777,СВЦЭМ!$A$34:$A$777,$A201,СВЦЭМ!$B$34:$B$777,S$190)+'СЕТ СН'!$F$12</f>
        <v>54.706778329999999</v>
      </c>
      <c r="T201" s="37">
        <f>SUMIFS(СВЦЭМ!$F$34:$F$777,СВЦЭМ!$A$34:$A$777,$A201,СВЦЭМ!$B$34:$B$777,T$190)+'СЕТ СН'!$F$12</f>
        <v>55.201080840000003</v>
      </c>
      <c r="U201" s="37">
        <f>SUMIFS(СВЦЭМ!$F$34:$F$777,СВЦЭМ!$A$34:$A$777,$A201,СВЦЭМ!$B$34:$B$777,U$190)+'СЕТ СН'!$F$12</f>
        <v>59.205761809999998</v>
      </c>
      <c r="V201" s="37">
        <f>SUMIFS(СВЦЭМ!$F$34:$F$777,СВЦЭМ!$A$34:$A$777,$A201,СВЦЭМ!$B$34:$B$777,V$190)+'СЕТ СН'!$F$12</f>
        <v>59.773461259999998</v>
      </c>
      <c r="W201" s="37">
        <f>SUMIFS(СВЦЭМ!$F$34:$F$777,СВЦЭМ!$A$34:$A$777,$A201,СВЦЭМ!$B$34:$B$777,W$190)+'СЕТ СН'!$F$12</f>
        <v>57.865087189999997</v>
      </c>
      <c r="X201" s="37">
        <f>SUMIFS(СВЦЭМ!$F$34:$F$777,СВЦЭМ!$A$34:$A$777,$A201,СВЦЭМ!$B$34:$B$777,X$190)+'СЕТ СН'!$F$12</f>
        <v>55.159771999999997</v>
      </c>
      <c r="Y201" s="37">
        <f>SUMIFS(СВЦЭМ!$F$34:$F$777,СВЦЭМ!$A$34:$A$777,$A201,СВЦЭМ!$B$34:$B$777,Y$190)+'СЕТ СН'!$F$12</f>
        <v>63.462165919999997</v>
      </c>
    </row>
    <row r="202" spans="1:25" ht="15.75" x14ac:dyDescent="0.2">
      <c r="A202" s="36">
        <f t="shared" si="5"/>
        <v>42655</v>
      </c>
      <c r="B202" s="37">
        <f>SUMIFS(СВЦЭМ!$F$34:$F$777,СВЦЭМ!$A$34:$A$777,$A202,СВЦЭМ!$B$34:$B$777,B$190)+'СЕТ СН'!$F$12</f>
        <v>70.401589560000005</v>
      </c>
      <c r="C202" s="37">
        <f>SUMIFS(СВЦЭМ!$F$34:$F$777,СВЦЭМ!$A$34:$A$777,$A202,СВЦЭМ!$B$34:$B$777,C$190)+'СЕТ СН'!$F$12</f>
        <v>78.779692299999994</v>
      </c>
      <c r="D202" s="37">
        <f>SUMIFS(СВЦЭМ!$F$34:$F$777,СВЦЭМ!$A$34:$A$777,$A202,СВЦЭМ!$B$34:$B$777,D$190)+'СЕТ СН'!$F$12</f>
        <v>88.594377129999998</v>
      </c>
      <c r="E202" s="37">
        <f>SUMIFS(СВЦЭМ!$F$34:$F$777,СВЦЭМ!$A$34:$A$777,$A202,СВЦЭМ!$B$34:$B$777,E$190)+'СЕТ СН'!$F$12</f>
        <v>88.665571389999997</v>
      </c>
      <c r="F202" s="37">
        <f>SUMIFS(СВЦЭМ!$F$34:$F$777,СВЦЭМ!$A$34:$A$777,$A202,СВЦЭМ!$B$34:$B$777,F$190)+'СЕТ СН'!$F$12</f>
        <v>88.419177430000005</v>
      </c>
      <c r="G202" s="37">
        <f>SUMIFS(СВЦЭМ!$F$34:$F$777,СВЦЭМ!$A$34:$A$777,$A202,СВЦЭМ!$B$34:$B$777,G$190)+'СЕТ СН'!$F$12</f>
        <v>87.064599740000006</v>
      </c>
      <c r="H202" s="37">
        <f>SUMIFS(СВЦЭМ!$F$34:$F$777,СВЦЭМ!$A$34:$A$777,$A202,СВЦЭМ!$B$34:$B$777,H$190)+'СЕТ СН'!$F$12</f>
        <v>80.566095430000004</v>
      </c>
      <c r="I202" s="37">
        <f>SUMIFS(СВЦЭМ!$F$34:$F$777,СВЦЭМ!$A$34:$A$777,$A202,СВЦЭМ!$B$34:$B$777,I$190)+'СЕТ СН'!$F$12</f>
        <v>72.395697350000006</v>
      </c>
      <c r="J202" s="37">
        <f>SUMIFS(СВЦЭМ!$F$34:$F$777,СВЦЭМ!$A$34:$A$777,$A202,СВЦЭМ!$B$34:$B$777,J$190)+'СЕТ СН'!$F$12</f>
        <v>64.746878989999999</v>
      </c>
      <c r="K202" s="37">
        <f>SUMIFS(СВЦЭМ!$F$34:$F$777,СВЦЭМ!$A$34:$A$777,$A202,СВЦЭМ!$B$34:$B$777,K$190)+'СЕТ СН'!$F$12</f>
        <v>56.863816989999997</v>
      </c>
      <c r="L202" s="37">
        <f>SUMIFS(СВЦЭМ!$F$34:$F$777,СВЦЭМ!$A$34:$A$777,$A202,СВЦЭМ!$B$34:$B$777,L$190)+'СЕТ СН'!$F$12</f>
        <v>51.081350890000003</v>
      </c>
      <c r="M202" s="37">
        <f>SUMIFS(СВЦЭМ!$F$34:$F$777,СВЦЭМ!$A$34:$A$777,$A202,СВЦЭМ!$B$34:$B$777,M$190)+'СЕТ СН'!$F$12</f>
        <v>49.42047256</v>
      </c>
      <c r="N202" s="37">
        <f>SUMIFS(СВЦЭМ!$F$34:$F$777,СВЦЭМ!$A$34:$A$777,$A202,СВЦЭМ!$B$34:$B$777,N$190)+'СЕТ СН'!$F$12</f>
        <v>50.191768410000002</v>
      </c>
      <c r="O202" s="37">
        <f>SUMIFS(СВЦЭМ!$F$34:$F$777,СВЦЭМ!$A$34:$A$777,$A202,СВЦЭМ!$B$34:$B$777,O$190)+'СЕТ СН'!$F$12</f>
        <v>50.593276580000001</v>
      </c>
      <c r="P202" s="37">
        <f>SUMIFS(СВЦЭМ!$F$34:$F$777,СВЦЭМ!$A$34:$A$777,$A202,СВЦЭМ!$B$34:$B$777,P$190)+'СЕТ СН'!$F$12</f>
        <v>51.463455770000003</v>
      </c>
      <c r="Q202" s="37">
        <f>SUMIFS(СВЦЭМ!$F$34:$F$777,СВЦЭМ!$A$34:$A$777,$A202,СВЦЭМ!$B$34:$B$777,Q$190)+'СЕТ СН'!$F$12</f>
        <v>51.951629099999998</v>
      </c>
      <c r="R202" s="37">
        <f>SUMIFS(СВЦЭМ!$F$34:$F$777,СВЦЭМ!$A$34:$A$777,$A202,СВЦЭМ!$B$34:$B$777,R$190)+'СЕТ СН'!$F$12</f>
        <v>51.854563290000002</v>
      </c>
      <c r="S202" s="37">
        <f>SUMIFS(СВЦЭМ!$F$34:$F$777,СВЦЭМ!$A$34:$A$777,$A202,СВЦЭМ!$B$34:$B$777,S$190)+'СЕТ СН'!$F$12</f>
        <v>51.298005439999997</v>
      </c>
      <c r="T202" s="37">
        <f>SUMIFS(СВЦЭМ!$F$34:$F$777,СВЦЭМ!$A$34:$A$777,$A202,СВЦЭМ!$B$34:$B$777,T$190)+'СЕТ СН'!$F$12</f>
        <v>50.37112638</v>
      </c>
      <c r="U202" s="37">
        <f>SUMIFS(СВЦЭМ!$F$34:$F$777,СВЦЭМ!$A$34:$A$777,$A202,СВЦЭМ!$B$34:$B$777,U$190)+'СЕТ СН'!$F$12</f>
        <v>54.629443500000001</v>
      </c>
      <c r="V202" s="37">
        <f>SUMIFS(СВЦЭМ!$F$34:$F$777,СВЦЭМ!$A$34:$A$777,$A202,СВЦЭМ!$B$34:$B$777,V$190)+'СЕТ СН'!$F$12</f>
        <v>55.159433049999997</v>
      </c>
      <c r="W202" s="37">
        <f>SUMIFS(СВЦЭМ!$F$34:$F$777,СВЦЭМ!$A$34:$A$777,$A202,СВЦЭМ!$B$34:$B$777,W$190)+'СЕТ СН'!$F$12</f>
        <v>53.511118539999998</v>
      </c>
      <c r="X202" s="37">
        <f>SUMIFS(СВЦЭМ!$F$34:$F$777,СВЦЭМ!$A$34:$A$777,$A202,СВЦЭМ!$B$34:$B$777,X$190)+'СЕТ СН'!$F$12</f>
        <v>51.276936910000003</v>
      </c>
      <c r="Y202" s="37">
        <f>SUMIFS(СВЦЭМ!$F$34:$F$777,СВЦЭМ!$A$34:$A$777,$A202,СВЦЭМ!$B$34:$B$777,Y$190)+'СЕТ СН'!$F$12</f>
        <v>60.43122065</v>
      </c>
    </row>
    <row r="203" spans="1:25" ht="15.75" x14ac:dyDescent="0.2">
      <c r="A203" s="36">
        <f t="shared" si="5"/>
        <v>42656</v>
      </c>
      <c r="B203" s="37">
        <f>SUMIFS(СВЦЭМ!$F$34:$F$777,СВЦЭМ!$A$34:$A$777,$A203,СВЦЭМ!$B$34:$B$777,B$190)+'СЕТ СН'!$F$12</f>
        <v>66.979826869999997</v>
      </c>
      <c r="C203" s="37">
        <f>SUMIFS(СВЦЭМ!$F$34:$F$777,СВЦЭМ!$A$34:$A$777,$A203,СВЦЭМ!$B$34:$B$777,C$190)+'СЕТ СН'!$F$12</f>
        <v>75.661947159999997</v>
      </c>
      <c r="D203" s="37">
        <f>SUMIFS(СВЦЭМ!$F$34:$F$777,СВЦЭМ!$A$34:$A$777,$A203,СВЦЭМ!$B$34:$B$777,D$190)+'СЕТ СН'!$F$12</f>
        <v>81.728490609999994</v>
      </c>
      <c r="E203" s="37">
        <f>SUMIFS(СВЦЭМ!$F$34:$F$777,СВЦЭМ!$A$34:$A$777,$A203,СВЦЭМ!$B$34:$B$777,E$190)+'СЕТ СН'!$F$12</f>
        <v>83.316192450000003</v>
      </c>
      <c r="F203" s="37">
        <f>SUMIFS(СВЦЭМ!$F$34:$F$777,СВЦЭМ!$A$34:$A$777,$A203,СВЦЭМ!$B$34:$B$777,F$190)+'СЕТ СН'!$F$12</f>
        <v>84.137894720000006</v>
      </c>
      <c r="G203" s="37">
        <f>SUMIFS(СВЦЭМ!$F$34:$F$777,СВЦЭМ!$A$34:$A$777,$A203,СВЦЭМ!$B$34:$B$777,G$190)+'СЕТ СН'!$F$12</f>
        <v>84.270305109999995</v>
      </c>
      <c r="H203" s="37">
        <f>SUMIFS(СВЦЭМ!$F$34:$F$777,СВЦЭМ!$A$34:$A$777,$A203,СВЦЭМ!$B$34:$B$777,H$190)+'СЕТ СН'!$F$12</f>
        <v>80.975594520000001</v>
      </c>
      <c r="I203" s="37">
        <f>SUMIFS(СВЦЭМ!$F$34:$F$777,СВЦЭМ!$A$34:$A$777,$A203,СВЦЭМ!$B$34:$B$777,I$190)+'СЕТ СН'!$F$12</f>
        <v>74.656677849999994</v>
      </c>
      <c r="J203" s="37">
        <f>SUMIFS(СВЦЭМ!$F$34:$F$777,СВЦЭМ!$A$34:$A$777,$A203,СВЦЭМ!$B$34:$B$777,J$190)+'СЕТ СН'!$F$12</f>
        <v>67.803385390000003</v>
      </c>
      <c r="K203" s="37">
        <f>SUMIFS(СВЦЭМ!$F$34:$F$777,СВЦЭМ!$A$34:$A$777,$A203,СВЦЭМ!$B$34:$B$777,K$190)+'СЕТ СН'!$F$12</f>
        <v>61.740035990000003</v>
      </c>
      <c r="L203" s="37">
        <f>SUMIFS(СВЦЭМ!$F$34:$F$777,СВЦЭМ!$A$34:$A$777,$A203,СВЦЭМ!$B$34:$B$777,L$190)+'СЕТ СН'!$F$12</f>
        <v>56.997108539999999</v>
      </c>
      <c r="M203" s="37">
        <f>SUMIFS(СВЦЭМ!$F$34:$F$777,СВЦЭМ!$A$34:$A$777,$A203,СВЦЭМ!$B$34:$B$777,M$190)+'СЕТ СН'!$F$12</f>
        <v>53.895456520000003</v>
      </c>
      <c r="N203" s="37">
        <f>SUMIFS(СВЦЭМ!$F$34:$F$777,СВЦЭМ!$A$34:$A$777,$A203,СВЦЭМ!$B$34:$B$777,N$190)+'СЕТ СН'!$F$12</f>
        <v>52.498535529999998</v>
      </c>
      <c r="O203" s="37">
        <f>SUMIFS(СВЦЭМ!$F$34:$F$777,СВЦЭМ!$A$34:$A$777,$A203,СВЦЭМ!$B$34:$B$777,O$190)+'СЕТ СН'!$F$12</f>
        <v>51.400017869999999</v>
      </c>
      <c r="P203" s="37">
        <f>SUMIFS(СВЦЭМ!$F$34:$F$777,СВЦЭМ!$A$34:$A$777,$A203,СВЦЭМ!$B$34:$B$777,P$190)+'СЕТ СН'!$F$12</f>
        <v>51.956434590000001</v>
      </c>
      <c r="Q203" s="37">
        <f>SUMIFS(СВЦЭМ!$F$34:$F$777,СВЦЭМ!$A$34:$A$777,$A203,СВЦЭМ!$B$34:$B$777,Q$190)+'СЕТ СН'!$F$12</f>
        <v>52.53477445</v>
      </c>
      <c r="R203" s="37">
        <f>SUMIFS(СВЦЭМ!$F$34:$F$777,СВЦЭМ!$A$34:$A$777,$A203,СВЦЭМ!$B$34:$B$777,R$190)+'СЕТ СН'!$F$12</f>
        <v>52.678373579999999</v>
      </c>
      <c r="S203" s="37">
        <f>SUMIFS(СВЦЭМ!$F$34:$F$777,СВЦЭМ!$A$34:$A$777,$A203,СВЦЭМ!$B$34:$B$777,S$190)+'СЕТ СН'!$F$12</f>
        <v>51.603101299999999</v>
      </c>
      <c r="T203" s="37">
        <f>SUMIFS(СВЦЭМ!$F$34:$F$777,СВЦЭМ!$A$34:$A$777,$A203,СВЦЭМ!$B$34:$B$777,T$190)+'СЕТ СН'!$F$12</f>
        <v>50.812505479999999</v>
      </c>
      <c r="U203" s="37">
        <f>SUMIFS(СВЦЭМ!$F$34:$F$777,СВЦЭМ!$A$34:$A$777,$A203,СВЦЭМ!$B$34:$B$777,U$190)+'СЕТ СН'!$F$12</f>
        <v>53.888313060000002</v>
      </c>
      <c r="V203" s="37">
        <f>SUMIFS(СВЦЭМ!$F$34:$F$777,СВЦЭМ!$A$34:$A$777,$A203,СВЦЭМ!$B$34:$B$777,V$190)+'СЕТ СН'!$F$12</f>
        <v>54.229048880000001</v>
      </c>
      <c r="W203" s="37">
        <f>SUMIFS(СВЦЭМ!$F$34:$F$777,СВЦЭМ!$A$34:$A$777,$A203,СВЦЭМ!$B$34:$B$777,W$190)+'СЕТ СН'!$F$12</f>
        <v>53.608566000000003</v>
      </c>
      <c r="X203" s="37">
        <f>SUMIFS(СВЦЭМ!$F$34:$F$777,СВЦЭМ!$A$34:$A$777,$A203,СВЦЭМ!$B$34:$B$777,X$190)+'СЕТ СН'!$F$12</f>
        <v>51.979426840000002</v>
      </c>
      <c r="Y203" s="37">
        <f>SUMIFS(СВЦЭМ!$F$34:$F$777,СВЦЭМ!$A$34:$A$777,$A203,СВЦЭМ!$B$34:$B$777,Y$190)+'СЕТ СН'!$F$12</f>
        <v>61.402598650000002</v>
      </c>
    </row>
    <row r="204" spans="1:25" ht="15.75" x14ac:dyDescent="0.2">
      <c r="A204" s="36">
        <f t="shared" si="5"/>
        <v>42657</v>
      </c>
      <c r="B204" s="37">
        <f>SUMIFS(СВЦЭМ!$F$34:$F$777,СВЦЭМ!$A$34:$A$777,$A204,СВЦЭМ!$B$34:$B$777,B$190)+'СЕТ СН'!$F$12</f>
        <v>67.459462979999998</v>
      </c>
      <c r="C204" s="37">
        <f>SUMIFS(СВЦЭМ!$F$34:$F$777,СВЦЭМ!$A$34:$A$777,$A204,СВЦЭМ!$B$34:$B$777,C$190)+'СЕТ СН'!$F$12</f>
        <v>79.364126729999995</v>
      </c>
      <c r="D204" s="37">
        <f>SUMIFS(СВЦЭМ!$F$34:$F$777,СВЦЭМ!$A$34:$A$777,$A204,СВЦЭМ!$B$34:$B$777,D$190)+'СЕТ СН'!$F$12</f>
        <v>84.572469839999997</v>
      </c>
      <c r="E204" s="37">
        <f>SUMIFS(СВЦЭМ!$F$34:$F$777,СВЦЭМ!$A$34:$A$777,$A204,СВЦЭМ!$B$34:$B$777,E$190)+'СЕТ СН'!$F$12</f>
        <v>83.958973940000007</v>
      </c>
      <c r="F204" s="37">
        <f>SUMIFS(СВЦЭМ!$F$34:$F$777,СВЦЭМ!$A$34:$A$777,$A204,СВЦЭМ!$B$34:$B$777,F$190)+'СЕТ СН'!$F$12</f>
        <v>83.958708490000006</v>
      </c>
      <c r="G204" s="37">
        <f>SUMIFS(СВЦЭМ!$F$34:$F$777,СВЦЭМ!$A$34:$A$777,$A204,СВЦЭМ!$B$34:$B$777,G$190)+'СЕТ СН'!$F$12</f>
        <v>85.366876360000006</v>
      </c>
      <c r="H204" s="37">
        <f>SUMIFS(СВЦЭМ!$F$34:$F$777,СВЦЭМ!$A$34:$A$777,$A204,СВЦЭМ!$B$34:$B$777,H$190)+'СЕТ СН'!$F$12</f>
        <v>79.448045739999998</v>
      </c>
      <c r="I204" s="37">
        <f>SUMIFS(СВЦЭМ!$F$34:$F$777,СВЦЭМ!$A$34:$A$777,$A204,СВЦЭМ!$B$34:$B$777,I$190)+'СЕТ СН'!$F$12</f>
        <v>70.987763659999999</v>
      </c>
      <c r="J204" s="37">
        <f>SUMIFS(СВЦЭМ!$F$34:$F$777,СВЦЭМ!$A$34:$A$777,$A204,СВЦЭМ!$B$34:$B$777,J$190)+'СЕТ СН'!$F$12</f>
        <v>66.326483089999996</v>
      </c>
      <c r="K204" s="37">
        <f>SUMIFS(СВЦЭМ!$F$34:$F$777,СВЦЭМ!$A$34:$A$777,$A204,СВЦЭМ!$B$34:$B$777,K$190)+'СЕТ СН'!$F$12</f>
        <v>58.341538919999998</v>
      </c>
      <c r="L204" s="37">
        <f>SUMIFS(СВЦЭМ!$F$34:$F$777,СВЦЭМ!$A$34:$A$777,$A204,СВЦЭМ!$B$34:$B$777,L$190)+'СЕТ СН'!$F$12</f>
        <v>53.319363600000003</v>
      </c>
      <c r="M204" s="37">
        <f>SUMIFS(СВЦЭМ!$F$34:$F$777,СВЦЭМ!$A$34:$A$777,$A204,СВЦЭМ!$B$34:$B$777,M$190)+'СЕТ СН'!$F$12</f>
        <v>53.097464209999998</v>
      </c>
      <c r="N204" s="37">
        <f>SUMIFS(СВЦЭМ!$F$34:$F$777,СВЦЭМ!$A$34:$A$777,$A204,СВЦЭМ!$B$34:$B$777,N$190)+'СЕТ СН'!$F$12</f>
        <v>51.62614568</v>
      </c>
      <c r="O204" s="37">
        <f>SUMIFS(СВЦЭМ!$F$34:$F$777,СВЦЭМ!$A$34:$A$777,$A204,СВЦЭМ!$B$34:$B$777,O$190)+'СЕТ СН'!$F$12</f>
        <v>50.989442699999998</v>
      </c>
      <c r="P204" s="37">
        <f>SUMIFS(СВЦЭМ!$F$34:$F$777,СВЦЭМ!$A$34:$A$777,$A204,СВЦЭМ!$B$34:$B$777,P$190)+'СЕТ СН'!$F$12</f>
        <v>50.674566400000003</v>
      </c>
      <c r="Q204" s="37">
        <f>SUMIFS(СВЦЭМ!$F$34:$F$777,СВЦЭМ!$A$34:$A$777,$A204,СВЦЭМ!$B$34:$B$777,Q$190)+'СЕТ СН'!$F$12</f>
        <v>51.043333580000002</v>
      </c>
      <c r="R204" s="37">
        <f>SUMIFS(СВЦЭМ!$F$34:$F$777,СВЦЭМ!$A$34:$A$777,$A204,СВЦЭМ!$B$34:$B$777,R$190)+'СЕТ СН'!$F$12</f>
        <v>51.363807860000001</v>
      </c>
      <c r="S204" s="37">
        <f>SUMIFS(СВЦЭМ!$F$34:$F$777,СВЦЭМ!$A$34:$A$777,$A204,СВЦЭМ!$B$34:$B$777,S$190)+'СЕТ СН'!$F$12</f>
        <v>51.543739330000001</v>
      </c>
      <c r="T204" s="37">
        <f>SUMIFS(СВЦЭМ!$F$34:$F$777,СВЦЭМ!$A$34:$A$777,$A204,СВЦЭМ!$B$34:$B$777,T$190)+'СЕТ СН'!$F$12</f>
        <v>50.610507069999997</v>
      </c>
      <c r="U204" s="37">
        <f>SUMIFS(СВЦЭМ!$F$34:$F$777,СВЦЭМ!$A$34:$A$777,$A204,СВЦЭМ!$B$34:$B$777,U$190)+'СЕТ СН'!$F$12</f>
        <v>53.499493710000003</v>
      </c>
      <c r="V204" s="37">
        <f>SUMIFS(СВЦЭМ!$F$34:$F$777,СВЦЭМ!$A$34:$A$777,$A204,СВЦЭМ!$B$34:$B$777,V$190)+'СЕТ СН'!$F$12</f>
        <v>53.970949939999997</v>
      </c>
      <c r="W204" s="37">
        <f>SUMIFS(СВЦЭМ!$F$34:$F$777,СВЦЭМ!$A$34:$A$777,$A204,СВЦЭМ!$B$34:$B$777,W$190)+'СЕТ СН'!$F$12</f>
        <v>53.047388189999999</v>
      </c>
      <c r="X204" s="37">
        <f>SUMIFS(СВЦЭМ!$F$34:$F$777,СВЦЭМ!$A$34:$A$777,$A204,СВЦЭМ!$B$34:$B$777,X$190)+'СЕТ СН'!$F$12</f>
        <v>51.365506189999998</v>
      </c>
      <c r="Y204" s="37">
        <f>SUMIFS(СВЦЭМ!$F$34:$F$777,СВЦЭМ!$A$34:$A$777,$A204,СВЦЭМ!$B$34:$B$777,Y$190)+'СЕТ СН'!$F$12</f>
        <v>56.584027669999998</v>
      </c>
    </row>
    <row r="205" spans="1:25" ht="15.75" x14ac:dyDescent="0.2">
      <c r="A205" s="36">
        <f t="shared" si="5"/>
        <v>42658</v>
      </c>
      <c r="B205" s="37">
        <f>SUMIFS(СВЦЭМ!$F$34:$F$777,СВЦЭМ!$A$34:$A$777,$A205,СВЦЭМ!$B$34:$B$777,B$190)+'СЕТ СН'!$F$12</f>
        <v>67.822708230000003</v>
      </c>
      <c r="C205" s="37">
        <f>SUMIFS(СВЦЭМ!$F$34:$F$777,СВЦЭМ!$A$34:$A$777,$A205,СВЦЭМ!$B$34:$B$777,C$190)+'СЕТ СН'!$F$12</f>
        <v>78.467490150000003</v>
      </c>
      <c r="D205" s="37">
        <f>SUMIFS(СВЦЭМ!$F$34:$F$777,СВЦЭМ!$A$34:$A$777,$A205,СВЦЭМ!$B$34:$B$777,D$190)+'СЕТ СН'!$F$12</f>
        <v>85.971731610000006</v>
      </c>
      <c r="E205" s="37">
        <f>SUMIFS(СВЦЭМ!$F$34:$F$777,СВЦЭМ!$A$34:$A$777,$A205,СВЦЭМ!$B$34:$B$777,E$190)+'СЕТ СН'!$F$12</f>
        <v>86.134431090000007</v>
      </c>
      <c r="F205" s="37">
        <f>SUMIFS(СВЦЭМ!$F$34:$F$777,СВЦЭМ!$A$34:$A$777,$A205,СВЦЭМ!$B$34:$B$777,F$190)+'СЕТ СН'!$F$12</f>
        <v>86.33955641</v>
      </c>
      <c r="G205" s="37">
        <f>SUMIFS(СВЦЭМ!$F$34:$F$777,СВЦЭМ!$A$34:$A$777,$A205,СВЦЭМ!$B$34:$B$777,G$190)+'СЕТ СН'!$F$12</f>
        <v>87.113834929999996</v>
      </c>
      <c r="H205" s="37">
        <f>SUMIFS(СВЦЭМ!$F$34:$F$777,СВЦЭМ!$A$34:$A$777,$A205,СВЦЭМ!$B$34:$B$777,H$190)+'СЕТ СН'!$F$12</f>
        <v>84.840756709999994</v>
      </c>
      <c r="I205" s="37">
        <f>SUMIFS(СВЦЭМ!$F$34:$F$777,СВЦЭМ!$A$34:$A$777,$A205,СВЦЭМ!$B$34:$B$777,I$190)+'СЕТ СН'!$F$12</f>
        <v>78.705003050000002</v>
      </c>
      <c r="J205" s="37">
        <f>SUMIFS(СВЦЭМ!$F$34:$F$777,СВЦЭМ!$A$34:$A$777,$A205,СВЦЭМ!$B$34:$B$777,J$190)+'СЕТ СН'!$F$12</f>
        <v>66.345586780000005</v>
      </c>
      <c r="K205" s="37">
        <f>SUMIFS(СВЦЭМ!$F$34:$F$777,СВЦЭМ!$A$34:$A$777,$A205,СВЦЭМ!$B$34:$B$777,K$190)+'СЕТ СН'!$F$12</f>
        <v>57.005446159999998</v>
      </c>
      <c r="L205" s="37">
        <f>SUMIFS(СВЦЭМ!$F$34:$F$777,СВЦЭМ!$A$34:$A$777,$A205,СВЦЭМ!$B$34:$B$777,L$190)+'СЕТ СН'!$F$12</f>
        <v>52.917083920000003</v>
      </c>
      <c r="M205" s="37">
        <f>SUMIFS(СВЦЭМ!$F$34:$F$777,СВЦЭМ!$A$34:$A$777,$A205,СВЦЭМ!$B$34:$B$777,M$190)+'СЕТ СН'!$F$12</f>
        <v>52.326805759999999</v>
      </c>
      <c r="N205" s="37">
        <f>SUMIFS(СВЦЭМ!$F$34:$F$777,СВЦЭМ!$A$34:$A$777,$A205,СВЦЭМ!$B$34:$B$777,N$190)+'СЕТ СН'!$F$12</f>
        <v>52.234457910000003</v>
      </c>
      <c r="O205" s="37">
        <f>SUMIFS(СВЦЭМ!$F$34:$F$777,СВЦЭМ!$A$34:$A$777,$A205,СВЦЭМ!$B$34:$B$777,O$190)+'СЕТ СН'!$F$12</f>
        <v>50.899593179999997</v>
      </c>
      <c r="P205" s="37">
        <f>SUMIFS(СВЦЭМ!$F$34:$F$777,СВЦЭМ!$A$34:$A$777,$A205,СВЦЭМ!$B$34:$B$777,P$190)+'СЕТ СН'!$F$12</f>
        <v>50.44427812</v>
      </c>
      <c r="Q205" s="37">
        <f>SUMIFS(СВЦЭМ!$F$34:$F$777,СВЦЭМ!$A$34:$A$777,$A205,СВЦЭМ!$B$34:$B$777,Q$190)+'СЕТ СН'!$F$12</f>
        <v>50.685338710000003</v>
      </c>
      <c r="R205" s="37">
        <f>SUMIFS(СВЦЭМ!$F$34:$F$777,СВЦЭМ!$A$34:$A$777,$A205,СВЦЭМ!$B$34:$B$777,R$190)+'СЕТ СН'!$F$12</f>
        <v>50.533272940000003</v>
      </c>
      <c r="S205" s="37">
        <f>SUMIFS(СВЦЭМ!$F$34:$F$777,СВЦЭМ!$A$34:$A$777,$A205,СВЦЭМ!$B$34:$B$777,S$190)+'СЕТ СН'!$F$12</f>
        <v>50.20482071</v>
      </c>
      <c r="T205" s="37">
        <f>SUMIFS(СВЦЭМ!$F$34:$F$777,СВЦЭМ!$A$34:$A$777,$A205,СВЦЭМ!$B$34:$B$777,T$190)+'СЕТ СН'!$F$12</f>
        <v>50.544280219999997</v>
      </c>
      <c r="U205" s="37">
        <f>SUMIFS(СВЦЭМ!$F$34:$F$777,СВЦЭМ!$A$34:$A$777,$A205,СВЦЭМ!$B$34:$B$777,U$190)+'СЕТ СН'!$F$12</f>
        <v>53.06133517</v>
      </c>
      <c r="V205" s="37">
        <f>SUMIFS(СВЦЭМ!$F$34:$F$777,СВЦЭМ!$A$34:$A$777,$A205,СВЦЭМ!$B$34:$B$777,V$190)+'СЕТ СН'!$F$12</f>
        <v>52.11424675</v>
      </c>
      <c r="W205" s="37">
        <f>SUMIFS(СВЦЭМ!$F$34:$F$777,СВЦЭМ!$A$34:$A$777,$A205,СВЦЭМ!$B$34:$B$777,W$190)+'СЕТ СН'!$F$12</f>
        <v>50.37619591</v>
      </c>
      <c r="X205" s="37">
        <f>SUMIFS(СВЦЭМ!$F$34:$F$777,СВЦЭМ!$A$34:$A$777,$A205,СВЦЭМ!$B$34:$B$777,X$190)+'СЕТ СН'!$F$12</f>
        <v>50.511741039999997</v>
      </c>
      <c r="Y205" s="37">
        <f>SUMIFS(СВЦЭМ!$F$34:$F$777,СВЦЭМ!$A$34:$A$777,$A205,СВЦЭМ!$B$34:$B$777,Y$190)+'СЕТ СН'!$F$12</f>
        <v>57.724578059999999</v>
      </c>
    </row>
    <row r="206" spans="1:25" ht="15.75" x14ac:dyDescent="0.2">
      <c r="A206" s="36">
        <f t="shared" si="5"/>
        <v>42659</v>
      </c>
      <c r="B206" s="37">
        <f>SUMIFS(СВЦЭМ!$F$34:$F$777,СВЦЭМ!$A$34:$A$777,$A206,СВЦЭМ!$B$34:$B$777,B$190)+'СЕТ СН'!$F$12</f>
        <v>65.607325180000004</v>
      </c>
      <c r="C206" s="37">
        <f>SUMIFS(СВЦЭМ!$F$34:$F$777,СВЦЭМ!$A$34:$A$777,$A206,СВЦЭМ!$B$34:$B$777,C$190)+'СЕТ СН'!$F$12</f>
        <v>74.363960019999993</v>
      </c>
      <c r="D206" s="37">
        <f>SUMIFS(СВЦЭМ!$F$34:$F$777,СВЦЭМ!$A$34:$A$777,$A206,СВЦЭМ!$B$34:$B$777,D$190)+'СЕТ СН'!$F$12</f>
        <v>81.478125270000007</v>
      </c>
      <c r="E206" s="37">
        <f>SUMIFS(СВЦЭМ!$F$34:$F$777,СВЦЭМ!$A$34:$A$777,$A206,СВЦЭМ!$B$34:$B$777,E$190)+'СЕТ СН'!$F$12</f>
        <v>81.757215400000007</v>
      </c>
      <c r="F206" s="37">
        <f>SUMIFS(СВЦЭМ!$F$34:$F$777,СВЦЭМ!$A$34:$A$777,$A206,СВЦЭМ!$B$34:$B$777,F$190)+'СЕТ СН'!$F$12</f>
        <v>81.892237719999997</v>
      </c>
      <c r="G206" s="37">
        <f>SUMIFS(СВЦЭМ!$F$34:$F$777,СВЦЭМ!$A$34:$A$777,$A206,СВЦЭМ!$B$34:$B$777,G$190)+'СЕТ СН'!$F$12</f>
        <v>82.142439999999993</v>
      </c>
      <c r="H206" s="37">
        <f>SUMIFS(СВЦЭМ!$F$34:$F$777,СВЦЭМ!$A$34:$A$777,$A206,СВЦЭМ!$B$34:$B$777,H$190)+'СЕТ СН'!$F$12</f>
        <v>80.575085290000004</v>
      </c>
      <c r="I206" s="37">
        <f>SUMIFS(СВЦЭМ!$F$34:$F$777,СВЦЭМ!$A$34:$A$777,$A206,СВЦЭМ!$B$34:$B$777,I$190)+'СЕТ СН'!$F$12</f>
        <v>75.885284369999994</v>
      </c>
      <c r="J206" s="37">
        <f>SUMIFS(СВЦЭМ!$F$34:$F$777,СВЦЭМ!$A$34:$A$777,$A206,СВЦЭМ!$B$34:$B$777,J$190)+'СЕТ СН'!$F$12</f>
        <v>68.355658770000005</v>
      </c>
      <c r="K206" s="37">
        <f>SUMIFS(СВЦЭМ!$F$34:$F$777,СВЦЭМ!$A$34:$A$777,$A206,СВЦЭМ!$B$34:$B$777,K$190)+'СЕТ СН'!$F$12</f>
        <v>62.153049080000002</v>
      </c>
      <c r="L206" s="37">
        <f>SUMIFS(СВЦЭМ!$F$34:$F$777,СВЦЭМ!$A$34:$A$777,$A206,СВЦЭМ!$B$34:$B$777,L$190)+'СЕТ СН'!$F$12</f>
        <v>52.216124610000001</v>
      </c>
      <c r="M206" s="37">
        <f>SUMIFS(СВЦЭМ!$F$34:$F$777,СВЦЭМ!$A$34:$A$777,$A206,СВЦЭМ!$B$34:$B$777,M$190)+'СЕТ СН'!$F$12</f>
        <v>51.070949710000001</v>
      </c>
      <c r="N206" s="37">
        <f>SUMIFS(СВЦЭМ!$F$34:$F$777,СВЦЭМ!$A$34:$A$777,$A206,СВЦЭМ!$B$34:$B$777,N$190)+'СЕТ СН'!$F$12</f>
        <v>51.053521840000002</v>
      </c>
      <c r="O206" s="37">
        <f>SUMIFS(СВЦЭМ!$F$34:$F$777,СВЦЭМ!$A$34:$A$777,$A206,СВЦЭМ!$B$34:$B$777,O$190)+'СЕТ СН'!$F$12</f>
        <v>48.176566809999997</v>
      </c>
      <c r="P206" s="37">
        <f>SUMIFS(СВЦЭМ!$F$34:$F$777,СВЦЭМ!$A$34:$A$777,$A206,СВЦЭМ!$B$34:$B$777,P$190)+'СЕТ СН'!$F$12</f>
        <v>49.119241879999997</v>
      </c>
      <c r="Q206" s="37">
        <f>SUMIFS(СВЦЭМ!$F$34:$F$777,СВЦЭМ!$A$34:$A$777,$A206,СВЦЭМ!$B$34:$B$777,Q$190)+'СЕТ СН'!$F$12</f>
        <v>48.445554530000003</v>
      </c>
      <c r="R206" s="37">
        <f>SUMIFS(СВЦЭМ!$F$34:$F$777,СВЦЭМ!$A$34:$A$777,$A206,СВЦЭМ!$B$34:$B$777,R$190)+'СЕТ СН'!$F$12</f>
        <v>48.985435819999999</v>
      </c>
      <c r="S206" s="37">
        <f>SUMIFS(СВЦЭМ!$F$34:$F$777,СВЦЭМ!$A$34:$A$777,$A206,СВЦЭМ!$B$34:$B$777,S$190)+'СЕТ СН'!$F$12</f>
        <v>49.446490529999998</v>
      </c>
      <c r="T206" s="37">
        <f>SUMIFS(СВЦЭМ!$F$34:$F$777,СВЦЭМ!$A$34:$A$777,$A206,СВЦЭМ!$B$34:$B$777,T$190)+'СЕТ СН'!$F$12</f>
        <v>51.123711870000001</v>
      </c>
      <c r="U206" s="37">
        <f>SUMIFS(СВЦЭМ!$F$34:$F$777,СВЦЭМ!$A$34:$A$777,$A206,СВЦЭМ!$B$34:$B$777,U$190)+'СЕТ СН'!$F$12</f>
        <v>54.348770899999998</v>
      </c>
      <c r="V206" s="37">
        <f>SUMIFS(СВЦЭМ!$F$34:$F$777,СВЦЭМ!$A$34:$A$777,$A206,СВЦЭМ!$B$34:$B$777,V$190)+'СЕТ СН'!$F$12</f>
        <v>52.952864849999997</v>
      </c>
      <c r="W206" s="37">
        <f>SUMIFS(СВЦЭМ!$F$34:$F$777,СВЦЭМ!$A$34:$A$777,$A206,СВЦЭМ!$B$34:$B$777,W$190)+'СЕТ СН'!$F$12</f>
        <v>51.134713750000003</v>
      </c>
      <c r="X206" s="37">
        <f>SUMIFS(СВЦЭМ!$F$34:$F$777,СВЦЭМ!$A$34:$A$777,$A206,СВЦЭМ!$B$34:$B$777,X$190)+'СЕТ СН'!$F$12</f>
        <v>49.983509830000003</v>
      </c>
      <c r="Y206" s="37">
        <f>SUMIFS(СВЦЭМ!$F$34:$F$777,СВЦЭМ!$A$34:$A$777,$A206,СВЦЭМ!$B$34:$B$777,Y$190)+'СЕТ СН'!$F$12</f>
        <v>54.527804949999997</v>
      </c>
    </row>
    <row r="207" spans="1:25" ht="15.75" x14ac:dyDescent="0.2">
      <c r="A207" s="36">
        <f t="shared" si="5"/>
        <v>42660</v>
      </c>
      <c r="B207" s="37">
        <f>SUMIFS(СВЦЭМ!$F$34:$F$777,СВЦЭМ!$A$34:$A$777,$A207,СВЦЭМ!$B$34:$B$777,B$190)+'СЕТ СН'!$F$12</f>
        <v>55.670006440000002</v>
      </c>
      <c r="C207" s="37">
        <f>SUMIFS(СВЦЭМ!$F$34:$F$777,СВЦЭМ!$A$34:$A$777,$A207,СВЦЭМ!$B$34:$B$777,C$190)+'СЕТ СН'!$F$12</f>
        <v>62.717892659999997</v>
      </c>
      <c r="D207" s="37">
        <f>SUMIFS(СВЦЭМ!$F$34:$F$777,СВЦЭМ!$A$34:$A$777,$A207,СВЦЭМ!$B$34:$B$777,D$190)+'СЕТ СН'!$F$12</f>
        <v>70.387940069999999</v>
      </c>
      <c r="E207" s="37">
        <f>SUMIFS(СВЦЭМ!$F$34:$F$777,СВЦЭМ!$A$34:$A$777,$A207,СВЦЭМ!$B$34:$B$777,E$190)+'СЕТ СН'!$F$12</f>
        <v>73.899885089999998</v>
      </c>
      <c r="F207" s="37">
        <f>SUMIFS(СВЦЭМ!$F$34:$F$777,СВЦЭМ!$A$34:$A$777,$A207,СВЦЭМ!$B$34:$B$777,F$190)+'СЕТ СН'!$F$12</f>
        <v>76.912872160000006</v>
      </c>
      <c r="G207" s="37">
        <f>SUMIFS(СВЦЭМ!$F$34:$F$777,СВЦЭМ!$A$34:$A$777,$A207,СВЦЭМ!$B$34:$B$777,G$190)+'СЕТ СН'!$F$12</f>
        <v>75.756476289999995</v>
      </c>
      <c r="H207" s="37">
        <f>SUMIFS(СВЦЭМ!$F$34:$F$777,СВЦЭМ!$A$34:$A$777,$A207,СВЦЭМ!$B$34:$B$777,H$190)+'СЕТ СН'!$F$12</f>
        <v>71.667733510000005</v>
      </c>
      <c r="I207" s="37">
        <f>SUMIFS(СВЦЭМ!$F$34:$F$777,СВЦЭМ!$A$34:$A$777,$A207,СВЦЭМ!$B$34:$B$777,I$190)+'СЕТ СН'!$F$12</f>
        <v>68.93416895</v>
      </c>
      <c r="J207" s="37">
        <f>SUMIFS(СВЦЭМ!$F$34:$F$777,СВЦЭМ!$A$34:$A$777,$A207,СВЦЭМ!$B$34:$B$777,J$190)+'СЕТ СН'!$F$12</f>
        <v>68.450886319999995</v>
      </c>
      <c r="K207" s="37">
        <f>SUMIFS(СВЦЭМ!$F$34:$F$777,СВЦЭМ!$A$34:$A$777,$A207,СВЦЭМ!$B$34:$B$777,K$190)+'СЕТ СН'!$F$12</f>
        <v>62.774894330000002</v>
      </c>
      <c r="L207" s="37">
        <f>SUMIFS(СВЦЭМ!$F$34:$F$777,СВЦЭМ!$A$34:$A$777,$A207,СВЦЭМ!$B$34:$B$777,L$190)+'СЕТ СН'!$F$12</f>
        <v>62.76869671</v>
      </c>
      <c r="M207" s="37">
        <f>SUMIFS(СВЦЭМ!$F$34:$F$777,СВЦЭМ!$A$34:$A$777,$A207,СВЦЭМ!$B$34:$B$777,M$190)+'СЕТ СН'!$F$12</f>
        <v>62.056580089999997</v>
      </c>
      <c r="N207" s="37">
        <f>SUMIFS(СВЦЭМ!$F$34:$F$777,СВЦЭМ!$A$34:$A$777,$A207,СВЦЭМ!$B$34:$B$777,N$190)+'СЕТ СН'!$F$12</f>
        <v>58.502396619999999</v>
      </c>
      <c r="O207" s="37">
        <f>SUMIFS(СВЦЭМ!$F$34:$F$777,СВЦЭМ!$A$34:$A$777,$A207,СВЦЭМ!$B$34:$B$777,O$190)+'СЕТ СН'!$F$12</f>
        <v>60.440728800000002</v>
      </c>
      <c r="P207" s="37">
        <f>SUMIFS(СВЦЭМ!$F$34:$F$777,СВЦЭМ!$A$34:$A$777,$A207,СВЦЭМ!$B$34:$B$777,P$190)+'СЕТ СН'!$F$12</f>
        <v>59.669906179999998</v>
      </c>
      <c r="Q207" s="37">
        <f>SUMIFS(СВЦЭМ!$F$34:$F$777,СВЦЭМ!$A$34:$A$777,$A207,СВЦЭМ!$B$34:$B$777,Q$190)+'СЕТ СН'!$F$12</f>
        <v>59.662899520000003</v>
      </c>
      <c r="R207" s="37">
        <f>SUMIFS(СВЦЭМ!$F$34:$F$777,СВЦЭМ!$A$34:$A$777,$A207,СВЦЭМ!$B$34:$B$777,R$190)+'СЕТ СН'!$F$12</f>
        <v>59.768613610000003</v>
      </c>
      <c r="S207" s="37">
        <f>SUMIFS(СВЦЭМ!$F$34:$F$777,СВЦЭМ!$A$34:$A$777,$A207,СВЦЭМ!$B$34:$B$777,S$190)+'СЕТ СН'!$F$12</f>
        <v>59.5524919</v>
      </c>
      <c r="T207" s="37">
        <f>SUMIFS(СВЦЭМ!$F$34:$F$777,СВЦЭМ!$A$34:$A$777,$A207,СВЦЭМ!$B$34:$B$777,T$190)+'СЕТ СН'!$F$12</f>
        <v>61.955848400000001</v>
      </c>
      <c r="U207" s="37">
        <f>SUMIFS(СВЦЭМ!$F$34:$F$777,СВЦЭМ!$A$34:$A$777,$A207,СВЦЭМ!$B$34:$B$777,U$190)+'СЕТ СН'!$F$12</f>
        <v>73.045249490000003</v>
      </c>
      <c r="V207" s="37">
        <f>SUMIFS(СВЦЭМ!$F$34:$F$777,СВЦЭМ!$A$34:$A$777,$A207,СВЦЭМ!$B$34:$B$777,V$190)+'СЕТ СН'!$F$12</f>
        <v>69.699953870000002</v>
      </c>
      <c r="W207" s="37">
        <f>SUMIFS(СВЦЭМ!$F$34:$F$777,СВЦЭМ!$A$34:$A$777,$A207,СВЦЭМ!$B$34:$B$777,W$190)+'СЕТ СН'!$F$12</f>
        <v>67.218411340000003</v>
      </c>
      <c r="X207" s="37">
        <f>SUMIFS(СВЦЭМ!$F$34:$F$777,СВЦЭМ!$A$34:$A$777,$A207,СВЦЭМ!$B$34:$B$777,X$190)+'СЕТ СН'!$F$12</f>
        <v>59.814766570000003</v>
      </c>
      <c r="Y207" s="37">
        <f>SUMIFS(СВЦЭМ!$F$34:$F$777,СВЦЭМ!$A$34:$A$777,$A207,СВЦЭМ!$B$34:$B$777,Y$190)+'СЕТ СН'!$F$12</f>
        <v>58.198786149999997</v>
      </c>
    </row>
    <row r="208" spans="1:25" ht="15.75" x14ac:dyDescent="0.2">
      <c r="A208" s="36">
        <f t="shared" si="5"/>
        <v>42661</v>
      </c>
      <c r="B208" s="37">
        <f>SUMIFS(СВЦЭМ!$F$34:$F$777,СВЦЭМ!$A$34:$A$777,$A208,СВЦЭМ!$B$34:$B$777,B$190)+'СЕТ СН'!$F$12</f>
        <v>78.655607709999998</v>
      </c>
      <c r="C208" s="37">
        <f>SUMIFS(СВЦЭМ!$F$34:$F$777,СВЦЭМ!$A$34:$A$777,$A208,СВЦЭМ!$B$34:$B$777,C$190)+'СЕТ СН'!$F$12</f>
        <v>92.411308070000004</v>
      </c>
      <c r="D208" s="37">
        <f>SUMIFS(СВЦЭМ!$F$34:$F$777,СВЦЭМ!$A$34:$A$777,$A208,СВЦЭМ!$B$34:$B$777,D$190)+'СЕТ СН'!$F$12</f>
        <v>100.11023742</v>
      </c>
      <c r="E208" s="37">
        <f>SUMIFS(СВЦЭМ!$F$34:$F$777,СВЦЭМ!$A$34:$A$777,$A208,СВЦЭМ!$B$34:$B$777,E$190)+'СЕТ СН'!$F$12</f>
        <v>99.321407010000001</v>
      </c>
      <c r="F208" s="37">
        <f>SUMIFS(СВЦЭМ!$F$34:$F$777,СВЦЭМ!$A$34:$A$777,$A208,СВЦЭМ!$B$34:$B$777,F$190)+'СЕТ СН'!$F$12</f>
        <v>99.360115570000005</v>
      </c>
      <c r="G208" s="37">
        <f>SUMIFS(СВЦЭМ!$F$34:$F$777,СВЦЭМ!$A$34:$A$777,$A208,СВЦЭМ!$B$34:$B$777,G$190)+'СЕТ СН'!$F$12</f>
        <v>99.570291499999996</v>
      </c>
      <c r="H208" s="37">
        <f>SUMIFS(СВЦЭМ!$F$34:$F$777,СВЦЭМ!$A$34:$A$777,$A208,СВЦЭМ!$B$34:$B$777,H$190)+'СЕТ СН'!$F$12</f>
        <v>92.97572692</v>
      </c>
      <c r="I208" s="37">
        <f>SUMIFS(СВЦЭМ!$F$34:$F$777,СВЦЭМ!$A$34:$A$777,$A208,СВЦЭМ!$B$34:$B$777,I$190)+'СЕТ СН'!$F$12</f>
        <v>84.523828620000003</v>
      </c>
      <c r="J208" s="37">
        <f>SUMIFS(СВЦЭМ!$F$34:$F$777,СВЦЭМ!$A$34:$A$777,$A208,СВЦЭМ!$B$34:$B$777,J$190)+'СЕТ СН'!$F$12</f>
        <v>78.174180430000007</v>
      </c>
      <c r="K208" s="37">
        <f>SUMIFS(СВЦЭМ!$F$34:$F$777,СВЦЭМ!$A$34:$A$777,$A208,СВЦЭМ!$B$34:$B$777,K$190)+'СЕТ СН'!$F$12</f>
        <v>69.909142299999999</v>
      </c>
      <c r="L208" s="37">
        <f>SUMIFS(СВЦЭМ!$F$34:$F$777,СВЦЭМ!$A$34:$A$777,$A208,СВЦЭМ!$B$34:$B$777,L$190)+'СЕТ СН'!$F$12</f>
        <v>63.520018640000004</v>
      </c>
      <c r="M208" s="37">
        <f>SUMIFS(СВЦЭМ!$F$34:$F$777,СВЦЭМ!$A$34:$A$777,$A208,СВЦЭМ!$B$34:$B$777,M$190)+'СЕТ СН'!$F$12</f>
        <v>60.622064350000002</v>
      </c>
      <c r="N208" s="37">
        <f>SUMIFS(СВЦЭМ!$F$34:$F$777,СВЦЭМ!$A$34:$A$777,$A208,СВЦЭМ!$B$34:$B$777,N$190)+'СЕТ СН'!$F$12</f>
        <v>58.946659680000003</v>
      </c>
      <c r="O208" s="37">
        <f>SUMIFS(СВЦЭМ!$F$34:$F$777,СВЦЭМ!$A$34:$A$777,$A208,СВЦЭМ!$B$34:$B$777,O$190)+'СЕТ СН'!$F$12</f>
        <v>58.948352679999999</v>
      </c>
      <c r="P208" s="37">
        <f>SUMIFS(СВЦЭМ!$F$34:$F$777,СВЦЭМ!$A$34:$A$777,$A208,СВЦЭМ!$B$34:$B$777,P$190)+'СЕТ СН'!$F$12</f>
        <v>58.887751510000001</v>
      </c>
      <c r="Q208" s="37">
        <f>SUMIFS(СВЦЭМ!$F$34:$F$777,СВЦЭМ!$A$34:$A$777,$A208,СВЦЭМ!$B$34:$B$777,Q$190)+'СЕТ СН'!$F$12</f>
        <v>59.082341249999999</v>
      </c>
      <c r="R208" s="37">
        <f>SUMIFS(СВЦЭМ!$F$34:$F$777,СВЦЭМ!$A$34:$A$777,$A208,СВЦЭМ!$B$34:$B$777,R$190)+'СЕТ СН'!$F$12</f>
        <v>59.036428389999998</v>
      </c>
      <c r="S208" s="37">
        <f>SUMIFS(СВЦЭМ!$F$34:$F$777,СВЦЭМ!$A$34:$A$777,$A208,СВЦЭМ!$B$34:$B$777,S$190)+'СЕТ СН'!$F$12</f>
        <v>58.604329960000001</v>
      </c>
      <c r="T208" s="37">
        <f>SUMIFS(СВЦЭМ!$F$34:$F$777,СВЦЭМ!$A$34:$A$777,$A208,СВЦЭМ!$B$34:$B$777,T$190)+'СЕТ СН'!$F$12</f>
        <v>60.239471989999998</v>
      </c>
      <c r="U208" s="37">
        <f>SUMIFS(СВЦЭМ!$F$34:$F$777,СВЦЭМ!$A$34:$A$777,$A208,СВЦЭМ!$B$34:$B$777,U$190)+'СЕТ СН'!$F$12</f>
        <v>62.66951633</v>
      </c>
      <c r="V208" s="37">
        <f>SUMIFS(СВЦЭМ!$F$34:$F$777,СВЦЭМ!$A$34:$A$777,$A208,СВЦЭМ!$B$34:$B$777,V$190)+'СЕТ СН'!$F$12</f>
        <v>62.477575340000001</v>
      </c>
      <c r="W208" s="37">
        <f>SUMIFS(СВЦЭМ!$F$34:$F$777,СВЦЭМ!$A$34:$A$777,$A208,СВЦЭМ!$B$34:$B$777,W$190)+'СЕТ СН'!$F$12</f>
        <v>62.553262609999997</v>
      </c>
      <c r="X208" s="37">
        <f>SUMIFS(СВЦЭМ!$F$34:$F$777,СВЦЭМ!$A$34:$A$777,$A208,СВЦЭМ!$B$34:$B$777,X$190)+'СЕТ СН'!$F$12</f>
        <v>63.768720999999999</v>
      </c>
      <c r="Y208" s="37">
        <f>SUMIFS(СВЦЭМ!$F$34:$F$777,СВЦЭМ!$A$34:$A$777,$A208,СВЦЭМ!$B$34:$B$777,Y$190)+'СЕТ СН'!$F$12</f>
        <v>66.709434810000005</v>
      </c>
    </row>
    <row r="209" spans="1:25" ht="15.75" x14ac:dyDescent="0.2">
      <c r="A209" s="36">
        <f t="shared" si="5"/>
        <v>42662</v>
      </c>
      <c r="B209" s="37">
        <f>SUMIFS(СВЦЭМ!$F$34:$F$777,СВЦЭМ!$A$34:$A$777,$A209,СВЦЭМ!$B$34:$B$777,B$190)+'СЕТ СН'!$F$12</f>
        <v>70.871280389999995</v>
      </c>
      <c r="C209" s="37">
        <f>SUMIFS(СВЦЭМ!$F$34:$F$777,СВЦЭМ!$A$34:$A$777,$A209,СВЦЭМ!$B$34:$B$777,C$190)+'СЕТ СН'!$F$12</f>
        <v>82.566717780000005</v>
      </c>
      <c r="D209" s="37">
        <f>SUMIFS(СВЦЭМ!$F$34:$F$777,СВЦЭМ!$A$34:$A$777,$A209,СВЦЭМ!$B$34:$B$777,D$190)+'СЕТ СН'!$F$12</f>
        <v>90.954673400000004</v>
      </c>
      <c r="E209" s="37">
        <f>SUMIFS(СВЦЭМ!$F$34:$F$777,СВЦЭМ!$A$34:$A$777,$A209,СВЦЭМ!$B$34:$B$777,E$190)+'СЕТ СН'!$F$12</f>
        <v>91.237302209999996</v>
      </c>
      <c r="F209" s="37">
        <f>SUMIFS(СВЦЭМ!$F$34:$F$777,СВЦЭМ!$A$34:$A$777,$A209,СВЦЭМ!$B$34:$B$777,F$190)+'СЕТ СН'!$F$12</f>
        <v>91.044195389999999</v>
      </c>
      <c r="G209" s="37">
        <f>SUMIFS(СВЦЭМ!$F$34:$F$777,СВЦЭМ!$A$34:$A$777,$A209,СВЦЭМ!$B$34:$B$777,G$190)+'СЕТ СН'!$F$12</f>
        <v>89.110495450000002</v>
      </c>
      <c r="H209" s="37">
        <f>SUMIFS(СВЦЭМ!$F$34:$F$777,СВЦЭМ!$A$34:$A$777,$A209,СВЦЭМ!$B$34:$B$777,H$190)+'СЕТ СН'!$F$12</f>
        <v>83.028799250000006</v>
      </c>
      <c r="I209" s="37">
        <f>SUMIFS(СВЦЭМ!$F$34:$F$777,СВЦЭМ!$A$34:$A$777,$A209,СВЦЭМ!$B$34:$B$777,I$190)+'СЕТ СН'!$F$12</f>
        <v>76.588827510000002</v>
      </c>
      <c r="J209" s="37">
        <f>SUMIFS(СВЦЭМ!$F$34:$F$777,СВЦЭМ!$A$34:$A$777,$A209,СВЦЭМ!$B$34:$B$777,J$190)+'СЕТ СН'!$F$12</f>
        <v>71.812707489999994</v>
      </c>
      <c r="K209" s="37">
        <f>SUMIFS(СВЦЭМ!$F$34:$F$777,СВЦЭМ!$A$34:$A$777,$A209,СВЦЭМ!$B$34:$B$777,K$190)+'СЕТ СН'!$F$12</f>
        <v>64.336591650000003</v>
      </c>
      <c r="L209" s="37">
        <f>SUMIFS(СВЦЭМ!$F$34:$F$777,СВЦЭМ!$A$34:$A$777,$A209,СВЦЭМ!$B$34:$B$777,L$190)+'СЕТ СН'!$F$12</f>
        <v>57.785083659999998</v>
      </c>
      <c r="M209" s="37">
        <f>SUMIFS(СВЦЭМ!$F$34:$F$777,СВЦЭМ!$A$34:$A$777,$A209,СВЦЭМ!$B$34:$B$777,M$190)+'СЕТ СН'!$F$12</f>
        <v>54.939186669999998</v>
      </c>
      <c r="N209" s="37">
        <f>SUMIFS(СВЦЭМ!$F$34:$F$777,СВЦЭМ!$A$34:$A$777,$A209,СВЦЭМ!$B$34:$B$777,N$190)+'СЕТ СН'!$F$12</f>
        <v>54.698377540000003</v>
      </c>
      <c r="O209" s="37">
        <f>SUMIFS(СВЦЭМ!$F$34:$F$777,СВЦЭМ!$A$34:$A$777,$A209,СВЦЭМ!$B$34:$B$777,O$190)+'СЕТ СН'!$F$12</f>
        <v>53.963887319999998</v>
      </c>
      <c r="P209" s="37">
        <f>SUMIFS(СВЦЭМ!$F$34:$F$777,СВЦЭМ!$A$34:$A$777,$A209,СВЦЭМ!$B$34:$B$777,P$190)+'СЕТ СН'!$F$12</f>
        <v>53.428675480000003</v>
      </c>
      <c r="Q209" s="37">
        <f>SUMIFS(СВЦЭМ!$F$34:$F$777,СВЦЭМ!$A$34:$A$777,$A209,СВЦЭМ!$B$34:$B$777,Q$190)+'СЕТ СН'!$F$12</f>
        <v>54.154152670000002</v>
      </c>
      <c r="R209" s="37">
        <f>SUMIFS(СВЦЭМ!$F$34:$F$777,СВЦЭМ!$A$34:$A$777,$A209,СВЦЭМ!$B$34:$B$777,R$190)+'СЕТ СН'!$F$12</f>
        <v>54.38330886</v>
      </c>
      <c r="S209" s="37">
        <f>SUMIFS(СВЦЭМ!$F$34:$F$777,СВЦЭМ!$A$34:$A$777,$A209,СВЦЭМ!$B$34:$B$777,S$190)+'СЕТ СН'!$F$12</f>
        <v>54.360313660000003</v>
      </c>
      <c r="T209" s="37">
        <f>SUMIFS(СВЦЭМ!$F$34:$F$777,СВЦЭМ!$A$34:$A$777,$A209,СВЦЭМ!$B$34:$B$777,T$190)+'СЕТ СН'!$F$12</f>
        <v>57.201915710000002</v>
      </c>
      <c r="U209" s="37">
        <f>SUMIFS(СВЦЭМ!$F$34:$F$777,СВЦЭМ!$A$34:$A$777,$A209,СВЦЭМ!$B$34:$B$777,U$190)+'СЕТ СН'!$F$12</f>
        <v>61.185303650000002</v>
      </c>
      <c r="V209" s="37">
        <f>SUMIFS(СВЦЭМ!$F$34:$F$777,СВЦЭМ!$A$34:$A$777,$A209,СВЦЭМ!$B$34:$B$777,V$190)+'СЕТ СН'!$F$12</f>
        <v>57.657687330000002</v>
      </c>
      <c r="W209" s="37">
        <f>SUMIFS(СВЦЭМ!$F$34:$F$777,СВЦЭМ!$A$34:$A$777,$A209,СВЦЭМ!$B$34:$B$777,W$190)+'СЕТ СН'!$F$12</f>
        <v>53.895655069999997</v>
      </c>
      <c r="X209" s="37">
        <f>SUMIFS(СВЦЭМ!$F$34:$F$777,СВЦЭМ!$A$34:$A$777,$A209,СВЦЭМ!$B$34:$B$777,X$190)+'СЕТ СН'!$F$12</f>
        <v>52.448689450000003</v>
      </c>
      <c r="Y209" s="37">
        <f>SUMIFS(СВЦЭМ!$F$34:$F$777,СВЦЭМ!$A$34:$A$777,$A209,СВЦЭМ!$B$34:$B$777,Y$190)+'СЕТ СН'!$F$12</f>
        <v>59.335284809999997</v>
      </c>
    </row>
    <row r="210" spans="1:25" ht="15.75" x14ac:dyDescent="0.2">
      <c r="A210" s="36">
        <f t="shared" si="5"/>
        <v>42663</v>
      </c>
      <c r="B210" s="37">
        <f>SUMIFS(СВЦЭМ!$F$34:$F$777,СВЦЭМ!$A$34:$A$777,$A210,СВЦЭМ!$B$34:$B$777,B$190)+'СЕТ СН'!$F$12</f>
        <v>68.921231919999997</v>
      </c>
      <c r="C210" s="37">
        <f>SUMIFS(СВЦЭМ!$F$34:$F$777,СВЦЭМ!$A$34:$A$777,$A210,СВЦЭМ!$B$34:$B$777,C$190)+'СЕТ СН'!$F$12</f>
        <v>79.946610370000002</v>
      </c>
      <c r="D210" s="37">
        <f>SUMIFS(СВЦЭМ!$F$34:$F$777,СВЦЭМ!$A$34:$A$777,$A210,СВЦЭМ!$B$34:$B$777,D$190)+'СЕТ СН'!$F$12</f>
        <v>87.528044230000006</v>
      </c>
      <c r="E210" s="37">
        <f>SUMIFS(СВЦЭМ!$F$34:$F$777,СВЦЭМ!$A$34:$A$777,$A210,СВЦЭМ!$B$34:$B$777,E$190)+'СЕТ СН'!$F$12</f>
        <v>87.674332829999997</v>
      </c>
      <c r="F210" s="37">
        <f>SUMIFS(СВЦЭМ!$F$34:$F$777,СВЦЭМ!$A$34:$A$777,$A210,СВЦЭМ!$B$34:$B$777,F$190)+'СЕТ СН'!$F$12</f>
        <v>87.487868340000006</v>
      </c>
      <c r="G210" s="37">
        <f>SUMIFS(СВЦЭМ!$F$34:$F$777,СВЦЭМ!$A$34:$A$777,$A210,СВЦЭМ!$B$34:$B$777,G$190)+'СЕТ СН'!$F$12</f>
        <v>86.031292019999995</v>
      </c>
      <c r="H210" s="37">
        <f>SUMIFS(СВЦЭМ!$F$34:$F$777,СВЦЭМ!$A$34:$A$777,$A210,СВЦЭМ!$B$34:$B$777,H$190)+'СЕТ СН'!$F$12</f>
        <v>80.090666870000007</v>
      </c>
      <c r="I210" s="37">
        <f>SUMIFS(СВЦЭМ!$F$34:$F$777,СВЦЭМ!$A$34:$A$777,$A210,СВЦЭМ!$B$34:$B$777,I$190)+'СЕТ СН'!$F$12</f>
        <v>71.833359569999999</v>
      </c>
      <c r="J210" s="37">
        <f>SUMIFS(СВЦЭМ!$F$34:$F$777,СВЦЭМ!$A$34:$A$777,$A210,СВЦЭМ!$B$34:$B$777,J$190)+'СЕТ СН'!$F$12</f>
        <v>66.027514479999994</v>
      </c>
      <c r="K210" s="37">
        <f>SUMIFS(СВЦЭМ!$F$34:$F$777,СВЦЭМ!$A$34:$A$777,$A210,СВЦЭМ!$B$34:$B$777,K$190)+'СЕТ СН'!$F$12</f>
        <v>65.761887740000006</v>
      </c>
      <c r="L210" s="37">
        <f>SUMIFS(СВЦЭМ!$F$34:$F$777,СВЦЭМ!$A$34:$A$777,$A210,СВЦЭМ!$B$34:$B$777,L$190)+'СЕТ СН'!$F$12</f>
        <v>66.720027930000001</v>
      </c>
      <c r="M210" s="37">
        <f>SUMIFS(СВЦЭМ!$F$34:$F$777,СВЦЭМ!$A$34:$A$777,$A210,СВЦЭМ!$B$34:$B$777,M$190)+'СЕТ СН'!$F$12</f>
        <v>67.83158865</v>
      </c>
      <c r="N210" s="37">
        <f>SUMIFS(СВЦЭМ!$F$34:$F$777,СВЦЭМ!$A$34:$A$777,$A210,СВЦЭМ!$B$34:$B$777,N$190)+'СЕТ СН'!$F$12</f>
        <v>69.295879650000003</v>
      </c>
      <c r="O210" s="37">
        <f>SUMIFS(СВЦЭМ!$F$34:$F$777,СВЦЭМ!$A$34:$A$777,$A210,СВЦЭМ!$B$34:$B$777,O$190)+'СЕТ СН'!$F$12</f>
        <v>69.475864529999996</v>
      </c>
      <c r="P210" s="37">
        <f>SUMIFS(СВЦЭМ!$F$34:$F$777,СВЦЭМ!$A$34:$A$777,$A210,СВЦЭМ!$B$34:$B$777,P$190)+'СЕТ СН'!$F$12</f>
        <v>70.089898509999998</v>
      </c>
      <c r="Q210" s="37">
        <f>SUMIFS(СВЦЭМ!$F$34:$F$777,СВЦЭМ!$A$34:$A$777,$A210,СВЦЭМ!$B$34:$B$777,Q$190)+'СЕТ СН'!$F$12</f>
        <v>70.427081700000002</v>
      </c>
      <c r="R210" s="37">
        <f>SUMIFS(СВЦЭМ!$F$34:$F$777,СВЦЭМ!$A$34:$A$777,$A210,СВЦЭМ!$B$34:$B$777,R$190)+'СЕТ СН'!$F$12</f>
        <v>70.174484109999995</v>
      </c>
      <c r="S210" s="37">
        <f>SUMIFS(СВЦЭМ!$F$34:$F$777,СВЦЭМ!$A$34:$A$777,$A210,СВЦЭМ!$B$34:$B$777,S$190)+'СЕТ СН'!$F$12</f>
        <v>68.997320930000001</v>
      </c>
      <c r="T210" s="37">
        <f>SUMIFS(СВЦЭМ!$F$34:$F$777,СВЦЭМ!$A$34:$A$777,$A210,СВЦЭМ!$B$34:$B$777,T$190)+'СЕТ СН'!$F$12</f>
        <v>65.303063640000005</v>
      </c>
      <c r="U210" s="37">
        <f>SUMIFS(СВЦЭМ!$F$34:$F$777,СВЦЭМ!$A$34:$A$777,$A210,СВЦЭМ!$B$34:$B$777,U$190)+'СЕТ СН'!$F$12</f>
        <v>60.51978123</v>
      </c>
      <c r="V210" s="37">
        <f>SUMIFS(СВЦЭМ!$F$34:$F$777,СВЦЭМ!$A$34:$A$777,$A210,СВЦЭМ!$B$34:$B$777,V$190)+'СЕТ СН'!$F$12</f>
        <v>57.052113869999999</v>
      </c>
      <c r="W210" s="37">
        <f>SUMIFS(СВЦЭМ!$F$34:$F$777,СВЦЭМ!$A$34:$A$777,$A210,СВЦЭМ!$B$34:$B$777,W$190)+'СЕТ СН'!$F$12</f>
        <v>56.902016830000001</v>
      </c>
      <c r="X210" s="37">
        <f>SUMIFS(СВЦЭМ!$F$34:$F$777,СВЦЭМ!$A$34:$A$777,$A210,СВЦЭМ!$B$34:$B$777,X$190)+'СЕТ СН'!$F$12</f>
        <v>59.687083999999999</v>
      </c>
      <c r="Y210" s="37">
        <f>SUMIFS(СВЦЭМ!$F$34:$F$777,СВЦЭМ!$A$34:$A$777,$A210,СВЦЭМ!$B$34:$B$777,Y$190)+'СЕТ СН'!$F$12</f>
        <v>62.829253690000002</v>
      </c>
    </row>
    <row r="211" spans="1:25" ht="15.75" x14ac:dyDescent="0.2">
      <c r="A211" s="36">
        <f t="shared" si="5"/>
        <v>42664</v>
      </c>
      <c r="B211" s="37">
        <f>SUMIFS(СВЦЭМ!$F$34:$F$777,СВЦЭМ!$A$34:$A$777,$A211,СВЦЭМ!$B$34:$B$777,B$190)+'СЕТ СН'!$F$12</f>
        <v>67.569593670000003</v>
      </c>
      <c r="C211" s="37">
        <f>SUMIFS(СВЦЭМ!$F$34:$F$777,СВЦЭМ!$A$34:$A$777,$A211,СВЦЭМ!$B$34:$B$777,C$190)+'СЕТ СН'!$F$12</f>
        <v>79.126891920000006</v>
      </c>
      <c r="D211" s="37">
        <f>SUMIFS(СВЦЭМ!$F$34:$F$777,СВЦЭМ!$A$34:$A$777,$A211,СВЦЭМ!$B$34:$B$777,D$190)+'СЕТ СН'!$F$12</f>
        <v>86.444000599999995</v>
      </c>
      <c r="E211" s="37">
        <f>SUMIFS(СВЦЭМ!$F$34:$F$777,СВЦЭМ!$A$34:$A$777,$A211,СВЦЭМ!$B$34:$B$777,E$190)+'СЕТ СН'!$F$12</f>
        <v>86.462338079999995</v>
      </c>
      <c r="F211" s="37">
        <f>SUMIFS(СВЦЭМ!$F$34:$F$777,СВЦЭМ!$A$34:$A$777,$A211,СВЦЭМ!$B$34:$B$777,F$190)+'СЕТ СН'!$F$12</f>
        <v>86.685266060000004</v>
      </c>
      <c r="G211" s="37">
        <f>SUMIFS(СВЦЭМ!$F$34:$F$777,СВЦЭМ!$A$34:$A$777,$A211,СВЦЭМ!$B$34:$B$777,G$190)+'СЕТ СН'!$F$12</f>
        <v>85.045112610000004</v>
      </c>
      <c r="H211" s="37">
        <f>SUMIFS(СВЦЭМ!$F$34:$F$777,СВЦЭМ!$A$34:$A$777,$A211,СВЦЭМ!$B$34:$B$777,H$190)+'СЕТ СН'!$F$12</f>
        <v>79.194523219999994</v>
      </c>
      <c r="I211" s="37">
        <f>SUMIFS(СВЦЭМ!$F$34:$F$777,СВЦЭМ!$A$34:$A$777,$A211,СВЦЭМ!$B$34:$B$777,I$190)+'СЕТ СН'!$F$12</f>
        <v>73.726549739999996</v>
      </c>
      <c r="J211" s="37">
        <f>SUMIFS(СВЦЭМ!$F$34:$F$777,СВЦЭМ!$A$34:$A$777,$A211,СВЦЭМ!$B$34:$B$777,J$190)+'СЕТ СН'!$F$12</f>
        <v>67.570973809999998</v>
      </c>
      <c r="K211" s="37">
        <f>SUMIFS(СВЦЭМ!$F$34:$F$777,СВЦЭМ!$A$34:$A$777,$A211,СВЦЭМ!$B$34:$B$777,K$190)+'СЕТ СН'!$F$12</f>
        <v>61.202639849999997</v>
      </c>
      <c r="L211" s="37">
        <f>SUMIFS(СВЦЭМ!$F$34:$F$777,СВЦЭМ!$A$34:$A$777,$A211,СВЦЭМ!$B$34:$B$777,L$190)+'СЕТ СН'!$F$12</f>
        <v>55.15274685</v>
      </c>
      <c r="M211" s="37">
        <f>SUMIFS(СВЦЭМ!$F$34:$F$777,СВЦЭМ!$A$34:$A$777,$A211,СВЦЭМ!$B$34:$B$777,M$190)+'СЕТ СН'!$F$12</f>
        <v>54.090961679999999</v>
      </c>
      <c r="N211" s="37">
        <f>SUMIFS(СВЦЭМ!$F$34:$F$777,СВЦЭМ!$A$34:$A$777,$A211,СВЦЭМ!$B$34:$B$777,N$190)+'СЕТ СН'!$F$12</f>
        <v>54.219085200000002</v>
      </c>
      <c r="O211" s="37">
        <f>SUMIFS(СВЦЭМ!$F$34:$F$777,СВЦЭМ!$A$34:$A$777,$A211,СВЦЭМ!$B$34:$B$777,O$190)+'СЕТ СН'!$F$12</f>
        <v>54.360113239999997</v>
      </c>
      <c r="P211" s="37">
        <f>SUMIFS(СВЦЭМ!$F$34:$F$777,СВЦЭМ!$A$34:$A$777,$A211,СВЦЭМ!$B$34:$B$777,P$190)+'СЕТ СН'!$F$12</f>
        <v>54.082114169999997</v>
      </c>
      <c r="Q211" s="37">
        <f>SUMIFS(СВЦЭМ!$F$34:$F$777,СВЦЭМ!$A$34:$A$777,$A211,СВЦЭМ!$B$34:$B$777,Q$190)+'СЕТ СН'!$F$12</f>
        <v>53.860995500000001</v>
      </c>
      <c r="R211" s="37">
        <f>SUMIFS(СВЦЭМ!$F$34:$F$777,СВЦЭМ!$A$34:$A$777,$A211,СВЦЭМ!$B$34:$B$777,R$190)+'СЕТ СН'!$F$12</f>
        <v>54.052497940000002</v>
      </c>
      <c r="S211" s="37">
        <f>SUMIFS(СВЦЭМ!$F$34:$F$777,СВЦЭМ!$A$34:$A$777,$A211,СВЦЭМ!$B$34:$B$777,S$190)+'СЕТ СН'!$F$12</f>
        <v>54.624373230000003</v>
      </c>
      <c r="T211" s="37">
        <f>SUMIFS(СВЦЭМ!$F$34:$F$777,СВЦЭМ!$A$34:$A$777,$A211,СВЦЭМ!$B$34:$B$777,T$190)+'СЕТ СН'!$F$12</f>
        <v>55.410919079999999</v>
      </c>
      <c r="U211" s="37">
        <f>SUMIFS(СВЦЭМ!$F$34:$F$777,СВЦЭМ!$A$34:$A$777,$A211,СВЦЭМ!$B$34:$B$777,U$190)+'СЕТ СН'!$F$12</f>
        <v>57.655955149999997</v>
      </c>
      <c r="V211" s="37">
        <f>SUMIFS(СВЦЭМ!$F$34:$F$777,СВЦЭМ!$A$34:$A$777,$A211,СВЦЭМ!$B$34:$B$777,V$190)+'СЕТ СН'!$F$12</f>
        <v>57.106821500000002</v>
      </c>
      <c r="W211" s="37">
        <f>SUMIFS(СВЦЭМ!$F$34:$F$777,СВЦЭМ!$A$34:$A$777,$A211,СВЦЭМ!$B$34:$B$777,W$190)+'СЕТ СН'!$F$12</f>
        <v>55.434089579999998</v>
      </c>
      <c r="X211" s="37">
        <f>SUMIFS(СВЦЭМ!$F$34:$F$777,СВЦЭМ!$A$34:$A$777,$A211,СВЦЭМ!$B$34:$B$777,X$190)+'СЕТ СН'!$F$12</f>
        <v>55.367035780000002</v>
      </c>
      <c r="Y211" s="37">
        <f>SUMIFS(СВЦЭМ!$F$34:$F$777,СВЦЭМ!$A$34:$A$777,$A211,СВЦЭМ!$B$34:$B$777,Y$190)+'СЕТ СН'!$F$12</f>
        <v>61.369205379999997</v>
      </c>
    </row>
    <row r="212" spans="1:25" ht="15.75" x14ac:dyDescent="0.2">
      <c r="A212" s="36">
        <f t="shared" si="5"/>
        <v>42665</v>
      </c>
      <c r="B212" s="37">
        <f>SUMIFS(СВЦЭМ!$F$34:$F$777,СВЦЭМ!$A$34:$A$777,$A212,СВЦЭМ!$B$34:$B$777,B$190)+'СЕТ СН'!$F$12</f>
        <v>65.11591018</v>
      </c>
      <c r="C212" s="37">
        <f>SUMIFS(СВЦЭМ!$F$34:$F$777,СВЦЭМ!$A$34:$A$777,$A212,СВЦЭМ!$B$34:$B$777,C$190)+'СЕТ СН'!$F$12</f>
        <v>75.393194399999999</v>
      </c>
      <c r="D212" s="37">
        <f>SUMIFS(СВЦЭМ!$F$34:$F$777,СВЦЭМ!$A$34:$A$777,$A212,СВЦЭМ!$B$34:$B$777,D$190)+'СЕТ СН'!$F$12</f>
        <v>83.341017530000002</v>
      </c>
      <c r="E212" s="37">
        <f>SUMIFS(СВЦЭМ!$F$34:$F$777,СВЦЭМ!$A$34:$A$777,$A212,СВЦЭМ!$B$34:$B$777,E$190)+'СЕТ СН'!$F$12</f>
        <v>85.338187079999997</v>
      </c>
      <c r="F212" s="37">
        <f>SUMIFS(СВЦЭМ!$F$34:$F$777,СВЦЭМ!$A$34:$A$777,$A212,СВЦЭМ!$B$34:$B$777,F$190)+'СЕТ СН'!$F$12</f>
        <v>87.256470829999998</v>
      </c>
      <c r="G212" s="37">
        <f>SUMIFS(СВЦЭМ!$F$34:$F$777,СВЦЭМ!$A$34:$A$777,$A212,СВЦЭМ!$B$34:$B$777,G$190)+'СЕТ СН'!$F$12</f>
        <v>89.017105819999998</v>
      </c>
      <c r="H212" s="37">
        <f>SUMIFS(СВЦЭМ!$F$34:$F$777,СВЦЭМ!$A$34:$A$777,$A212,СВЦЭМ!$B$34:$B$777,H$190)+'СЕТ СН'!$F$12</f>
        <v>87.038064820000002</v>
      </c>
      <c r="I212" s="37">
        <f>SUMIFS(СВЦЭМ!$F$34:$F$777,СВЦЭМ!$A$34:$A$777,$A212,СВЦЭМ!$B$34:$B$777,I$190)+'СЕТ СН'!$F$12</f>
        <v>82.264920219999993</v>
      </c>
      <c r="J212" s="37">
        <f>SUMIFS(СВЦЭМ!$F$34:$F$777,СВЦЭМ!$A$34:$A$777,$A212,СВЦЭМ!$B$34:$B$777,J$190)+'СЕТ СН'!$F$12</f>
        <v>74.038182890000002</v>
      </c>
      <c r="K212" s="37">
        <f>SUMIFS(СВЦЭМ!$F$34:$F$777,СВЦЭМ!$A$34:$A$777,$A212,СВЦЭМ!$B$34:$B$777,K$190)+'СЕТ СН'!$F$12</f>
        <v>67.235478409999999</v>
      </c>
      <c r="L212" s="37">
        <f>SUMIFS(СВЦЭМ!$F$34:$F$777,СВЦЭМ!$A$34:$A$777,$A212,СВЦЭМ!$B$34:$B$777,L$190)+'СЕТ СН'!$F$12</f>
        <v>61.825909449999997</v>
      </c>
      <c r="M212" s="37">
        <f>SUMIFS(СВЦЭМ!$F$34:$F$777,СВЦЭМ!$A$34:$A$777,$A212,СВЦЭМ!$B$34:$B$777,M$190)+'СЕТ СН'!$F$12</f>
        <v>58.484558970000002</v>
      </c>
      <c r="N212" s="37">
        <f>SUMIFS(СВЦЭМ!$F$34:$F$777,СВЦЭМ!$A$34:$A$777,$A212,СВЦЭМ!$B$34:$B$777,N$190)+'СЕТ СН'!$F$12</f>
        <v>57.896308769999997</v>
      </c>
      <c r="O212" s="37">
        <f>SUMIFS(СВЦЭМ!$F$34:$F$777,СВЦЭМ!$A$34:$A$777,$A212,СВЦЭМ!$B$34:$B$777,O$190)+'СЕТ СН'!$F$12</f>
        <v>58.512400970000002</v>
      </c>
      <c r="P212" s="37">
        <f>SUMIFS(СВЦЭМ!$F$34:$F$777,СВЦЭМ!$A$34:$A$777,$A212,СВЦЭМ!$B$34:$B$777,P$190)+'СЕТ СН'!$F$12</f>
        <v>59.539208500000001</v>
      </c>
      <c r="Q212" s="37">
        <f>SUMIFS(СВЦЭМ!$F$34:$F$777,СВЦЭМ!$A$34:$A$777,$A212,СВЦЭМ!$B$34:$B$777,Q$190)+'СЕТ СН'!$F$12</f>
        <v>60.005651780000001</v>
      </c>
      <c r="R212" s="37">
        <f>SUMIFS(СВЦЭМ!$F$34:$F$777,СВЦЭМ!$A$34:$A$777,$A212,СВЦЭМ!$B$34:$B$777,R$190)+'СЕТ СН'!$F$12</f>
        <v>59.68470224</v>
      </c>
      <c r="S212" s="37">
        <f>SUMIFS(СВЦЭМ!$F$34:$F$777,СВЦЭМ!$A$34:$A$777,$A212,СВЦЭМ!$B$34:$B$777,S$190)+'СЕТ СН'!$F$12</f>
        <v>58.558421860000003</v>
      </c>
      <c r="T212" s="37">
        <f>SUMIFS(СВЦЭМ!$F$34:$F$777,СВЦЭМ!$A$34:$A$777,$A212,СВЦЭМ!$B$34:$B$777,T$190)+'СЕТ СН'!$F$12</f>
        <v>56.629670769999997</v>
      </c>
      <c r="U212" s="37">
        <f>SUMIFS(СВЦЭМ!$F$34:$F$777,СВЦЭМ!$A$34:$A$777,$A212,СВЦЭМ!$B$34:$B$777,U$190)+'СЕТ СН'!$F$12</f>
        <v>57.122620210000001</v>
      </c>
      <c r="V212" s="37">
        <f>SUMIFS(СВЦЭМ!$F$34:$F$777,СВЦЭМ!$A$34:$A$777,$A212,СВЦЭМ!$B$34:$B$777,V$190)+'СЕТ СН'!$F$12</f>
        <v>56.01078717</v>
      </c>
      <c r="W212" s="37">
        <f>SUMIFS(СВЦЭМ!$F$34:$F$777,СВЦЭМ!$A$34:$A$777,$A212,СВЦЭМ!$B$34:$B$777,W$190)+'СЕТ СН'!$F$12</f>
        <v>54.40735626</v>
      </c>
      <c r="X212" s="37">
        <f>SUMIFS(СВЦЭМ!$F$34:$F$777,СВЦЭМ!$A$34:$A$777,$A212,СВЦЭМ!$B$34:$B$777,X$190)+'СЕТ СН'!$F$12</f>
        <v>54.049393999999999</v>
      </c>
      <c r="Y212" s="37">
        <f>SUMIFS(СВЦЭМ!$F$34:$F$777,СВЦЭМ!$A$34:$A$777,$A212,СВЦЭМ!$B$34:$B$777,Y$190)+'СЕТ СН'!$F$12</f>
        <v>61.728737090000003</v>
      </c>
    </row>
    <row r="213" spans="1:25" ht="15.75" x14ac:dyDescent="0.2">
      <c r="A213" s="36">
        <f t="shared" si="5"/>
        <v>42666</v>
      </c>
      <c r="B213" s="37">
        <f>SUMIFS(СВЦЭМ!$F$34:$F$777,СВЦЭМ!$A$34:$A$777,$A213,СВЦЭМ!$B$34:$B$777,B$190)+'СЕТ СН'!$F$12</f>
        <v>72.07730239</v>
      </c>
      <c r="C213" s="37">
        <f>SUMIFS(СВЦЭМ!$F$34:$F$777,СВЦЭМ!$A$34:$A$777,$A213,СВЦЭМ!$B$34:$B$777,C$190)+'СЕТ СН'!$F$12</f>
        <v>83.337240480000006</v>
      </c>
      <c r="D213" s="37">
        <f>SUMIFS(СВЦЭМ!$F$34:$F$777,СВЦЭМ!$A$34:$A$777,$A213,СВЦЭМ!$B$34:$B$777,D$190)+'СЕТ СН'!$F$12</f>
        <v>91.834095550000001</v>
      </c>
      <c r="E213" s="37">
        <f>SUMIFS(СВЦЭМ!$F$34:$F$777,СВЦЭМ!$A$34:$A$777,$A213,СВЦЭМ!$B$34:$B$777,E$190)+'СЕТ СН'!$F$12</f>
        <v>92.416415819999997</v>
      </c>
      <c r="F213" s="37">
        <f>SUMIFS(СВЦЭМ!$F$34:$F$777,СВЦЭМ!$A$34:$A$777,$A213,СВЦЭМ!$B$34:$B$777,F$190)+'СЕТ СН'!$F$12</f>
        <v>92.228651420000006</v>
      </c>
      <c r="G213" s="37">
        <f>SUMIFS(СВЦЭМ!$F$34:$F$777,СВЦЭМ!$A$34:$A$777,$A213,СВЦЭМ!$B$34:$B$777,G$190)+'СЕТ СН'!$F$12</f>
        <v>92.13225722</v>
      </c>
      <c r="H213" s="37">
        <f>SUMIFS(СВЦЭМ!$F$34:$F$777,СВЦЭМ!$A$34:$A$777,$A213,СВЦЭМ!$B$34:$B$777,H$190)+'СЕТ СН'!$F$12</f>
        <v>88.678992519999994</v>
      </c>
      <c r="I213" s="37">
        <f>SUMIFS(СВЦЭМ!$F$34:$F$777,СВЦЭМ!$A$34:$A$777,$A213,СВЦЭМ!$B$34:$B$777,I$190)+'СЕТ СН'!$F$12</f>
        <v>81.622348299999999</v>
      </c>
      <c r="J213" s="37">
        <f>SUMIFS(СВЦЭМ!$F$34:$F$777,СВЦЭМ!$A$34:$A$777,$A213,СВЦЭМ!$B$34:$B$777,J$190)+'СЕТ СН'!$F$12</f>
        <v>71.434596209999995</v>
      </c>
      <c r="K213" s="37">
        <f>SUMIFS(СВЦЭМ!$F$34:$F$777,СВЦЭМ!$A$34:$A$777,$A213,СВЦЭМ!$B$34:$B$777,K$190)+'СЕТ СН'!$F$12</f>
        <v>62.332855760000001</v>
      </c>
      <c r="L213" s="37">
        <f>SUMIFS(СВЦЭМ!$F$34:$F$777,СВЦЭМ!$A$34:$A$777,$A213,СВЦЭМ!$B$34:$B$777,L$190)+'СЕТ СН'!$F$12</f>
        <v>58.427702490000001</v>
      </c>
      <c r="M213" s="37">
        <f>SUMIFS(СВЦЭМ!$F$34:$F$777,СВЦЭМ!$A$34:$A$777,$A213,СВЦЭМ!$B$34:$B$777,M$190)+'СЕТ СН'!$F$12</f>
        <v>58.554066040000002</v>
      </c>
      <c r="N213" s="37">
        <f>SUMIFS(СВЦЭМ!$F$34:$F$777,СВЦЭМ!$A$34:$A$777,$A213,СВЦЭМ!$B$34:$B$777,N$190)+'СЕТ СН'!$F$12</f>
        <v>57.401048410000001</v>
      </c>
      <c r="O213" s="37">
        <f>SUMIFS(СВЦЭМ!$F$34:$F$777,СВЦЭМ!$A$34:$A$777,$A213,СВЦЭМ!$B$34:$B$777,O$190)+'СЕТ СН'!$F$12</f>
        <v>56.398076330000002</v>
      </c>
      <c r="P213" s="37">
        <f>SUMIFS(СВЦЭМ!$F$34:$F$777,СВЦЭМ!$A$34:$A$777,$A213,СВЦЭМ!$B$34:$B$777,P$190)+'СЕТ СН'!$F$12</f>
        <v>55.938524909999998</v>
      </c>
      <c r="Q213" s="37">
        <f>SUMIFS(СВЦЭМ!$F$34:$F$777,СВЦЭМ!$A$34:$A$777,$A213,СВЦЭМ!$B$34:$B$777,Q$190)+'СЕТ СН'!$F$12</f>
        <v>55.928727870000003</v>
      </c>
      <c r="R213" s="37">
        <f>SUMIFS(СВЦЭМ!$F$34:$F$777,СВЦЭМ!$A$34:$A$777,$A213,СВЦЭМ!$B$34:$B$777,R$190)+'СЕТ СН'!$F$12</f>
        <v>58.411911949999997</v>
      </c>
      <c r="S213" s="37">
        <f>SUMIFS(СВЦЭМ!$F$34:$F$777,СВЦЭМ!$A$34:$A$777,$A213,СВЦЭМ!$B$34:$B$777,S$190)+'СЕТ СН'!$F$12</f>
        <v>70.376038730000005</v>
      </c>
      <c r="T213" s="37">
        <f>SUMIFS(СВЦЭМ!$F$34:$F$777,СВЦЭМ!$A$34:$A$777,$A213,СВЦЭМ!$B$34:$B$777,T$190)+'СЕТ СН'!$F$12</f>
        <v>73.146021829999995</v>
      </c>
      <c r="U213" s="37">
        <f>SUMIFS(СВЦЭМ!$F$34:$F$777,СВЦЭМ!$A$34:$A$777,$A213,СВЦЭМ!$B$34:$B$777,U$190)+'СЕТ СН'!$F$12</f>
        <v>64.002867559999999</v>
      </c>
      <c r="V213" s="37">
        <f>SUMIFS(СВЦЭМ!$F$34:$F$777,СВЦЭМ!$A$34:$A$777,$A213,СВЦЭМ!$B$34:$B$777,V$190)+'СЕТ СН'!$F$12</f>
        <v>57.362112940000003</v>
      </c>
      <c r="W213" s="37">
        <f>SUMIFS(СВЦЭМ!$F$34:$F$777,СВЦЭМ!$A$34:$A$777,$A213,СВЦЭМ!$B$34:$B$777,W$190)+'СЕТ СН'!$F$12</f>
        <v>57.383234039999998</v>
      </c>
      <c r="X213" s="37">
        <f>SUMIFS(СВЦЭМ!$F$34:$F$777,СВЦЭМ!$A$34:$A$777,$A213,СВЦЭМ!$B$34:$B$777,X$190)+'СЕТ СН'!$F$12</f>
        <v>56.798544390000004</v>
      </c>
      <c r="Y213" s="37">
        <f>SUMIFS(СВЦЭМ!$F$34:$F$777,СВЦЭМ!$A$34:$A$777,$A213,СВЦЭМ!$B$34:$B$777,Y$190)+'СЕТ СН'!$F$12</f>
        <v>63.066558970000003</v>
      </c>
    </row>
    <row r="214" spans="1:25" ht="15.75" x14ac:dyDescent="0.2">
      <c r="A214" s="36">
        <f t="shared" si="5"/>
        <v>42667</v>
      </c>
      <c r="B214" s="37">
        <f>SUMIFS(СВЦЭМ!$F$34:$F$777,СВЦЭМ!$A$34:$A$777,$A214,СВЦЭМ!$B$34:$B$777,B$190)+'СЕТ СН'!$F$12</f>
        <v>73.224999699999998</v>
      </c>
      <c r="C214" s="37">
        <f>SUMIFS(СВЦЭМ!$F$34:$F$777,СВЦЭМ!$A$34:$A$777,$A214,СВЦЭМ!$B$34:$B$777,C$190)+'СЕТ СН'!$F$12</f>
        <v>83.524469069999995</v>
      </c>
      <c r="D214" s="37">
        <f>SUMIFS(СВЦЭМ!$F$34:$F$777,СВЦЭМ!$A$34:$A$777,$A214,СВЦЭМ!$B$34:$B$777,D$190)+'СЕТ СН'!$F$12</f>
        <v>90.457938530000007</v>
      </c>
      <c r="E214" s="37">
        <f>SUMIFS(СВЦЭМ!$F$34:$F$777,СВЦЭМ!$A$34:$A$777,$A214,СВЦЭМ!$B$34:$B$777,E$190)+'СЕТ СН'!$F$12</f>
        <v>90.897415690000003</v>
      </c>
      <c r="F214" s="37">
        <f>SUMIFS(СВЦЭМ!$F$34:$F$777,СВЦЭМ!$A$34:$A$777,$A214,СВЦЭМ!$B$34:$B$777,F$190)+'СЕТ СН'!$F$12</f>
        <v>90.232655809999997</v>
      </c>
      <c r="G214" s="37">
        <f>SUMIFS(СВЦЭМ!$F$34:$F$777,СВЦЭМ!$A$34:$A$777,$A214,СВЦЭМ!$B$34:$B$777,G$190)+'СЕТ СН'!$F$12</f>
        <v>88.949632039999997</v>
      </c>
      <c r="H214" s="37">
        <f>SUMIFS(СВЦЭМ!$F$34:$F$777,СВЦЭМ!$A$34:$A$777,$A214,СВЦЭМ!$B$34:$B$777,H$190)+'СЕТ СН'!$F$12</f>
        <v>83.683718970000001</v>
      </c>
      <c r="I214" s="37">
        <f>SUMIFS(СВЦЭМ!$F$34:$F$777,СВЦЭМ!$A$34:$A$777,$A214,СВЦЭМ!$B$34:$B$777,I$190)+'СЕТ СН'!$F$12</f>
        <v>81.125669779999996</v>
      </c>
      <c r="J214" s="37">
        <f>SUMIFS(СВЦЭМ!$F$34:$F$777,СВЦЭМ!$A$34:$A$777,$A214,СВЦЭМ!$B$34:$B$777,J$190)+'СЕТ СН'!$F$12</f>
        <v>75.959408710000005</v>
      </c>
      <c r="K214" s="37">
        <f>SUMIFS(СВЦЭМ!$F$34:$F$777,СВЦЭМ!$A$34:$A$777,$A214,СВЦЭМ!$B$34:$B$777,K$190)+'СЕТ СН'!$F$12</f>
        <v>68.007431600000004</v>
      </c>
      <c r="L214" s="37">
        <f>SUMIFS(СВЦЭМ!$F$34:$F$777,СВЦЭМ!$A$34:$A$777,$A214,СВЦЭМ!$B$34:$B$777,L$190)+'СЕТ СН'!$F$12</f>
        <v>61.659811310000002</v>
      </c>
      <c r="M214" s="37">
        <f>SUMIFS(СВЦЭМ!$F$34:$F$777,СВЦЭМ!$A$34:$A$777,$A214,СВЦЭМ!$B$34:$B$777,M$190)+'СЕТ СН'!$F$12</f>
        <v>58.257785769999998</v>
      </c>
      <c r="N214" s="37">
        <f>SUMIFS(СВЦЭМ!$F$34:$F$777,СВЦЭМ!$A$34:$A$777,$A214,СВЦЭМ!$B$34:$B$777,N$190)+'СЕТ СН'!$F$12</f>
        <v>57.38336297</v>
      </c>
      <c r="O214" s="37">
        <f>SUMIFS(СВЦЭМ!$F$34:$F$777,СВЦЭМ!$A$34:$A$777,$A214,СВЦЭМ!$B$34:$B$777,O$190)+'СЕТ СН'!$F$12</f>
        <v>58.231974520000001</v>
      </c>
      <c r="P214" s="37">
        <f>SUMIFS(СВЦЭМ!$F$34:$F$777,СВЦЭМ!$A$34:$A$777,$A214,СВЦЭМ!$B$34:$B$777,P$190)+'СЕТ СН'!$F$12</f>
        <v>58.55506106</v>
      </c>
      <c r="Q214" s="37">
        <f>SUMIFS(СВЦЭМ!$F$34:$F$777,СВЦЭМ!$A$34:$A$777,$A214,СВЦЭМ!$B$34:$B$777,Q$190)+'СЕТ СН'!$F$12</f>
        <v>58.58120933</v>
      </c>
      <c r="R214" s="37">
        <f>SUMIFS(СВЦЭМ!$F$34:$F$777,СВЦЭМ!$A$34:$A$777,$A214,СВЦЭМ!$B$34:$B$777,R$190)+'СЕТ СН'!$F$12</f>
        <v>58.722606239999998</v>
      </c>
      <c r="S214" s="37">
        <f>SUMIFS(СВЦЭМ!$F$34:$F$777,СВЦЭМ!$A$34:$A$777,$A214,СВЦЭМ!$B$34:$B$777,S$190)+'СЕТ СН'!$F$12</f>
        <v>56.986819650000001</v>
      </c>
      <c r="T214" s="37">
        <f>SUMIFS(СВЦЭМ!$F$34:$F$777,СВЦЭМ!$A$34:$A$777,$A214,СВЦЭМ!$B$34:$B$777,T$190)+'СЕТ СН'!$F$12</f>
        <v>58.768317940000003</v>
      </c>
      <c r="U214" s="37">
        <f>SUMIFS(СВЦЭМ!$F$34:$F$777,СВЦЭМ!$A$34:$A$777,$A214,СВЦЭМ!$B$34:$B$777,U$190)+'СЕТ СН'!$F$12</f>
        <v>61.438448479999998</v>
      </c>
      <c r="V214" s="37">
        <f>SUMIFS(СВЦЭМ!$F$34:$F$777,СВЦЭМ!$A$34:$A$777,$A214,СВЦЭМ!$B$34:$B$777,V$190)+'СЕТ СН'!$F$12</f>
        <v>61.526994119999998</v>
      </c>
      <c r="W214" s="37">
        <f>SUMIFS(СВЦЭМ!$F$34:$F$777,СВЦЭМ!$A$34:$A$777,$A214,СВЦЭМ!$B$34:$B$777,W$190)+'СЕТ СН'!$F$12</f>
        <v>59.372484380000003</v>
      </c>
      <c r="X214" s="37">
        <f>SUMIFS(СВЦЭМ!$F$34:$F$777,СВЦЭМ!$A$34:$A$777,$A214,СВЦЭМ!$B$34:$B$777,X$190)+'СЕТ СН'!$F$12</f>
        <v>57.597605999999999</v>
      </c>
      <c r="Y214" s="37">
        <f>SUMIFS(СВЦЭМ!$F$34:$F$777,СВЦЭМ!$A$34:$A$777,$A214,СВЦЭМ!$B$34:$B$777,Y$190)+'СЕТ СН'!$F$12</f>
        <v>64.858390830000005</v>
      </c>
    </row>
    <row r="215" spans="1:25" ht="15.75" x14ac:dyDescent="0.2">
      <c r="A215" s="36">
        <f t="shared" si="5"/>
        <v>42668</v>
      </c>
      <c r="B215" s="37">
        <f>SUMIFS(СВЦЭМ!$F$34:$F$777,СВЦЭМ!$A$34:$A$777,$A215,СВЦЭМ!$B$34:$B$777,B$190)+'СЕТ СН'!$F$12</f>
        <v>73.908008019999997</v>
      </c>
      <c r="C215" s="37">
        <f>SUMIFS(СВЦЭМ!$F$34:$F$777,СВЦЭМ!$A$34:$A$777,$A215,СВЦЭМ!$B$34:$B$777,C$190)+'СЕТ СН'!$F$12</f>
        <v>84.985041890000005</v>
      </c>
      <c r="D215" s="37">
        <f>SUMIFS(СВЦЭМ!$F$34:$F$777,СВЦЭМ!$A$34:$A$777,$A215,СВЦЭМ!$B$34:$B$777,D$190)+'СЕТ СН'!$F$12</f>
        <v>93.821343380000002</v>
      </c>
      <c r="E215" s="37">
        <f>SUMIFS(СВЦЭМ!$F$34:$F$777,СВЦЭМ!$A$34:$A$777,$A215,СВЦЭМ!$B$34:$B$777,E$190)+'СЕТ СН'!$F$12</f>
        <v>94.313880409999996</v>
      </c>
      <c r="F215" s="37">
        <f>SUMIFS(СВЦЭМ!$F$34:$F$777,СВЦЭМ!$A$34:$A$777,$A215,СВЦЭМ!$B$34:$B$777,F$190)+'СЕТ СН'!$F$12</f>
        <v>94.509425280000002</v>
      </c>
      <c r="G215" s="37">
        <f>SUMIFS(СВЦЭМ!$F$34:$F$777,СВЦЭМ!$A$34:$A$777,$A215,СВЦЭМ!$B$34:$B$777,G$190)+'СЕТ СН'!$F$12</f>
        <v>92.462187999999998</v>
      </c>
      <c r="H215" s="37">
        <f>SUMIFS(СВЦЭМ!$F$34:$F$777,СВЦЭМ!$A$34:$A$777,$A215,СВЦЭМ!$B$34:$B$777,H$190)+'СЕТ СН'!$F$12</f>
        <v>86.232406850000004</v>
      </c>
      <c r="I215" s="37">
        <f>SUMIFS(СВЦЭМ!$F$34:$F$777,СВЦЭМ!$A$34:$A$777,$A215,СВЦЭМ!$B$34:$B$777,I$190)+'СЕТ СН'!$F$12</f>
        <v>84.136828629999997</v>
      </c>
      <c r="J215" s="37">
        <f>SUMIFS(СВЦЭМ!$F$34:$F$777,СВЦЭМ!$A$34:$A$777,$A215,СВЦЭМ!$B$34:$B$777,J$190)+'СЕТ СН'!$F$12</f>
        <v>77.219634810000002</v>
      </c>
      <c r="K215" s="37">
        <f>SUMIFS(СВЦЭМ!$F$34:$F$777,СВЦЭМ!$A$34:$A$777,$A215,СВЦЭМ!$B$34:$B$777,K$190)+'СЕТ СН'!$F$12</f>
        <v>69.176509490000001</v>
      </c>
      <c r="L215" s="37">
        <f>SUMIFS(СВЦЭМ!$F$34:$F$777,СВЦЭМ!$A$34:$A$777,$A215,СВЦЭМ!$B$34:$B$777,L$190)+'СЕТ СН'!$F$12</f>
        <v>61.904410159999998</v>
      </c>
      <c r="M215" s="37">
        <f>SUMIFS(СВЦЭМ!$F$34:$F$777,СВЦЭМ!$A$34:$A$777,$A215,СВЦЭМ!$B$34:$B$777,M$190)+'СЕТ СН'!$F$12</f>
        <v>58.965557230000002</v>
      </c>
      <c r="N215" s="37">
        <f>SUMIFS(СВЦЭМ!$F$34:$F$777,СВЦЭМ!$A$34:$A$777,$A215,СВЦЭМ!$B$34:$B$777,N$190)+'СЕТ СН'!$F$12</f>
        <v>59.30355453</v>
      </c>
      <c r="O215" s="37">
        <f>SUMIFS(СВЦЭМ!$F$34:$F$777,СВЦЭМ!$A$34:$A$777,$A215,СВЦЭМ!$B$34:$B$777,O$190)+'СЕТ СН'!$F$12</f>
        <v>59.649547259999999</v>
      </c>
      <c r="P215" s="37">
        <f>SUMIFS(СВЦЭМ!$F$34:$F$777,СВЦЭМ!$A$34:$A$777,$A215,СВЦЭМ!$B$34:$B$777,P$190)+'СЕТ СН'!$F$12</f>
        <v>59.594974129999997</v>
      </c>
      <c r="Q215" s="37">
        <f>SUMIFS(СВЦЭМ!$F$34:$F$777,СВЦЭМ!$A$34:$A$777,$A215,СВЦЭМ!$B$34:$B$777,Q$190)+'СЕТ СН'!$F$12</f>
        <v>59.802333470000001</v>
      </c>
      <c r="R215" s="37">
        <f>SUMIFS(СВЦЭМ!$F$34:$F$777,СВЦЭМ!$A$34:$A$777,$A215,СВЦЭМ!$B$34:$B$777,R$190)+'СЕТ СН'!$F$12</f>
        <v>60.032653340000003</v>
      </c>
      <c r="S215" s="37">
        <f>SUMIFS(СВЦЭМ!$F$34:$F$777,СВЦЭМ!$A$34:$A$777,$A215,СВЦЭМ!$B$34:$B$777,S$190)+'СЕТ СН'!$F$12</f>
        <v>60.46073105</v>
      </c>
      <c r="T215" s="37">
        <f>SUMIFS(СВЦЭМ!$F$34:$F$777,СВЦЭМ!$A$34:$A$777,$A215,СВЦЭМ!$B$34:$B$777,T$190)+'СЕТ СН'!$F$12</f>
        <v>61.475253479999999</v>
      </c>
      <c r="U215" s="37">
        <f>SUMIFS(СВЦЭМ!$F$34:$F$777,СВЦЭМ!$A$34:$A$777,$A215,СВЦЭМ!$B$34:$B$777,U$190)+'СЕТ СН'!$F$12</f>
        <v>62.180511520000003</v>
      </c>
      <c r="V215" s="37">
        <f>SUMIFS(СВЦЭМ!$F$34:$F$777,СВЦЭМ!$A$34:$A$777,$A215,СВЦЭМ!$B$34:$B$777,V$190)+'СЕТ СН'!$F$12</f>
        <v>61.90111856</v>
      </c>
      <c r="W215" s="37">
        <f>SUMIFS(СВЦЭМ!$F$34:$F$777,СВЦЭМ!$A$34:$A$777,$A215,СВЦЭМ!$B$34:$B$777,W$190)+'СЕТ СН'!$F$12</f>
        <v>61.953061599999998</v>
      </c>
      <c r="X215" s="37">
        <f>SUMIFS(СВЦЭМ!$F$34:$F$777,СВЦЭМ!$A$34:$A$777,$A215,СВЦЭМ!$B$34:$B$777,X$190)+'СЕТ СН'!$F$12</f>
        <v>63.393555059999997</v>
      </c>
      <c r="Y215" s="37">
        <f>SUMIFS(СВЦЭМ!$F$34:$F$777,СВЦЭМ!$A$34:$A$777,$A215,СВЦЭМ!$B$34:$B$777,Y$190)+'СЕТ СН'!$F$12</f>
        <v>70.716061330000002</v>
      </c>
    </row>
    <row r="216" spans="1:25" ht="15.75" x14ac:dyDescent="0.2">
      <c r="A216" s="36">
        <f t="shared" si="5"/>
        <v>42669</v>
      </c>
      <c r="B216" s="37">
        <f>SUMIFS(СВЦЭМ!$F$34:$F$777,СВЦЭМ!$A$34:$A$777,$A216,СВЦЭМ!$B$34:$B$777,B$190)+'СЕТ СН'!$F$12</f>
        <v>75.320862820000002</v>
      </c>
      <c r="C216" s="37">
        <f>SUMIFS(СВЦЭМ!$F$34:$F$777,СВЦЭМ!$A$34:$A$777,$A216,СВЦЭМ!$B$34:$B$777,C$190)+'СЕТ СН'!$F$12</f>
        <v>87.499782339999996</v>
      </c>
      <c r="D216" s="37">
        <f>SUMIFS(СВЦЭМ!$F$34:$F$777,СВЦЭМ!$A$34:$A$777,$A216,СВЦЭМ!$B$34:$B$777,D$190)+'СЕТ СН'!$F$12</f>
        <v>95.557702399999997</v>
      </c>
      <c r="E216" s="37">
        <f>SUMIFS(СВЦЭМ!$F$34:$F$777,СВЦЭМ!$A$34:$A$777,$A216,СВЦЭМ!$B$34:$B$777,E$190)+'СЕТ СН'!$F$12</f>
        <v>96.168995499999994</v>
      </c>
      <c r="F216" s="37">
        <f>SUMIFS(СВЦЭМ!$F$34:$F$777,СВЦЭМ!$A$34:$A$777,$A216,СВЦЭМ!$B$34:$B$777,F$190)+'СЕТ СН'!$F$12</f>
        <v>96.047407329999999</v>
      </c>
      <c r="G216" s="37">
        <f>SUMIFS(СВЦЭМ!$F$34:$F$777,СВЦЭМ!$A$34:$A$777,$A216,СВЦЭМ!$B$34:$B$777,G$190)+'СЕТ СН'!$F$12</f>
        <v>95.504441369999995</v>
      </c>
      <c r="H216" s="37">
        <f>SUMIFS(СВЦЭМ!$F$34:$F$777,СВЦЭМ!$A$34:$A$777,$A216,СВЦЭМ!$B$34:$B$777,H$190)+'СЕТ СН'!$F$12</f>
        <v>90.708725920000006</v>
      </c>
      <c r="I216" s="37">
        <f>SUMIFS(СВЦЭМ!$F$34:$F$777,СВЦЭМ!$A$34:$A$777,$A216,СВЦЭМ!$B$34:$B$777,I$190)+'СЕТ СН'!$F$12</f>
        <v>84.965293810000006</v>
      </c>
      <c r="J216" s="37">
        <f>SUMIFS(СВЦЭМ!$F$34:$F$777,СВЦЭМ!$A$34:$A$777,$A216,СВЦЭМ!$B$34:$B$777,J$190)+'СЕТ СН'!$F$12</f>
        <v>78.190249100000003</v>
      </c>
      <c r="K216" s="37">
        <f>SUMIFS(СВЦЭМ!$F$34:$F$777,СВЦЭМ!$A$34:$A$777,$A216,СВЦЭМ!$B$34:$B$777,K$190)+'СЕТ СН'!$F$12</f>
        <v>70.363297329999995</v>
      </c>
      <c r="L216" s="37">
        <f>SUMIFS(СВЦЭМ!$F$34:$F$777,СВЦЭМ!$A$34:$A$777,$A216,СВЦЭМ!$B$34:$B$777,L$190)+'СЕТ СН'!$F$12</f>
        <v>63.234485599999999</v>
      </c>
      <c r="M216" s="37">
        <f>SUMIFS(СВЦЭМ!$F$34:$F$777,СВЦЭМ!$A$34:$A$777,$A216,СВЦЭМ!$B$34:$B$777,M$190)+'СЕТ СН'!$F$12</f>
        <v>60.156880540000003</v>
      </c>
      <c r="N216" s="37">
        <f>SUMIFS(СВЦЭМ!$F$34:$F$777,СВЦЭМ!$A$34:$A$777,$A216,СВЦЭМ!$B$34:$B$777,N$190)+'СЕТ СН'!$F$12</f>
        <v>60.463861110000003</v>
      </c>
      <c r="O216" s="37">
        <f>SUMIFS(СВЦЭМ!$F$34:$F$777,СВЦЭМ!$A$34:$A$777,$A216,СВЦЭМ!$B$34:$B$777,O$190)+'СЕТ СН'!$F$12</f>
        <v>61.233786209999998</v>
      </c>
      <c r="P216" s="37">
        <f>SUMIFS(СВЦЭМ!$F$34:$F$777,СВЦЭМ!$A$34:$A$777,$A216,СВЦЭМ!$B$34:$B$777,P$190)+'СЕТ СН'!$F$12</f>
        <v>60.642637469999997</v>
      </c>
      <c r="Q216" s="37">
        <f>SUMIFS(СВЦЭМ!$F$34:$F$777,СВЦЭМ!$A$34:$A$777,$A216,СВЦЭМ!$B$34:$B$777,Q$190)+'СЕТ СН'!$F$12</f>
        <v>60.214074680000003</v>
      </c>
      <c r="R216" s="37">
        <f>SUMIFS(СВЦЭМ!$F$34:$F$777,СВЦЭМ!$A$34:$A$777,$A216,СВЦЭМ!$B$34:$B$777,R$190)+'СЕТ СН'!$F$12</f>
        <v>60.409743149999997</v>
      </c>
      <c r="S216" s="37">
        <f>SUMIFS(СВЦЭМ!$F$34:$F$777,СВЦЭМ!$A$34:$A$777,$A216,СВЦЭМ!$B$34:$B$777,S$190)+'СЕТ СН'!$F$12</f>
        <v>61.066681279999997</v>
      </c>
      <c r="T216" s="37">
        <f>SUMIFS(СВЦЭМ!$F$34:$F$777,СВЦЭМ!$A$34:$A$777,$A216,СВЦЭМ!$B$34:$B$777,T$190)+'СЕТ СН'!$F$12</f>
        <v>61.47276987</v>
      </c>
      <c r="U216" s="37">
        <f>SUMIFS(СВЦЭМ!$F$34:$F$777,СВЦЭМ!$A$34:$A$777,$A216,СВЦЭМ!$B$34:$B$777,U$190)+'СЕТ СН'!$F$12</f>
        <v>63.292179240000003</v>
      </c>
      <c r="V216" s="37">
        <f>SUMIFS(СВЦЭМ!$F$34:$F$777,СВЦЭМ!$A$34:$A$777,$A216,СВЦЭМ!$B$34:$B$777,V$190)+'СЕТ СН'!$F$12</f>
        <v>62.997369880000001</v>
      </c>
      <c r="W216" s="37">
        <f>SUMIFS(СВЦЭМ!$F$34:$F$777,СВЦЭМ!$A$34:$A$777,$A216,СВЦЭМ!$B$34:$B$777,W$190)+'СЕТ СН'!$F$12</f>
        <v>62.813965590000002</v>
      </c>
      <c r="X216" s="37">
        <f>SUMIFS(СВЦЭМ!$F$34:$F$777,СВЦЭМ!$A$34:$A$777,$A216,СВЦЭМ!$B$34:$B$777,X$190)+'СЕТ СН'!$F$12</f>
        <v>64.04467133</v>
      </c>
      <c r="Y216" s="37">
        <f>SUMIFS(СВЦЭМ!$F$34:$F$777,СВЦЭМ!$A$34:$A$777,$A216,СВЦЭМ!$B$34:$B$777,Y$190)+'СЕТ СН'!$F$12</f>
        <v>71.764419259999997</v>
      </c>
    </row>
    <row r="217" spans="1:25" ht="15.75" x14ac:dyDescent="0.2">
      <c r="A217" s="36">
        <f t="shared" si="5"/>
        <v>42670</v>
      </c>
      <c r="B217" s="37">
        <f>SUMIFS(СВЦЭМ!$F$34:$F$777,СВЦЭМ!$A$34:$A$777,$A217,СВЦЭМ!$B$34:$B$777,B$190)+'СЕТ СН'!$F$12</f>
        <v>82.012790980000005</v>
      </c>
      <c r="C217" s="37">
        <f>SUMIFS(СВЦЭМ!$F$34:$F$777,СВЦЭМ!$A$34:$A$777,$A217,СВЦЭМ!$B$34:$B$777,C$190)+'СЕТ СН'!$F$12</f>
        <v>91.560709869999997</v>
      </c>
      <c r="D217" s="37">
        <f>SUMIFS(СВЦЭМ!$F$34:$F$777,СВЦЭМ!$A$34:$A$777,$A217,СВЦЭМ!$B$34:$B$777,D$190)+'СЕТ СН'!$F$12</f>
        <v>98.168885660000001</v>
      </c>
      <c r="E217" s="37">
        <f>SUMIFS(СВЦЭМ!$F$34:$F$777,СВЦЭМ!$A$34:$A$777,$A217,СВЦЭМ!$B$34:$B$777,E$190)+'СЕТ СН'!$F$12</f>
        <v>98.535562010000007</v>
      </c>
      <c r="F217" s="37">
        <f>SUMIFS(СВЦЭМ!$F$34:$F$777,СВЦЭМ!$A$34:$A$777,$A217,СВЦЭМ!$B$34:$B$777,F$190)+'СЕТ СН'!$F$12</f>
        <v>98.356146319999993</v>
      </c>
      <c r="G217" s="37">
        <f>SUMIFS(СВЦЭМ!$F$34:$F$777,СВЦЭМ!$A$34:$A$777,$A217,СВЦЭМ!$B$34:$B$777,G$190)+'СЕТ СН'!$F$12</f>
        <v>97.916690889999998</v>
      </c>
      <c r="H217" s="37">
        <f>SUMIFS(СВЦЭМ!$F$34:$F$777,СВЦЭМ!$A$34:$A$777,$A217,СВЦЭМ!$B$34:$B$777,H$190)+'СЕТ СН'!$F$12</f>
        <v>90.6373569</v>
      </c>
      <c r="I217" s="37">
        <f>SUMIFS(СВЦЭМ!$F$34:$F$777,СВЦЭМ!$A$34:$A$777,$A217,СВЦЭМ!$B$34:$B$777,I$190)+'СЕТ СН'!$F$12</f>
        <v>88.304691500000004</v>
      </c>
      <c r="J217" s="37">
        <f>SUMIFS(СВЦЭМ!$F$34:$F$777,СВЦЭМ!$A$34:$A$777,$A217,СВЦЭМ!$B$34:$B$777,J$190)+'СЕТ СН'!$F$12</f>
        <v>81.716353690000005</v>
      </c>
      <c r="K217" s="37">
        <f>SUMIFS(СВЦЭМ!$F$34:$F$777,СВЦЭМ!$A$34:$A$777,$A217,СВЦЭМ!$B$34:$B$777,K$190)+'СЕТ СН'!$F$12</f>
        <v>73.967561200000006</v>
      </c>
      <c r="L217" s="37">
        <f>SUMIFS(СВЦЭМ!$F$34:$F$777,СВЦЭМ!$A$34:$A$777,$A217,СВЦЭМ!$B$34:$B$777,L$190)+'СЕТ СН'!$F$12</f>
        <v>66.948733669999996</v>
      </c>
      <c r="M217" s="37">
        <f>SUMIFS(СВЦЭМ!$F$34:$F$777,СВЦЭМ!$A$34:$A$777,$A217,СВЦЭМ!$B$34:$B$777,M$190)+'СЕТ СН'!$F$12</f>
        <v>63.712249659999998</v>
      </c>
      <c r="N217" s="37">
        <f>SUMIFS(СВЦЭМ!$F$34:$F$777,СВЦЭМ!$A$34:$A$777,$A217,СВЦЭМ!$B$34:$B$777,N$190)+'СЕТ СН'!$F$12</f>
        <v>64.193613619999994</v>
      </c>
      <c r="O217" s="37">
        <f>SUMIFS(СВЦЭМ!$F$34:$F$777,СВЦЭМ!$A$34:$A$777,$A217,СВЦЭМ!$B$34:$B$777,O$190)+'СЕТ СН'!$F$12</f>
        <v>64.264644140000001</v>
      </c>
      <c r="P217" s="37">
        <f>SUMIFS(СВЦЭМ!$F$34:$F$777,СВЦЭМ!$A$34:$A$777,$A217,СВЦЭМ!$B$34:$B$777,P$190)+'СЕТ СН'!$F$12</f>
        <v>63.619254580000003</v>
      </c>
      <c r="Q217" s="37">
        <f>SUMIFS(СВЦЭМ!$F$34:$F$777,СВЦЭМ!$A$34:$A$777,$A217,СВЦЭМ!$B$34:$B$777,Q$190)+'СЕТ СН'!$F$12</f>
        <v>63.15828526</v>
      </c>
      <c r="R217" s="37">
        <f>SUMIFS(СВЦЭМ!$F$34:$F$777,СВЦЭМ!$A$34:$A$777,$A217,СВЦЭМ!$B$34:$B$777,R$190)+'СЕТ СН'!$F$12</f>
        <v>63.479996880000002</v>
      </c>
      <c r="S217" s="37">
        <f>SUMIFS(СВЦЭМ!$F$34:$F$777,СВЦЭМ!$A$34:$A$777,$A217,СВЦЭМ!$B$34:$B$777,S$190)+'СЕТ СН'!$F$12</f>
        <v>64.316935689999994</v>
      </c>
      <c r="T217" s="37">
        <f>SUMIFS(СВЦЭМ!$F$34:$F$777,СВЦЭМ!$A$34:$A$777,$A217,СВЦЭМ!$B$34:$B$777,T$190)+'СЕТ СН'!$F$12</f>
        <v>65.135614079999996</v>
      </c>
      <c r="U217" s="37">
        <f>SUMIFS(СВЦЭМ!$F$34:$F$777,СВЦЭМ!$A$34:$A$777,$A217,СВЦЭМ!$B$34:$B$777,U$190)+'СЕТ СН'!$F$12</f>
        <v>66.195602089999994</v>
      </c>
      <c r="V217" s="37">
        <f>SUMIFS(СВЦЭМ!$F$34:$F$777,СВЦЭМ!$A$34:$A$777,$A217,СВЦЭМ!$B$34:$B$777,V$190)+'СЕТ СН'!$F$12</f>
        <v>65.96712866</v>
      </c>
      <c r="W217" s="37">
        <f>SUMIFS(СВЦЭМ!$F$34:$F$777,СВЦЭМ!$A$34:$A$777,$A217,СВЦЭМ!$B$34:$B$777,W$190)+'СЕТ СН'!$F$12</f>
        <v>65.793064979999997</v>
      </c>
      <c r="X217" s="37">
        <f>SUMIFS(СВЦЭМ!$F$34:$F$777,СВЦЭМ!$A$34:$A$777,$A217,СВЦЭМ!$B$34:$B$777,X$190)+'СЕТ СН'!$F$12</f>
        <v>66.981562879999998</v>
      </c>
      <c r="Y217" s="37">
        <f>SUMIFS(СВЦЭМ!$F$34:$F$777,СВЦЭМ!$A$34:$A$777,$A217,СВЦЭМ!$B$34:$B$777,Y$190)+'СЕТ СН'!$F$12</f>
        <v>74.284266200000005</v>
      </c>
    </row>
    <row r="218" spans="1:25" ht="15.75" x14ac:dyDescent="0.2">
      <c r="A218" s="36">
        <f t="shared" si="5"/>
        <v>42671</v>
      </c>
      <c r="B218" s="37">
        <f>SUMIFS(СВЦЭМ!$F$34:$F$777,СВЦЭМ!$A$34:$A$777,$A218,СВЦЭМ!$B$34:$B$777,B$190)+'СЕТ СН'!$F$12</f>
        <v>69.524419679999994</v>
      </c>
      <c r="C218" s="37">
        <f>SUMIFS(СВЦЭМ!$F$34:$F$777,СВЦЭМ!$A$34:$A$777,$A218,СВЦЭМ!$B$34:$B$777,C$190)+'СЕТ СН'!$F$12</f>
        <v>80.522130309999994</v>
      </c>
      <c r="D218" s="37">
        <f>SUMIFS(СВЦЭМ!$F$34:$F$777,СВЦЭМ!$A$34:$A$777,$A218,СВЦЭМ!$B$34:$B$777,D$190)+'СЕТ СН'!$F$12</f>
        <v>90.835267669999993</v>
      </c>
      <c r="E218" s="37">
        <f>SUMIFS(СВЦЭМ!$F$34:$F$777,СВЦЭМ!$A$34:$A$777,$A218,СВЦЭМ!$B$34:$B$777,E$190)+'СЕТ СН'!$F$12</f>
        <v>91.454144690000007</v>
      </c>
      <c r="F218" s="37">
        <f>SUMIFS(СВЦЭМ!$F$34:$F$777,СВЦЭМ!$A$34:$A$777,$A218,СВЦЭМ!$B$34:$B$777,F$190)+'СЕТ СН'!$F$12</f>
        <v>89.668646170000002</v>
      </c>
      <c r="G218" s="37">
        <f>SUMIFS(СВЦЭМ!$F$34:$F$777,СВЦЭМ!$A$34:$A$777,$A218,СВЦЭМ!$B$34:$B$777,G$190)+'СЕТ СН'!$F$12</f>
        <v>91.105065999999994</v>
      </c>
      <c r="H218" s="37">
        <f>SUMIFS(СВЦЭМ!$F$34:$F$777,СВЦЭМ!$A$34:$A$777,$A218,СВЦЭМ!$B$34:$B$777,H$190)+'СЕТ СН'!$F$12</f>
        <v>86.558990350000002</v>
      </c>
      <c r="I218" s="37">
        <f>SUMIFS(СВЦЭМ!$F$34:$F$777,СВЦЭМ!$A$34:$A$777,$A218,СВЦЭМ!$B$34:$B$777,I$190)+'СЕТ СН'!$F$12</f>
        <v>93.785885410000006</v>
      </c>
      <c r="J218" s="37">
        <f>SUMIFS(СВЦЭМ!$F$34:$F$777,СВЦЭМ!$A$34:$A$777,$A218,СВЦЭМ!$B$34:$B$777,J$190)+'СЕТ СН'!$F$12</f>
        <v>99.460701450000002</v>
      </c>
      <c r="K218" s="37">
        <f>SUMIFS(СВЦЭМ!$F$34:$F$777,СВЦЭМ!$A$34:$A$777,$A218,СВЦЭМ!$B$34:$B$777,K$190)+'СЕТ СН'!$F$12</f>
        <v>91.382138420000004</v>
      </c>
      <c r="L218" s="37">
        <f>SUMIFS(СВЦЭМ!$F$34:$F$777,СВЦЭМ!$A$34:$A$777,$A218,СВЦЭМ!$B$34:$B$777,L$190)+'СЕТ СН'!$F$12</f>
        <v>83.474100219999997</v>
      </c>
      <c r="M218" s="37">
        <f>SUMIFS(СВЦЭМ!$F$34:$F$777,СВЦЭМ!$A$34:$A$777,$A218,СВЦЭМ!$B$34:$B$777,M$190)+'СЕТ СН'!$F$12</f>
        <v>79.978928510000003</v>
      </c>
      <c r="N218" s="37">
        <f>SUMIFS(СВЦЭМ!$F$34:$F$777,СВЦЭМ!$A$34:$A$777,$A218,СВЦЭМ!$B$34:$B$777,N$190)+'СЕТ СН'!$F$12</f>
        <v>78.928350730000005</v>
      </c>
      <c r="O218" s="37">
        <f>SUMIFS(СВЦЭМ!$F$34:$F$777,СВЦЭМ!$A$34:$A$777,$A218,СВЦЭМ!$B$34:$B$777,O$190)+'СЕТ СН'!$F$12</f>
        <v>78.281733750000001</v>
      </c>
      <c r="P218" s="37">
        <f>SUMIFS(СВЦЭМ!$F$34:$F$777,СВЦЭМ!$A$34:$A$777,$A218,СВЦЭМ!$B$34:$B$777,P$190)+'СЕТ СН'!$F$12</f>
        <v>78.425751480000002</v>
      </c>
      <c r="Q218" s="37">
        <f>SUMIFS(СВЦЭМ!$F$34:$F$777,СВЦЭМ!$A$34:$A$777,$A218,СВЦЭМ!$B$34:$B$777,Q$190)+'СЕТ СН'!$F$12</f>
        <v>78.654751239999996</v>
      </c>
      <c r="R218" s="37">
        <f>SUMIFS(СВЦЭМ!$F$34:$F$777,СВЦЭМ!$A$34:$A$777,$A218,СВЦЭМ!$B$34:$B$777,R$190)+'СЕТ СН'!$F$12</f>
        <v>78.615786869999994</v>
      </c>
      <c r="S218" s="37">
        <f>SUMIFS(СВЦЭМ!$F$34:$F$777,СВЦЭМ!$A$34:$A$777,$A218,СВЦЭМ!$B$34:$B$777,S$190)+'СЕТ СН'!$F$12</f>
        <v>79.177536930000002</v>
      </c>
      <c r="T218" s="37">
        <f>SUMIFS(СВЦЭМ!$F$34:$F$777,СВЦЭМ!$A$34:$A$777,$A218,СВЦЭМ!$B$34:$B$777,T$190)+'СЕТ СН'!$F$12</f>
        <v>82.262519670000003</v>
      </c>
      <c r="U218" s="37">
        <f>SUMIFS(СВЦЭМ!$F$34:$F$777,СВЦЭМ!$A$34:$A$777,$A218,СВЦЭМ!$B$34:$B$777,U$190)+'СЕТ СН'!$F$12</f>
        <v>83.576335689999993</v>
      </c>
      <c r="V218" s="37">
        <f>SUMIFS(СВЦЭМ!$F$34:$F$777,СВЦЭМ!$A$34:$A$777,$A218,СВЦЭМ!$B$34:$B$777,V$190)+'СЕТ СН'!$F$12</f>
        <v>83.005944110000002</v>
      </c>
      <c r="W218" s="37">
        <f>SUMIFS(СВЦЭМ!$F$34:$F$777,СВЦЭМ!$A$34:$A$777,$A218,СВЦЭМ!$B$34:$B$777,W$190)+'СЕТ СН'!$F$12</f>
        <v>78.589216260000001</v>
      </c>
      <c r="X218" s="37">
        <f>SUMIFS(СВЦЭМ!$F$34:$F$777,СВЦЭМ!$A$34:$A$777,$A218,СВЦЭМ!$B$34:$B$777,X$190)+'СЕТ СН'!$F$12</f>
        <v>70.209627920000003</v>
      </c>
      <c r="Y218" s="37">
        <f>SUMIFS(СВЦЭМ!$F$34:$F$777,СВЦЭМ!$A$34:$A$777,$A218,СВЦЭМ!$B$34:$B$777,Y$190)+'СЕТ СН'!$F$12</f>
        <v>70.183262020000001</v>
      </c>
    </row>
    <row r="219" spans="1:25" ht="15.75" x14ac:dyDescent="0.2">
      <c r="A219" s="36">
        <f t="shared" si="5"/>
        <v>42672</v>
      </c>
      <c r="B219" s="37">
        <f>SUMIFS(СВЦЭМ!$F$34:$F$777,СВЦЭМ!$A$34:$A$777,$A219,СВЦЭМ!$B$34:$B$777,B$190)+'СЕТ СН'!$F$12</f>
        <v>75.335327359999994</v>
      </c>
      <c r="C219" s="37">
        <f>SUMIFS(СВЦЭМ!$F$34:$F$777,СВЦЭМ!$A$34:$A$777,$A219,СВЦЭМ!$B$34:$B$777,C$190)+'СЕТ СН'!$F$12</f>
        <v>83.380997480000005</v>
      </c>
      <c r="D219" s="37">
        <f>SUMIFS(СВЦЭМ!$F$34:$F$777,СВЦЭМ!$A$34:$A$777,$A219,СВЦЭМ!$B$34:$B$777,D$190)+'СЕТ СН'!$F$12</f>
        <v>92.951883019999997</v>
      </c>
      <c r="E219" s="37">
        <f>SUMIFS(СВЦЭМ!$F$34:$F$777,СВЦЭМ!$A$34:$A$777,$A219,СВЦЭМ!$B$34:$B$777,E$190)+'СЕТ СН'!$F$12</f>
        <v>93.389124140000007</v>
      </c>
      <c r="F219" s="37">
        <f>SUMIFS(СВЦЭМ!$F$34:$F$777,СВЦЭМ!$A$34:$A$777,$A219,СВЦЭМ!$B$34:$B$777,F$190)+'СЕТ СН'!$F$12</f>
        <v>93.123474729999998</v>
      </c>
      <c r="G219" s="37">
        <f>SUMIFS(СВЦЭМ!$F$34:$F$777,СВЦЭМ!$A$34:$A$777,$A219,СВЦЭМ!$B$34:$B$777,G$190)+'СЕТ СН'!$F$12</f>
        <v>93.257858220000003</v>
      </c>
      <c r="H219" s="37">
        <f>SUMIFS(СВЦЭМ!$F$34:$F$777,СВЦЭМ!$A$34:$A$777,$A219,СВЦЭМ!$B$34:$B$777,H$190)+'СЕТ СН'!$F$12</f>
        <v>89.642852199999993</v>
      </c>
      <c r="I219" s="37">
        <f>SUMIFS(СВЦЭМ!$F$34:$F$777,СВЦЭМ!$A$34:$A$777,$A219,СВЦЭМ!$B$34:$B$777,I$190)+'СЕТ СН'!$F$12</f>
        <v>85.128520429999995</v>
      </c>
      <c r="J219" s="37">
        <f>SUMIFS(СВЦЭМ!$F$34:$F$777,СВЦЭМ!$A$34:$A$777,$A219,СВЦЭМ!$B$34:$B$777,J$190)+'СЕТ СН'!$F$12</f>
        <v>80.14835866</v>
      </c>
      <c r="K219" s="37">
        <f>SUMIFS(СВЦЭМ!$F$34:$F$777,СВЦЭМ!$A$34:$A$777,$A219,СВЦЭМ!$B$34:$B$777,K$190)+'СЕТ СН'!$F$12</f>
        <v>74.104110890000001</v>
      </c>
      <c r="L219" s="37">
        <f>SUMIFS(СВЦЭМ!$F$34:$F$777,СВЦЭМ!$A$34:$A$777,$A219,СВЦЭМ!$B$34:$B$777,L$190)+'СЕТ СН'!$F$12</f>
        <v>67.252369349999995</v>
      </c>
      <c r="M219" s="37">
        <f>SUMIFS(СВЦЭМ!$F$34:$F$777,СВЦЭМ!$A$34:$A$777,$A219,СВЦЭМ!$B$34:$B$777,M$190)+'СЕТ СН'!$F$12</f>
        <v>64.100431940000007</v>
      </c>
      <c r="N219" s="37">
        <f>SUMIFS(СВЦЭМ!$F$34:$F$777,СВЦЭМ!$A$34:$A$777,$A219,СВЦЭМ!$B$34:$B$777,N$190)+'СЕТ СН'!$F$12</f>
        <v>63.204683369999998</v>
      </c>
      <c r="O219" s="37">
        <f>SUMIFS(СВЦЭМ!$F$34:$F$777,СВЦЭМ!$A$34:$A$777,$A219,СВЦЭМ!$B$34:$B$777,O$190)+'СЕТ СН'!$F$12</f>
        <v>62.803679070000001</v>
      </c>
      <c r="P219" s="37">
        <f>SUMIFS(СВЦЭМ!$F$34:$F$777,СВЦЭМ!$A$34:$A$777,$A219,СВЦЭМ!$B$34:$B$777,P$190)+'СЕТ СН'!$F$12</f>
        <v>62.485626369999999</v>
      </c>
      <c r="Q219" s="37">
        <f>SUMIFS(СВЦЭМ!$F$34:$F$777,СВЦЭМ!$A$34:$A$777,$A219,СВЦЭМ!$B$34:$B$777,Q$190)+'СЕТ СН'!$F$12</f>
        <v>62.27046919</v>
      </c>
      <c r="R219" s="37">
        <f>SUMIFS(СВЦЭМ!$F$34:$F$777,СВЦЭМ!$A$34:$A$777,$A219,СВЦЭМ!$B$34:$B$777,R$190)+'СЕТ СН'!$F$12</f>
        <v>62.15612952</v>
      </c>
      <c r="S219" s="37">
        <f>SUMIFS(СВЦЭМ!$F$34:$F$777,СВЦЭМ!$A$34:$A$777,$A219,СВЦЭМ!$B$34:$B$777,S$190)+'СЕТ СН'!$F$12</f>
        <v>62.710822810000003</v>
      </c>
      <c r="T219" s="37">
        <f>SUMIFS(СВЦЭМ!$F$34:$F$777,СВЦЭМ!$A$34:$A$777,$A219,СВЦЭМ!$B$34:$B$777,T$190)+'СЕТ СН'!$F$12</f>
        <v>64.738655809999997</v>
      </c>
      <c r="U219" s="37">
        <f>SUMIFS(СВЦЭМ!$F$34:$F$777,СВЦЭМ!$A$34:$A$777,$A219,СВЦЭМ!$B$34:$B$777,U$190)+'СЕТ СН'!$F$12</f>
        <v>65.743422710000004</v>
      </c>
      <c r="V219" s="37">
        <f>SUMIFS(СВЦЭМ!$F$34:$F$777,СВЦЭМ!$A$34:$A$777,$A219,СВЦЭМ!$B$34:$B$777,V$190)+'СЕТ СН'!$F$12</f>
        <v>64.955520030000002</v>
      </c>
      <c r="W219" s="37">
        <f>SUMIFS(СВЦЭМ!$F$34:$F$777,СВЦЭМ!$A$34:$A$777,$A219,СВЦЭМ!$B$34:$B$777,W$190)+'СЕТ СН'!$F$12</f>
        <v>64.268738670000005</v>
      </c>
      <c r="X219" s="37">
        <f>SUMIFS(СВЦЭМ!$F$34:$F$777,СВЦЭМ!$A$34:$A$777,$A219,СВЦЭМ!$B$34:$B$777,X$190)+'СЕТ СН'!$F$12</f>
        <v>63.696669069999999</v>
      </c>
      <c r="Y219" s="37">
        <f>SUMIFS(СВЦЭМ!$F$34:$F$777,СВЦЭМ!$A$34:$A$777,$A219,СВЦЭМ!$B$34:$B$777,Y$190)+'СЕТ СН'!$F$12</f>
        <v>67.274363359999995</v>
      </c>
    </row>
    <row r="220" spans="1:25" ht="15.75" x14ac:dyDescent="0.2">
      <c r="A220" s="36">
        <f t="shared" si="5"/>
        <v>42673</v>
      </c>
      <c r="B220" s="37">
        <f>SUMIFS(СВЦЭМ!$F$34:$F$777,СВЦЭМ!$A$34:$A$777,$A220,СВЦЭМ!$B$34:$B$777,B$190)+'СЕТ СН'!$F$12</f>
        <v>73.317673580000005</v>
      </c>
      <c r="C220" s="37">
        <f>SUMIFS(СВЦЭМ!$F$34:$F$777,СВЦЭМ!$A$34:$A$777,$A220,СВЦЭМ!$B$34:$B$777,C$190)+'СЕТ СН'!$F$12</f>
        <v>84.167207189999999</v>
      </c>
      <c r="D220" s="37">
        <f>SUMIFS(СВЦЭМ!$F$34:$F$777,СВЦЭМ!$A$34:$A$777,$A220,СВЦЭМ!$B$34:$B$777,D$190)+'СЕТ СН'!$F$12</f>
        <v>92.644893699999997</v>
      </c>
      <c r="E220" s="37">
        <f>SUMIFS(СВЦЭМ!$F$34:$F$777,СВЦЭМ!$A$34:$A$777,$A220,СВЦЭМ!$B$34:$B$777,E$190)+'СЕТ СН'!$F$12</f>
        <v>93.808994330000004</v>
      </c>
      <c r="F220" s="37">
        <f>SUMIFS(СВЦЭМ!$F$34:$F$777,СВЦЭМ!$A$34:$A$777,$A220,СВЦЭМ!$B$34:$B$777,F$190)+'СЕТ СН'!$F$12</f>
        <v>94.477571470000001</v>
      </c>
      <c r="G220" s="37">
        <f>SUMIFS(СВЦЭМ!$F$34:$F$777,СВЦЭМ!$A$34:$A$777,$A220,СВЦЭМ!$B$34:$B$777,G$190)+'СЕТ СН'!$F$12</f>
        <v>94.384074549999994</v>
      </c>
      <c r="H220" s="37">
        <f>SUMIFS(СВЦЭМ!$F$34:$F$777,СВЦЭМ!$A$34:$A$777,$A220,СВЦЭМ!$B$34:$B$777,H$190)+'СЕТ СН'!$F$12</f>
        <v>91.419623529999996</v>
      </c>
      <c r="I220" s="37">
        <f>SUMIFS(СВЦЭМ!$F$34:$F$777,СВЦЭМ!$A$34:$A$777,$A220,СВЦЭМ!$B$34:$B$777,I$190)+'СЕТ СН'!$F$12</f>
        <v>88.322951209999999</v>
      </c>
      <c r="J220" s="37">
        <f>SUMIFS(СВЦЭМ!$F$34:$F$777,СВЦЭМ!$A$34:$A$777,$A220,СВЦЭМ!$B$34:$B$777,J$190)+'СЕТ СН'!$F$12</f>
        <v>77.653369409999996</v>
      </c>
      <c r="K220" s="37">
        <f>SUMIFS(СВЦЭМ!$F$34:$F$777,СВЦЭМ!$A$34:$A$777,$A220,СВЦЭМ!$B$34:$B$777,K$190)+'СЕТ СН'!$F$12</f>
        <v>66.763211209999994</v>
      </c>
      <c r="L220" s="37">
        <f>SUMIFS(СВЦЭМ!$F$34:$F$777,СВЦЭМ!$A$34:$A$777,$A220,СВЦЭМ!$B$34:$B$777,L$190)+'СЕТ СН'!$F$12</f>
        <v>60.10638256</v>
      </c>
      <c r="M220" s="37">
        <f>SUMIFS(СВЦЭМ!$F$34:$F$777,СВЦЭМ!$A$34:$A$777,$A220,СВЦЭМ!$B$34:$B$777,M$190)+'СЕТ СН'!$F$12</f>
        <v>57.448047760000001</v>
      </c>
      <c r="N220" s="37">
        <f>SUMIFS(СВЦЭМ!$F$34:$F$777,СВЦЭМ!$A$34:$A$777,$A220,СВЦЭМ!$B$34:$B$777,N$190)+'СЕТ СН'!$F$12</f>
        <v>56.796492110000003</v>
      </c>
      <c r="O220" s="37">
        <f>SUMIFS(СВЦЭМ!$F$34:$F$777,СВЦЭМ!$A$34:$A$777,$A220,СВЦЭМ!$B$34:$B$777,O$190)+'СЕТ СН'!$F$12</f>
        <v>57.447928539999999</v>
      </c>
      <c r="P220" s="37">
        <f>SUMIFS(СВЦЭМ!$F$34:$F$777,СВЦЭМ!$A$34:$A$777,$A220,СВЦЭМ!$B$34:$B$777,P$190)+'СЕТ СН'!$F$12</f>
        <v>58.525095499999999</v>
      </c>
      <c r="Q220" s="37">
        <f>SUMIFS(СВЦЭМ!$F$34:$F$777,СВЦЭМ!$A$34:$A$777,$A220,СВЦЭМ!$B$34:$B$777,Q$190)+'СЕТ СН'!$F$12</f>
        <v>59.168747619999998</v>
      </c>
      <c r="R220" s="37">
        <f>SUMIFS(СВЦЭМ!$F$34:$F$777,СВЦЭМ!$A$34:$A$777,$A220,СВЦЭМ!$B$34:$B$777,R$190)+'СЕТ СН'!$F$12</f>
        <v>58.747968200000003</v>
      </c>
      <c r="S220" s="37">
        <f>SUMIFS(СВЦЭМ!$F$34:$F$777,СВЦЭМ!$A$34:$A$777,$A220,СВЦЭМ!$B$34:$B$777,S$190)+'СЕТ СН'!$F$12</f>
        <v>57.302042360000002</v>
      </c>
      <c r="T220" s="37">
        <f>SUMIFS(СВЦЭМ!$F$34:$F$777,СВЦЭМ!$A$34:$A$777,$A220,СВЦЭМ!$B$34:$B$777,T$190)+'СЕТ СН'!$F$12</f>
        <v>59.739605879999999</v>
      </c>
      <c r="U220" s="37">
        <f>SUMIFS(СВЦЭМ!$F$34:$F$777,СВЦЭМ!$A$34:$A$777,$A220,СВЦЭМ!$B$34:$B$777,U$190)+'СЕТ СН'!$F$12</f>
        <v>61.746164649999997</v>
      </c>
      <c r="V220" s="37">
        <f>SUMIFS(СВЦЭМ!$F$34:$F$777,СВЦЭМ!$A$34:$A$777,$A220,СВЦЭМ!$B$34:$B$777,V$190)+'СЕТ СН'!$F$12</f>
        <v>61.767699090000001</v>
      </c>
      <c r="W220" s="37">
        <f>SUMIFS(СВЦЭМ!$F$34:$F$777,СВЦЭМ!$A$34:$A$777,$A220,СВЦЭМ!$B$34:$B$777,W$190)+'СЕТ СН'!$F$12</f>
        <v>60.226592500000002</v>
      </c>
      <c r="X220" s="37">
        <f>SUMIFS(СВЦЭМ!$F$34:$F$777,СВЦЭМ!$A$34:$A$777,$A220,СВЦЭМ!$B$34:$B$777,X$190)+'СЕТ СН'!$F$12</f>
        <v>57.977799609999998</v>
      </c>
      <c r="Y220" s="37">
        <f>SUMIFS(СВЦЭМ!$F$34:$F$777,СВЦЭМ!$A$34:$A$777,$A220,СВЦЭМ!$B$34:$B$777,Y$190)+'СЕТ СН'!$F$12</f>
        <v>63.703436000000004</v>
      </c>
    </row>
    <row r="221" spans="1:25" ht="15.75" x14ac:dyDescent="0.2">
      <c r="A221" s="36">
        <f t="shared" si="5"/>
        <v>42674</v>
      </c>
      <c r="B221" s="37">
        <f>SUMIFS(СВЦЭМ!$F$34:$F$777,СВЦЭМ!$A$34:$A$777,$A221,СВЦЭМ!$B$34:$B$777,B$190)+'СЕТ СН'!$F$12</f>
        <v>74.591392580000004</v>
      </c>
      <c r="C221" s="37">
        <f>SUMIFS(СВЦЭМ!$F$34:$F$777,СВЦЭМ!$A$34:$A$777,$A221,СВЦЭМ!$B$34:$B$777,C$190)+'СЕТ СН'!$F$12</f>
        <v>85.924391729999996</v>
      </c>
      <c r="D221" s="37">
        <f>SUMIFS(СВЦЭМ!$F$34:$F$777,СВЦЭМ!$A$34:$A$777,$A221,СВЦЭМ!$B$34:$B$777,D$190)+'СЕТ СН'!$F$12</f>
        <v>94.106916589999997</v>
      </c>
      <c r="E221" s="37">
        <f>SUMIFS(СВЦЭМ!$F$34:$F$777,СВЦЭМ!$A$34:$A$777,$A221,СВЦЭМ!$B$34:$B$777,E$190)+'СЕТ СН'!$F$12</f>
        <v>94.277629480000002</v>
      </c>
      <c r="F221" s="37">
        <f>SUMIFS(СВЦЭМ!$F$34:$F$777,СВЦЭМ!$A$34:$A$777,$A221,СВЦЭМ!$B$34:$B$777,F$190)+'СЕТ СН'!$F$12</f>
        <v>94.444666799999993</v>
      </c>
      <c r="G221" s="37">
        <f>SUMIFS(СВЦЭМ!$F$34:$F$777,СВЦЭМ!$A$34:$A$777,$A221,СВЦЭМ!$B$34:$B$777,G$190)+'СЕТ СН'!$F$12</f>
        <v>94.244690550000001</v>
      </c>
      <c r="H221" s="37">
        <f>SUMIFS(СВЦЭМ!$F$34:$F$777,СВЦЭМ!$A$34:$A$777,$A221,СВЦЭМ!$B$34:$B$777,H$190)+'СЕТ СН'!$F$12</f>
        <v>92.086104280000001</v>
      </c>
      <c r="I221" s="37">
        <f>SUMIFS(СВЦЭМ!$F$34:$F$777,СВЦЭМ!$A$34:$A$777,$A221,СВЦЭМ!$B$34:$B$777,I$190)+'СЕТ СН'!$F$12</f>
        <v>86.305197539999995</v>
      </c>
      <c r="J221" s="37">
        <f>SUMIFS(СВЦЭМ!$F$34:$F$777,СВЦЭМ!$A$34:$A$777,$A221,СВЦЭМ!$B$34:$B$777,J$190)+'СЕТ СН'!$F$12</f>
        <v>80.083747239999994</v>
      </c>
      <c r="K221" s="37">
        <f>SUMIFS(СВЦЭМ!$F$34:$F$777,СВЦЭМ!$A$34:$A$777,$A221,СВЦЭМ!$B$34:$B$777,K$190)+'СЕТ СН'!$F$12</f>
        <v>73.262010149999995</v>
      </c>
      <c r="L221" s="37">
        <f>SUMIFS(СВЦЭМ!$F$34:$F$777,СВЦЭМ!$A$34:$A$777,$A221,СВЦЭМ!$B$34:$B$777,L$190)+'СЕТ СН'!$F$12</f>
        <v>66.715851580000006</v>
      </c>
      <c r="M221" s="37">
        <f>SUMIFS(СВЦЭМ!$F$34:$F$777,СВЦЭМ!$A$34:$A$777,$A221,СВЦЭМ!$B$34:$B$777,M$190)+'СЕТ СН'!$F$12</f>
        <v>65.066928820000001</v>
      </c>
      <c r="N221" s="37">
        <f>SUMIFS(СВЦЭМ!$F$34:$F$777,СВЦЭМ!$A$34:$A$777,$A221,СВЦЭМ!$B$34:$B$777,N$190)+'СЕТ СН'!$F$12</f>
        <v>65.085132430000002</v>
      </c>
      <c r="O221" s="37">
        <f>SUMIFS(СВЦЭМ!$F$34:$F$777,СВЦЭМ!$A$34:$A$777,$A221,СВЦЭМ!$B$34:$B$777,O$190)+'СЕТ СН'!$F$12</f>
        <v>65.454501489999998</v>
      </c>
      <c r="P221" s="37">
        <f>SUMIFS(СВЦЭМ!$F$34:$F$777,СВЦЭМ!$A$34:$A$777,$A221,СВЦЭМ!$B$34:$B$777,P$190)+'СЕТ СН'!$F$12</f>
        <v>66.01666797</v>
      </c>
      <c r="Q221" s="37">
        <f>SUMIFS(СВЦЭМ!$F$34:$F$777,СВЦЭМ!$A$34:$A$777,$A221,СВЦЭМ!$B$34:$B$777,Q$190)+'СЕТ СН'!$F$12</f>
        <v>66.432549089999995</v>
      </c>
      <c r="R221" s="37">
        <f>SUMIFS(СВЦЭМ!$F$34:$F$777,СВЦЭМ!$A$34:$A$777,$A221,СВЦЭМ!$B$34:$B$777,R$190)+'СЕТ СН'!$F$12</f>
        <v>66.326873219999996</v>
      </c>
      <c r="S221" s="37">
        <f>SUMIFS(СВЦЭМ!$F$34:$F$777,СВЦЭМ!$A$34:$A$777,$A221,СВЦЭМ!$B$34:$B$777,S$190)+'СЕТ СН'!$F$12</f>
        <v>65.577599219999996</v>
      </c>
      <c r="T221" s="37">
        <f>SUMIFS(СВЦЭМ!$F$34:$F$777,СВЦЭМ!$A$34:$A$777,$A221,СВЦЭМ!$B$34:$B$777,T$190)+'СЕТ СН'!$F$12</f>
        <v>65.414674579999996</v>
      </c>
      <c r="U221" s="37">
        <f>SUMIFS(СВЦЭМ!$F$34:$F$777,СВЦЭМ!$A$34:$A$777,$A221,СВЦЭМ!$B$34:$B$777,U$190)+'СЕТ СН'!$F$12</f>
        <v>66.586310130000001</v>
      </c>
      <c r="V221" s="37">
        <f>SUMIFS(СВЦЭМ!$F$34:$F$777,СВЦЭМ!$A$34:$A$777,$A221,СВЦЭМ!$B$34:$B$777,V$190)+'СЕТ СН'!$F$12</f>
        <v>66.276021819999997</v>
      </c>
      <c r="W221" s="37">
        <f>SUMIFS(СВЦЭМ!$F$34:$F$777,СВЦЭМ!$A$34:$A$777,$A221,СВЦЭМ!$B$34:$B$777,W$190)+'СЕТ СН'!$F$12</f>
        <v>65.738502909999994</v>
      </c>
      <c r="X221" s="37">
        <f>SUMIFS(СВЦЭМ!$F$34:$F$777,СВЦЭМ!$A$34:$A$777,$A221,СВЦЭМ!$B$34:$B$777,X$190)+'СЕТ СН'!$F$12</f>
        <v>64.695021819999994</v>
      </c>
      <c r="Y221" s="37">
        <f>SUMIFS(СВЦЭМ!$F$34:$F$777,СВЦЭМ!$A$34:$A$777,$A221,СВЦЭМ!$B$34:$B$777,Y$190)+'СЕТ СН'!$F$12</f>
        <v>72.002574240000001</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9" t="s">
        <v>7</v>
      </c>
      <c r="B223" s="113" t="s">
        <v>130</v>
      </c>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5"/>
    </row>
    <row r="224" spans="1:25" ht="12.75" customHeight="1" x14ac:dyDescent="0.2">
      <c r="A224" s="120"/>
      <c r="B224" s="116"/>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8"/>
    </row>
    <row r="225" spans="1:27" s="47" customFormat="1" ht="12.75" customHeight="1" x14ac:dyDescent="0.2">
      <c r="A225" s="121"/>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01.10.2016</v>
      </c>
      <c r="B226" s="37">
        <f>SUMIFS(СВЦЭМ!$G$34:$G$777,СВЦЭМ!$A$34:$A$777,$A226,СВЦЭМ!$B$34:$B$777,B$225)+'СЕТ СН'!$F$12</f>
        <v>145.51054164999999</v>
      </c>
      <c r="C226" s="37">
        <f>SUMIFS(СВЦЭМ!$G$34:$G$777,СВЦЭМ!$A$34:$A$777,$A226,СВЦЭМ!$B$34:$B$777,C$225)+'СЕТ СН'!$F$12</f>
        <v>173.52203993000001</v>
      </c>
      <c r="D226" s="37">
        <f>SUMIFS(СВЦЭМ!$G$34:$G$777,СВЦЭМ!$A$34:$A$777,$A226,СВЦЭМ!$B$34:$B$777,D$225)+'СЕТ СН'!$F$12</f>
        <v>193.73080988000001</v>
      </c>
      <c r="E226" s="37">
        <f>SUMIFS(СВЦЭМ!$G$34:$G$777,СВЦЭМ!$A$34:$A$777,$A226,СВЦЭМ!$B$34:$B$777,E$225)+'СЕТ СН'!$F$12</f>
        <v>196.47970520000001</v>
      </c>
      <c r="F226" s="37">
        <f>SUMIFS(СВЦЭМ!$G$34:$G$777,СВЦЭМ!$A$34:$A$777,$A226,СВЦЭМ!$B$34:$B$777,F$225)+'СЕТ СН'!$F$12</f>
        <v>196.18345375999999</v>
      </c>
      <c r="G226" s="37">
        <f>SUMIFS(СВЦЭМ!$G$34:$G$777,СВЦЭМ!$A$34:$A$777,$A226,СВЦЭМ!$B$34:$B$777,G$225)+'СЕТ СН'!$F$12</f>
        <v>195.19569293000001</v>
      </c>
      <c r="H226" s="37">
        <f>SUMIFS(СВЦЭМ!$G$34:$G$777,СВЦЭМ!$A$34:$A$777,$A226,СВЦЭМ!$B$34:$B$777,H$225)+'СЕТ СН'!$F$12</f>
        <v>191.32981869</v>
      </c>
      <c r="I226" s="37">
        <f>SUMIFS(СВЦЭМ!$G$34:$G$777,СВЦЭМ!$A$34:$A$777,$A226,СВЦЭМ!$B$34:$B$777,I$225)+'СЕТ СН'!$F$12</f>
        <v>184.77807655000001</v>
      </c>
      <c r="J226" s="37">
        <f>SUMIFS(СВЦЭМ!$G$34:$G$777,СВЦЭМ!$A$34:$A$777,$A226,СВЦЭМ!$B$34:$B$777,J$225)+'СЕТ СН'!$F$12</f>
        <v>158.80387467</v>
      </c>
      <c r="K226" s="37">
        <f>SUMIFS(СВЦЭМ!$G$34:$G$777,СВЦЭМ!$A$34:$A$777,$A226,СВЦЭМ!$B$34:$B$777,K$225)+'СЕТ СН'!$F$12</f>
        <v>134.04386661999999</v>
      </c>
      <c r="L226" s="37">
        <f>SUMIFS(СВЦЭМ!$G$34:$G$777,СВЦЭМ!$A$34:$A$777,$A226,СВЦЭМ!$B$34:$B$777,L$225)+'СЕТ СН'!$F$12</f>
        <v>111.12108846</v>
      </c>
      <c r="M226" s="37">
        <f>SUMIFS(СВЦЭМ!$G$34:$G$777,СВЦЭМ!$A$34:$A$777,$A226,СВЦЭМ!$B$34:$B$777,M$225)+'СЕТ СН'!$F$12</f>
        <v>103.20827967</v>
      </c>
      <c r="N226" s="37">
        <f>SUMIFS(СВЦЭМ!$G$34:$G$777,СВЦЭМ!$A$34:$A$777,$A226,СВЦЭМ!$B$34:$B$777,N$225)+'СЕТ СН'!$F$12</f>
        <v>103.51633446</v>
      </c>
      <c r="O226" s="37">
        <f>SUMIFS(СВЦЭМ!$G$34:$G$777,СВЦЭМ!$A$34:$A$777,$A226,СВЦЭМ!$B$34:$B$777,O$225)+'СЕТ СН'!$F$12</f>
        <v>104.44247613</v>
      </c>
      <c r="P226" s="37">
        <f>SUMIFS(СВЦЭМ!$G$34:$G$777,СВЦЭМ!$A$34:$A$777,$A226,СВЦЭМ!$B$34:$B$777,P$225)+'СЕТ СН'!$F$12</f>
        <v>105.93185701</v>
      </c>
      <c r="Q226" s="37">
        <f>SUMIFS(СВЦЭМ!$G$34:$G$777,СВЦЭМ!$A$34:$A$777,$A226,СВЦЭМ!$B$34:$B$777,Q$225)+'СЕТ СН'!$F$12</f>
        <v>107.66758824</v>
      </c>
      <c r="R226" s="37">
        <f>SUMIFS(СВЦЭМ!$G$34:$G$777,СВЦЭМ!$A$34:$A$777,$A226,СВЦЭМ!$B$34:$B$777,R$225)+'СЕТ СН'!$F$12</f>
        <v>109.03214804</v>
      </c>
      <c r="S226" s="37">
        <f>SUMIFS(СВЦЭМ!$G$34:$G$777,СВЦЭМ!$A$34:$A$777,$A226,СВЦЭМ!$B$34:$B$777,S$225)+'СЕТ СН'!$F$12</f>
        <v>108.64814531</v>
      </c>
      <c r="T226" s="37">
        <f>SUMIFS(СВЦЭМ!$G$34:$G$777,СВЦЭМ!$A$34:$A$777,$A226,СВЦЭМ!$B$34:$B$777,T$225)+'СЕТ СН'!$F$12</f>
        <v>107.36418766</v>
      </c>
      <c r="U226" s="37">
        <f>SUMIFS(СВЦЭМ!$G$34:$G$777,СВЦЭМ!$A$34:$A$777,$A226,СВЦЭМ!$B$34:$B$777,U$225)+'СЕТ СН'!$F$12</f>
        <v>98.705083079999994</v>
      </c>
      <c r="V226" s="37">
        <f>SUMIFS(СВЦЭМ!$G$34:$G$777,СВЦЭМ!$A$34:$A$777,$A226,СВЦЭМ!$B$34:$B$777,V$225)+'СЕТ СН'!$F$12</f>
        <v>97.651298659999995</v>
      </c>
      <c r="W226" s="37">
        <f>SUMIFS(СВЦЭМ!$G$34:$G$777,СВЦЭМ!$A$34:$A$777,$A226,СВЦЭМ!$B$34:$B$777,W$225)+'СЕТ СН'!$F$12</f>
        <v>98.781687239999997</v>
      </c>
      <c r="X226" s="37">
        <f>SUMIFS(СВЦЭМ!$G$34:$G$777,СВЦЭМ!$A$34:$A$777,$A226,СВЦЭМ!$B$34:$B$777,X$225)+'СЕТ СН'!$F$12</f>
        <v>110.35064353</v>
      </c>
      <c r="Y226" s="37">
        <f>SUMIFS(СВЦЭМ!$G$34:$G$777,СВЦЭМ!$A$34:$A$777,$A226,СВЦЭМ!$B$34:$B$777,Y$225)+'СЕТ СН'!$F$12</f>
        <v>128.33807686</v>
      </c>
      <c r="AA226" s="46"/>
    </row>
    <row r="227" spans="1:27" ht="15.75" x14ac:dyDescent="0.2">
      <c r="A227" s="36">
        <f>A226+1</f>
        <v>42645</v>
      </c>
      <c r="B227" s="37">
        <f>SUMIFS(СВЦЭМ!$G$34:$G$777,СВЦЭМ!$A$34:$A$777,$A227,СВЦЭМ!$B$34:$B$777,B$225)+'СЕТ СН'!$F$12</f>
        <v>132.88026109</v>
      </c>
      <c r="C227" s="37">
        <f>SUMIFS(СВЦЭМ!$G$34:$G$777,СВЦЭМ!$A$34:$A$777,$A227,СВЦЭМ!$B$34:$B$777,C$225)+'СЕТ СН'!$F$12</f>
        <v>156.54243661000001</v>
      </c>
      <c r="D227" s="37">
        <f>SUMIFS(СВЦЭМ!$G$34:$G$777,СВЦЭМ!$A$34:$A$777,$A227,СВЦЭМ!$B$34:$B$777,D$225)+'СЕТ СН'!$F$12</f>
        <v>174.79022705</v>
      </c>
      <c r="E227" s="37">
        <f>SUMIFS(СВЦЭМ!$G$34:$G$777,СВЦЭМ!$A$34:$A$777,$A227,СВЦЭМ!$B$34:$B$777,E$225)+'СЕТ СН'!$F$12</f>
        <v>176.52628584999999</v>
      </c>
      <c r="F227" s="37">
        <f>SUMIFS(СВЦЭМ!$G$34:$G$777,СВЦЭМ!$A$34:$A$777,$A227,СВЦЭМ!$B$34:$B$777,F$225)+'СЕТ СН'!$F$12</f>
        <v>176.84477853999999</v>
      </c>
      <c r="G227" s="37">
        <f>SUMIFS(СВЦЭМ!$G$34:$G$777,СВЦЭМ!$A$34:$A$777,$A227,СВЦЭМ!$B$34:$B$777,G$225)+'СЕТ СН'!$F$12</f>
        <v>181.04178311999999</v>
      </c>
      <c r="H227" s="37">
        <f>SUMIFS(СВЦЭМ!$G$34:$G$777,СВЦЭМ!$A$34:$A$777,$A227,СВЦЭМ!$B$34:$B$777,H$225)+'СЕТ СН'!$F$12</f>
        <v>176.78909024000001</v>
      </c>
      <c r="I227" s="37">
        <f>SUMIFS(СВЦЭМ!$G$34:$G$777,СВЦЭМ!$A$34:$A$777,$A227,СВЦЭМ!$B$34:$B$777,I$225)+'СЕТ СН'!$F$12</f>
        <v>169.24901589000001</v>
      </c>
      <c r="J227" s="37">
        <f>SUMIFS(СВЦЭМ!$G$34:$G$777,СВЦЭМ!$A$34:$A$777,$A227,СВЦЭМ!$B$34:$B$777,J$225)+'СЕТ СН'!$F$12</f>
        <v>145.42876785999999</v>
      </c>
      <c r="K227" s="37">
        <f>SUMIFS(СВЦЭМ!$G$34:$G$777,СВЦЭМ!$A$34:$A$777,$A227,СВЦЭМ!$B$34:$B$777,K$225)+'СЕТ СН'!$F$12</f>
        <v>127.60199042000001</v>
      </c>
      <c r="L227" s="37">
        <f>SUMIFS(СВЦЭМ!$G$34:$G$777,СВЦЭМ!$A$34:$A$777,$A227,СВЦЭМ!$B$34:$B$777,L$225)+'СЕТ СН'!$F$12</f>
        <v>106.16266107</v>
      </c>
      <c r="M227" s="37">
        <f>SUMIFS(СВЦЭМ!$G$34:$G$777,СВЦЭМ!$A$34:$A$777,$A227,СВЦЭМ!$B$34:$B$777,M$225)+'СЕТ СН'!$F$12</f>
        <v>100.78996261</v>
      </c>
      <c r="N227" s="37">
        <f>SUMIFS(СВЦЭМ!$G$34:$G$777,СВЦЭМ!$A$34:$A$777,$A227,СВЦЭМ!$B$34:$B$777,N$225)+'СЕТ СН'!$F$12</f>
        <v>102.65095672</v>
      </c>
      <c r="O227" s="37">
        <f>SUMIFS(СВЦЭМ!$G$34:$G$777,СВЦЭМ!$A$34:$A$777,$A227,СВЦЭМ!$B$34:$B$777,O$225)+'СЕТ СН'!$F$12</f>
        <v>102.50929696999999</v>
      </c>
      <c r="P227" s="37">
        <f>SUMIFS(СВЦЭМ!$G$34:$G$777,СВЦЭМ!$A$34:$A$777,$A227,СВЦЭМ!$B$34:$B$777,P$225)+'СЕТ СН'!$F$12</f>
        <v>103.3750725</v>
      </c>
      <c r="Q227" s="37">
        <f>SUMIFS(СВЦЭМ!$G$34:$G$777,СВЦЭМ!$A$34:$A$777,$A227,СВЦЭМ!$B$34:$B$777,Q$225)+'СЕТ СН'!$F$12</f>
        <v>103.29640216999999</v>
      </c>
      <c r="R227" s="37">
        <f>SUMIFS(СВЦЭМ!$G$34:$G$777,СВЦЭМ!$A$34:$A$777,$A227,СВЦЭМ!$B$34:$B$777,R$225)+'СЕТ СН'!$F$12</f>
        <v>103.9973169</v>
      </c>
      <c r="S227" s="37">
        <f>SUMIFS(СВЦЭМ!$G$34:$G$777,СВЦЭМ!$A$34:$A$777,$A227,СВЦЭМ!$B$34:$B$777,S$225)+'СЕТ СН'!$F$12</f>
        <v>101.81984511</v>
      </c>
      <c r="T227" s="37">
        <f>SUMIFS(СВЦЭМ!$G$34:$G$777,СВЦЭМ!$A$34:$A$777,$A227,СВЦЭМ!$B$34:$B$777,T$225)+'СЕТ СН'!$F$12</f>
        <v>105.18027626999999</v>
      </c>
      <c r="U227" s="37">
        <f>SUMIFS(СВЦЭМ!$G$34:$G$777,СВЦЭМ!$A$34:$A$777,$A227,СВЦЭМ!$B$34:$B$777,U$225)+'СЕТ СН'!$F$12</f>
        <v>93.253482700000006</v>
      </c>
      <c r="V227" s="37">
        <f>SUMIFS(СВЦЭМ!$G$34:$G$777,СВЦЭМ!$A$34:$A$777,$A227,СВЦЭМ!$B$34:$B$777,V$225)+'СЕТ СН'!$F$12</f>
        <v>96.139965489999994</v>
      </c>
      <c r="W227" s="37">
        <f>SUMIFS(СВЦЭМ!$G$34:$G$777,СВЦЭМ!$A$34:$A$777,$A227,СВЦЭМ!$B$34:$B$777,W$225)+'СЕТ СН'!$F$12</f>
        <v>96.513240089999996</v>
      </c>
      <c r="X227" s="37">
        <f>SUMIFS(СВЦЭМ!$G$34:$G$777,СВЦЭМ!$A$34:$A$777,$A227,СВЦЭМ!$B$34:$B$777,X$225)+'СЕТ СН'!$F$12</f>
        <v>106.00274616999999</v>
      </c>
      <c r="Y227" s="37">
        <f>SUMIFS(СВЦЭМ!$G$34:$G$777,СВЦЭМ!$A$34:$A$777,$A227,СВЦЭМ!$B$34:$B$777,Y$225)+'СЕТ СН'!$F$12</f>
        <v>121.22883054</v>
      </c>
    </row>
    <row r="228" spans="1:27" ht="15.75" x14ac:dyDescent="0.2">
      <c r="A228" s="36">
        <f t="shared" ref="A228:A256" si="6">A227+1</f>
        <v>42646</v>
      </c>
      <c r="B228" s="37">
        <f>SUMIFS(СВЦЭМ!$G$34:$G$777,СВЦЭМ!$A$34:$A$777,$A228,СВЦЭМ!$B$34:$B$777,B$225)+'СЕТ СН'!$F$12</f>
        <v>150.32128528999999</v>
      </c>
      <c r="C228" s="37">
        <f>SUMIFS(СВЦЭМ!$G$34:$G$777,СВЦЭМ!$A$34:$A$777,$A228,СВЦЭМ!$B$34:$B$777,C$225)+'СЕТ СН'!$F$12</f>
        <v>178.59570837000001</v>
      </c>
      <c r="D228" s="37">
        <f>SUMIFS(СВЦЭМ!$G$34:$G$777,СВЦЭМ!$A$34:$A$777,$A228,СВЦЭМ!$B$34:$B$777,D$225)+'СЕТ СН'!$F$12</f>
        <v>193.66065205999999</v>
      </c>
      <c r="E228" s="37">
        <f>SUMIFS(СВЦЭМ!$G$34:$G$777,СВЦЭМ!$A$34:$A$777,$A228,СВЦЭМ!$B$34:$B$777,E$225)+'СЕТ СН'!$F$12</f>
        <v>198.06388393</v>
      </c>
      <c r="F228" s="37">
        <f>SUMIFS(СВЦЭМ!$G$34:$G$777,СВЦЭМ!$A$34:$A$777,$A228,СВЦЭМ!$B$34:$B$777,F$225)+'СЕТ СН'!$F$12</f>
        <v>189.42792363000001</v>
      </c>
      <c r="G228" s="37">
        <f>SUMIFS(СВЦЭМ!$G$34:$G$777,СВЦЭМ!$A$34:$A$777,$A228,СВЦЭМ!$B$34:$B$777,G$225)+'СЕТ СН'!$F$12</f>
        <v>197.43286768999999</v>
      </c>
      <c r="H228" s="37">
        <f>SUMIFS(СВЦЭМ!$G$34:$G$777,СВЦЭМ!$A$34:$A$777,$A228,СВЦЭМ!$B$34:$B$777,H$225)+'СЕТ СН'!$F$12</f>
        <v>177.20584596</v>
      </c>
      <c r="I228" s="37">
        <f>SUMIFS(СВЦЭМ!$G$34:$G$777,СВЦЭМ!$A$34:$A$777,$A228,СВЦЭМ!$B$34:$B$777,I$225)+'СЕТ СН'!$F$12</f>
        <v>175.32199732000001</v>
      </c>
      <c r="J228" s="37">
        <f>SUMIFS(СВЦЭМ!$G$34:$G$777,СВЦЭМ!$A$34:$A$777,$A228,СВЦЭМ!$B$34:$B$777,J$225)+'СЕТ СН'!$F$12</f>
        <v>164.68255855000001</v>
      </c>
      <c r="K228" s="37">
        <f>SUMIFS(СВЦЭМ!$G$34:$G$777,СВЦЭМ!$A$34:$A$777,$A228,СВЦЭМ!$B$34:$B$777,K$225)+'СЕТ СН'!$F$12</f>
        <v>145.90346636000001</v>
      </c>
      <c r="L228" s="37">
        <f>SUMIFS(СВЦЭМ!$G$34:$G$777,СВЦЭМ!$A$34:$A$777,$A228,СВЦЭМ!$B$34:$B$777,L$225)+'СЕТ СН'!$F$12</f>
        <v>133.23254021</v>
      </c>
      <c r="M228" s="37">
        <f>SUMIFS(СВЦЭМ!$G$34:$G$777,СВЦЭМ!$A$34:$A$777,$A228,СВЦЭМ!$B$34:$B$777,M$225)+'СЕТ СН'!$F$12</f>
        <v>120.77078311</v>
      </c>
      <c r="N228" s="37">
        <f>SUMIFS(СВЦЭМ!$G$34:$G$777,СВЦЭМ!$A$34:$A$777,$A228,СВЦЭМ!$B$34:$B$777,N$225)+'СЕТ СН'!$F$12</f>
        <v>121.11153281</v>
      </c>
      <c r="O228" s="37">
        <f>SUMIFS(СВЦЭМ!$G$34:$G$777,СВЦЭМ!$A$34:$A$777,$A228,СВЦЭМ!$B$34:$B$777,O$225)+'СЕТ СН'!$F$12</f>
        <v>123.06631987</v>
      </c>
      <c r="P228" s="37">
        <f>SUMIFS(СВЦЭМ!$G$34:$G$777,СВЦЭМ!$A$34:$A$777,$A228,СВЦЭМ!$B$34:$B$777,P$225)+'СЕТ СН'!$F$12</f>
        <v>121.49048669</v>
      </c>
      <c r="Q228" s="37">
        <f>SUMIFS(СВЦЭМ!$G$34:$G$777,СВЦЭМ!$A$34:$A$777,$A228,СВЦЭМ!$B$34:$B$777,Q$225)+'СЕТ СН'!$F$12</f>
        <v>118.02458018</v>
      </c>
      <c r="R228" s="37">
        <f>SUMIFS(СВЦЭМ!$G$34:$G$777,СВЦЭМ!$A$34:$A$777,$A228,СВЦЭМ!$B$34:$B$777,R$225)+'СЕТ СН'!$F$12</f>
        <v>118.82320433</v>
      </c>
      <c r="S228" s="37">
        <f>SUMIFS(СВЦЭМ!$G$34:$G$777,СВЦЭМ!$A$34:$A$777,$A228,СВЦЭМ!$B$34:$B$777,S$225)+'СЕТ СН'!$F$12</f>
        <v>116.71147577000001</v>
      </c>
      <c r="T228" s="37">
        <f>SUMIFS(СВЦЭМ!$G$34:$G$777,СВЦЭМ!$A$34:$A$777,$A228,СВЦЭМ!$B$34:$B$777,T$225)+'СЕТ СН'!$F$12</f>
        <v>115.80178889</v>
      </c>
      <c r="U228" s="37">
        <f>SUMIFS(СВЦЭМ!$G$34:$G$777,СВЦЭМ!$A$34:$A$777,$A228,СВЦЭМ!$B$34:$B$777,U$225)+'СЕТ СН'!$F$12</f>
        <v>115.78969887</v>
      </c>
      <c r="V228" s="37">
        <f>SUMIFS(СВЦЭМ!$G$34:$G$777,СВЦЭМ!$A$34:$A$777,$A228,СВЦЭМ!$B$34:$B$777,V$225)+'СЕТ СН'!$F$12</f>
        <v>120.95044291000001</v>
      </c>
      <c r="W228" s="37">
        <f>SUMIFS(СВЦЭМ!$G$34:$G$777,СВЦЭМ!$A$34:$A$777,$A228,СВЦЭМ!$B$34:$B$777,W$225)+'СЕТ СН'!$F$12</f>
        <v>121.09611337</v>
      </c>
      <c r="X228" s="37">
        <f>SUMIFS(СВЦЭМ!$G$34:$G$777,СВЦЭМ!$A$34:$A$777,$A228,СВЦЭМ!$B$34:$B$777,X$225)+'СЕТ СН'!$F$12</f>
        <v>135.13982149</v>
      </c>
      <c r="Y228" s="37">
        <f>SUMIFS(СВЦЭМ!$G$34:$G$777,СВЦЭМ!$A$34:$A$777,$A228,СВЦЭМ!$B$34:$B$777,Y$225)+'СЕТ СН'!$F$12</f>
        <v>158.69842349000001</v>
      </c>
    </row>
    <row r="229" spans="1:27" ht="15.75" x14ac:dyDescent="0.2">
      <c r="A229" s="36">
        <f t="shared" si="6"/>
        <v>42647</v>
      </c>
      <c r="B229" s="37">
        <f>SUMIFS(СВЦЭМ!$G$34:$G$777,СВЦЭМ!$A$34:$A$777,$A229,СВЦЭМ!$B$34:$B$777,B$225)+'СЕТ СН'!$F$12</f>
        <v>176.42351110000001</v>
      </c>
      <c r="C229" s="37">
        <f>SUMIFS(СВЦЭМ!$G$34:$G$777,СВЦЭМ!$A$34:$A$777,$A229,СВЦЭМ!$B$34:$B$777,C$225)+'СЕТ СН'!$F$12</f>
        <v>179.24457853999999</v>
      </c>
      <c r="D229" s="37">
        <f>SUMIFS(СВЦЭМ!$G$34:$G$777,СВЦЭМ!$A$34:$A$777,$A229,СВЦЭМ!$B$34:$B$777,D$225)+'СЕТ СН'!$F$12</f>
        <v>174.58363577</v>
      </c>
      <c r="E229" s="37">
        <f>SUMIFS(СВЦЭМ!$G$34:$G$777,СВЦЭМ!$A$34:$A$777,$A229,СВЦЭМ!$B$34:$B$777,E$225)+'СЕТ СН'!$F$12</f>
        <v>174.53927519999999</v>
      </c>
      <c r="F229" s="37">
        <f>SUMIFS(СВЦЭМ!$G$34:$G$777,СВЦЭМ!$A$34:$A$777,$A229,СВЦЭМ!$B$34:$B$777,F$225)+'СЕТ СН'!$F$12</f>
        <v>175.11173818</v>
      </c>
      <c r="G229" s="37">
        <f>SUMIFS(СВЦЭМ!$G$34:$G$777,СВЦЭМ!$A$34:$A$777,$A229,СВЦЭМ!$B$34:$B$777,G$225)+'СЕТ СН'!$F$12</f>
        <v>178.35868707</v>
      </c>
      <c r="H229" s="37">
        <f>SUMIFS(СВЦЭМ!$G$34:$G$777,СВЦЭМ!$A$34:$A$777,$A229,СВЦЭМ!$B$34:$B$777,H$225)+'СЕТ СН'!$F$12</f>
        <v>185.84485791</v>
      </c>
      <c r="I229" s="37">
        <f>SUMIFS(СВЦЭМ!$G$34:$G$777,СВЦЭМ!$A$34:$A$777,$A229,СВЦЭМ!$B$34:$B$777,I$225)+'СЕТ СН'!$F$12</f>
        <v>171.61897081000001</v>
      </c>
      <c r="J229" s="37">
        <f>SUMIFS(СВЦЭМ!$G$34:$G$777,СВЦЭМ!$A$34:$A$777,$A229,СВЦЭМ!$B$34:$B$777,J$225)+'СЕТ СН'!$F$12</f>
        <v>161.30114179</v>
      </c>
      <c r="K229" s="37">
        <f>SUMIFS(СВЦЭМ!$G$34:$G$777,СВЦЭМ!$A$34:$A$777,$A229,СВЦЭМ!$B$34:$B$777,K$225)+'СЕТ СН'!$F$12</f>
        <v>144.95238993000001</v>
      </c>
      <c r="L229" s="37">
        <f>SUMIFS(СВЦЭМ!$G$34:$G$777,СВЦЭМ!$A$34:$A$777,$A229,СВЦЭМ!$B$34:$B$777,L$225)+'СЕТ СН'!$F$12</f>
        <v>134.83044586</v>
      </c>
      <c r="M229" s="37">
        <f>SUMIFS(СВЦЭМ!$G$34:$G$777,СВЦЭМ!$A$34:$A$777,$A229,СВЦЭМ!$B$34:$B$777,M$225)+'СЕТ СН'!$F$12</f>
        <v>115.93892987</v>
      </c>
      <c r="N229" s="37">
        <f>SUMIFS(СВЦЭМ!$G$34:$G$777,СВЦЭМ!$A$34:$A$777,$A229,СВЦЭМ!$B$34:$B$777,N$225)+'СЕТ СН'!$F$12</f>
        <v>119.22044694</v>
      </c>
      <c r="O229" s="37">
        <f>SUMIFS(СВЦЭМ!$G$34:$G$777,СВЦЭМ!$A$34:$A$777,$A229,СВЦЭМ!$B$34:$B$777,O$225)+'СЕТ СН'!$F$12</f>
        <v>116.46035177</v>
      </c>
      <c r="P229" s="37">
        <f>SUMIFS(СВЦЭМ!$G$34:$G$777,СВЦЭМ!$A$34:$A$777,$A229,СВЦЭМ!$B$34:$B$777,P$225)+'СЕТ СН'!$F$12</f>
        <v>122.81349728000001</v>
      </c>
      <c r="Q229" s="37">
        <f>SUMIFS(СВЦЭМ!$G$34:$G$777,СВЦЭМ!$A$34:$A$777,$A229,СВЦЭМ!$B$34:$B$777,Q$225)+'СЕТ СН'!$F$12</f>
        <v>126.19540546</v>
      </c>
      <c r="R229" s="37">
        <f>SUMIFS(СВЦЭМ!$G$34:$G$777,СВЦЭМ!$A$34:$A$777,$A229,СВЦЭМ!$B$34:$B$777,R$225)+'СЕТ СН'!$F$12</f>
        <v>127.05732596999999</v>
      </c>
      <c r="S229" s="37">
        <f>SUMIFS(СВЦЭМ!$G$34:$G$777,СВЦЭМ!$A$34:$A$777,$A229,СВЦЭМ!$B$34:$B$777,S$225)+'СЕТ СН'!$F$12</f>
        <v>127.57475021</v>
      </c>
      <c r="T229" s="37">
        <f>SUMIFS(СВЦЭМ!$G$34:$G$777,СВЦЭМ!$A$34:$A$777,$A229,СВЦЭМ!$B$34:$B$777,T$225)+'СЕТ СН'!$F$12</f>
        <v>120.87807976000001</v>
      </c>
      <c r="U229" s="37">
        <f>SUMIFS(СВЦЭМ!$G$34:$G$777,СВЦЭМ!$A$34:$A$777,$A229,СВЦЭМ!$B$34:$B$777,U$225)+'СЕТ СН'!$F$12</f>
        <v>112.15396516</v>
      </c>
      <c r="V229" s="37">
        <f>SUMIFS(СВЦЭМ!$G$34:$G$777,СВЦЭМ!$A$34:$A$777,$A229,СВЦЭМ!$B$34:$B$777,V$225)+'СЕТ СН'!$F$12</f>
        <v>108.65849993</v>
      </c>
      <c r="W229" s="37">
        <f>SUMIFS(СВЦЭМ!$G$34:$G$777,СВЦЭМ!$A$34:$A$777,$A229,СВЦЭМ!$B$34:$B$777,W$225)+'СЕТ СН'!$F$12</f>
        <v>113.48516454999999</v>
      </c>
      <c r="X229" s="37">
        <f>SUMIFS(СВЦЭМ!$G$34:$G$777,СВЦЭМ!$A$34:$A$777,$A229,СВЦЭМ!$B$34:$B$777,X$225)+'СЕТ СН'!$F$12</f>
        <v>131.22991732</v>
      </c>
      <c r="Y229" s="37">
        <f>SUMIFS(СВЦЭМ!$G$34:$G$777,СВЦЭМ!$A$34:$A$777,$A229,СВЦЭМ!$B$34:$B$777,Y$225)+'СЕТ СН'!$F$12</f>
        <v>153.31051073</v>
      </c>
    </row>
    <row r="230" spans="1:27" ht="15.75" x14ac:dyDescent="0.2">
      <c r="A230" s="36">
        <f t="shared" si="6"/>
        <v>42648</v>
      </c>
      <c r="B230" s="37">
        <f>SUMIFS(СВЦЭМ!$G$34:$G$777,СВЦЭМ!$A$34:$A$777,$A230,СВЦЭМ!$B$34:$B$777,B$225)+'СЕТ СН'!$F$12</f>
        <v>171.37832119000001</v>
      </c>
      <c r="C230" s="37">
        <f>SUMIFS(СВЦЭМ!$G$34:$G$777,СВЦЭМ!$A$34:$A$777,$A230,СВЦЭМ!$B$34:$B$777,C$225)+'СЕТ СН'!$F$12</f>
        <v>193.90699606000001</v>
      </c>
      <c r="D230" s="37">
        <f>SUMIFS(СВЦЭМ!$G$34:$G$777,СВЦЭМ!$A$34:$A$777,$A230,СВЦЭМ!$B$34:$B$777,D$225)+'СЕТ СН'!$F$12</f>
        <v>201.23217105000001</v>
      </c>
      <c r="E230" s="37">
        <f>SUMIFS(СВЦЭМ!$G$34:$G$777,СВЦЭМ!$A$34:$A$777,$A230,СВЦЭМ!$B$34:$B$777,E$225)+'СЕТ СН'!$F$12</f>
        <v>201.46758998000001</v>
      </c>
      <c r="F230" s="37">
        <f>SUMIFS(СВЦЭМ!$G$34:$G$777,СВЦЭМ!$A$34:$A$777,$A230,СВЦЭМ!$B$34:$B$777,F$225)+'СЕТ СН'!$F$12</f>
        <v>200.94302023</v>
      </c>
      <c r="G230" s="37">
        <f>SUMIFS(СВЦЭМ!$G$34:$G$777,СВЦЭМ!$A$34:$A$777,$A230,СВЦЭМ!$B$34:$B$777,G$225)+'СЕТ СН'!$F$12</f>
        <v>196.14343409</v>
      </c>
      <c r="H230" s="37">
        <f>SUMIFS(СВЦЭМ!$G$34:$G$777,СВЦЭМ!$A$34:$A$777,$A230,СВЦЭМ!$B$34:$B$777,H$225)+'СЕТ СН'!$F$12</f>
        <v>180.43279206</v>
      </c>
      <c r="I230" s="37">
        <f>SUMIFS(СВЦЭМ!$G$34:$G$777,СВЦЭМ!$A$34:$A$777,$A230,СВЦЭМ!$B$34:$B$777,I$225)+'СЕТ СН'!$F$12</f>
        <v>165.39523603000001</v>
      </c>
      <c r="J230" s="37">
        <f>SUMIFS(СВЦЭМ!$G$34:$G$777,СВЦЭМ!$A$34:$A$777,$A230,СВЦЭМ!$B$34:$B$777,J$225)+'СЕТ СН'!$F$12</f>
        <v>155.30840613999999</v>
      </c>
      <c r="K230" s="37">
        <f>SUMIFS(СВЦЭМ!$G$34:$G$777,СВЦЭМ!$A$34:$A$777,$A230,СВЦЭМ!$B$34:$B$777,K$225)+'СЕТ СН'!$F$12</f>
        <v>139.96703060999999</v>
      </c>
      <c r="L230" s="37">
        <f>SUMIFS(СВЦЭМ!$G$34:$G$777,СВЦЭМ!$A$34:$A$777,$A230,СВЦЭМ!$B$34:$B$777,L$225)+'СЕТ СН'!$F$12</f>
        <v>123.40072694</v>
      </c>
      <c r="M230" s="37">
        <f>SUMIFS(СВЦЭМ!$G$34:$G$777,СВЦЭМ!$A$34:$A$777,$A230,СВЦЭМ!$B$34:$B$777,M$225)+'СЕТ СН'!$F$12</f>
        <v>115.18617346000001</v>
      </c>
      <c r="N230" s="37">
        <f>SUMIFS(СВЦЭМ!$G$34:$G$777,СВЦЭМ!$A$34:$A$777,$A230,СВЦЭМ!$B$34:$B$777,N$225)+'СЕТ СН'!$F$12</f>
        <v>116.00772127</v>
      </c>
      <c r="O230" s="37">
        <f>SUMIFS(СВЦЭМ!$G$34:$G$777,СВЦЭМ!$A$34:$A$777,$A230,СВЦЭМ!$B$34:$B$777,O$225)+'СЕТ СН'!$F$12</f>
        <v>116.34424688</v>
      </c>
      <c r="P230" s="37">
        <f>SUMIFS(СВЦЭМ!$G$34:$G$777,СВЦЭМ!$A$34:$A$777,$A230,СВЦЭМ!$B$34:$B$777,P$225)+'СЕТ СН'!$F$12</f>
        <v>118.17461148</v>
      </c>
      <c r="Q230" s="37">
        <f>SUMIFS(СВЦЭМ!$G$34:$G$777,СВЦЭМ!$A$34:$A$777,$A230,СВЦЭМ!$B$34:$B$777,Q$225)+'СЕТ СН'!$F$12</f>
        <v>118.81784277</v>
      </c>
      <c r="R230" s="37">
        <f>SUMIFS(СВЦЭМ!$G$34:$G$777,СВЦЭМ!$A$34:$A$777,$A230,СВЦЭМ!$B$34:$B$777,R$225)+'СЕТ СН'!$F$12</f>
        <v>118.96387523999999</v>
      </c>
      <c r="S230" s="37">
        <f>SUMIFS(СВЦЭМ!$G$34:$G$777,СВЦЭМ!$A$34:$A$777,$A230,СВЦЭМ!$B$34:$B$777,S$225)+'СЕТ СН'!$F$12</f>
        <v>117.9228876</v>
      </c>
      <c r="T230" s="37">
        <f>SUMIFS(СВЦЭМ!$G$34:$G$777,СВЦЭМ!$A$34:$A$777,$A230,СВЦЭМ!$B$34:$B$777,T$225)+'СЕТ СН'!$F$12</f>
        <v>114.16229696000001</v>
      </c>
      <c r="U230" s="37">
        <f>SUMIFS(СВЦЭМ!$G$34:$G$777,СВЦЭМ!$A$34:$A$777,$A230,СВЦЭМ!$B$34:$B$777,U$225)+'СЕТ СН'!$F$12</f>
        <v>108.42074976000001</v>
      </c>
      <c r="V230" s="37">
        <f>SUMIFS(СВЦЭМ!$G$34:$G$777,СВЦЭМ!$A$34:$A$777,$A230,СВЦЭМ!$B$34:$B$777,V$225)+'СЕТ СН'!$F$12</f>
        <v>115.25856576</v>
      </c>
      <c r="W230" s="37">
        <f>SUMIFS(СВЦЭМ!$G$34:$G$777,СВЦЭМ!$A$34:$A$777,$A230,СВЦЭМ!$B$34:$B$777,W$225)+'СЕТ СН'!$F$12</f>
        <v>117.78080353999999</v>
      </c>
      <c r="X230" s="37">
        <f>SUMIFS(СВЦЭМ!$G$34:$G$777,СВЦЭМ!$A$34:$A$777,$A230,СВЦЭМ!$B$34:$B$777,X$225)+'СЕТ СН'!$F$12</f>
        <v>133.48778252</v>
      </c>
      <c r="Y230" s="37">
        <f>SUMIFS(СВЦЭМ!$G$34:$G$777,СВЦЭМ!$A$34:$A$777,$A230,СВЦЭМ!$B$34:$B$777,Y$225)+'СЕТ СН'!$F$12</f>
        <v>156.86255353999999</v>
      </c>
    </row>
    <row r="231" spans="1:27" ht="15.75" x14ac:dyDescent="0.2">
      <c r="A231" s="36">
        <f t="shared" si="6"/>
        <v>42649</v>
      </c>
      <c r="B231" s="37">
        <f>SUMIFS(СВЦЭМ!$G$34:$G$777,СВЦЭМ!$A$34:$A$777,$A231,СВЦЭМ!$B$34:$B$777,B$225)+'СЕТ СН'!$F$12</f>
        <v>172.02514704999999</v>
      </c>
      <c r="C231" s="37">
        <f>SUMIFS(СВЦЭМ!$G$34:$G$777,СВЦЭМ!$A$34:$A$777,$A231,СВЦЭМ!$B$34:$B$777,C$225)+'СЕТ СН'!$F$12</f>
        <v>189.32597036999999</v>
      </c>
      <c r="D231" s="37">
        <f>SUMIFS(СВЦЭМ!$G$34:$G$777,СВЦЭМ!$A$34:$A$777,$A231,СВЦЭМ!$B$34:$B$777,D$225)+'СЕТ СН'!$F$12</f>
        <v>202.22608378999999</v>
      </c>
      <c r="E231" s="37">
        <f>SUMIFS(СВЦЭМ!$G$34:$G$777,СВЦЭМ!$A$34:$A$777,$A231,СВЦЭМ!$B$34:$B$777,E$225)+'СЕТ СН'!$F$12</f>
        <v>202.43876893000001</v>
      </c>
      <c r="F231" s="37">
        <f>SUMIFS(СВЦЭМ!$G$34:$G$777,СВЦЭМ!$A$34:$A$777,$A231,СВЦЭМ!$B$34:$B$777,F$225)+'СЕТ СН'!$F$12</f>
        <v>202.38227667999999</v>
      </c>
      <c r="G231" s="37">
        <f>SUMIFS(СВЦЭМ!$G$34:$G$777,СВЦЭМ!$A$34:$A$777,$A231,СВЦЭМ!$B$34:$B$777,G$225)+'СЕТ СН'!$F$12</f>
        <v>200.92992487999999</v>
      </c>
      <c r="H231" s="37">
        <f>SUMIFS(СВЦЭМ!$G$34:$G$777,СВЦЭМ!$A$34:$A$777,$A231,СВЦЭМ!$B$34:$B$777,H$225)+'СЕТ СН'!$F$12</f>
        <v>181.28540204999999</v>
      </c>
      <c r="I231" s="37">
        <f>SUMIFS(СВЦЭМ!$G$34:$G$777,СВЦЭМ!$A$34:$A$777,$A231,СВЦЭМ!$B$34:$B$777,I$225)+'СЕТ СН'!$F$12</f>
        <v>167.58190972</v>
      </c>
      <c r="J231" s="37">
        <f>SUMIFS(СВЦЭМ!$G$34:$G$777,СВЦЭМ!$A$34:$A$777,$A231,СВЦЭМ!$B$34:$B$777,J$225)+'СЕТ СН'!$F$12</f>
        <v>157.39379955999999</v>
      </c>
      <c r="K231" s="37">
        <f>SUMIFS(СВЦЭМ!$G$34:$G$777,СВЦЭМ!$A$34:$A$777,$A231,СВЦЭМ!$B$34:$B$777,K$225)+'СЕТ СН'!$F$12</f>
        <v>141.51480660999999</v>
      </c>
      <c r="L231" s="37">
        <f>SUMIFS(СВЦЭМ!$G$34:$G$777,СВЦЭМ!$A$34:$A$777,$A231,СВЦЭМ!$B$34:$B$777,L$225)+'СЕТ СН'!$F$12</f>
        <v>125.60422370000001</v>
      </c>
      <c r="M231" s="37">
        <f>SUMIFS(СВЦЭМ!$G$34:$G$777,СВЦЭМ!$A$34:$A$777,$A231,СВЦЭМ!$B$34:$B$777,M$225)+'СЕТ СН'!$F$12</f>
        <v>115.67687909</v>
      </c>
      <c r="N231" s="37">
        <f>SUMIFS(СВЦЭМ!$G$34:$G$777,СВЦЭМ!$A$34:$A$777,$A231,СВЦЭМ!$B$34:$B$777,N$225)+'СЕТ СН'!$F$12</f>
        <v>116.97438511</v>
      </c>
      <c r="O231" s="37">
        <f>SUMIFS(СВЦЭМ!$G$34:$G$777,СВЦЭМ!$A$34:$A$777,$A231,СВЦЭМ!$B$34:$B$777,O$225)+'СЕТ СН'!$F$12</f>
        <v>116.77074021</v>
      </c>
      <c r="P231" s="37">
        <f>SUMIFS(СВЦЭМ!$G$34:$G$777,СВЦЭМ!$A$34:$A$777,$A231,СВЦЭМ!$B$34:$B$777,P$225)+'СЕТ СН'!$F$12</f>
        <v>117.58671498</v>
      </c>
      <c r="Q231" s="37">
        <f>SUMIFS(СВЦЭМ!$G$34:$G$777,СВЦЭМ!$A$34:$A$777,$A231,СВЦЭМ!$B$34:$B$777,Q$225)+'СЕТ СН'!$F$12</f>
        <v>117.73103446</v>
      </c>
      <c r="R231" s="37">
        <f>SUMIFS(СВЦЭМ!$G$34:$G$777,СВЦЭМ!$A$34:$A$777,$A231,СВЦЭМ!$B$34:$B$777,R$225)+'СЕТ СН'!$F$12</f>
        <v>117.8120845</v>
      </c>
      <c r="S231" s="37">
        <f>SUMIFS(СВЦЭМ!$G$34:$G$777,СВЦЭМ!$A$34:$A$777,$A231,СВЦЭМ!$B$34:$B$777,S$225)+'СЕТ СН'!$F$12</f>
        <v>117.323127</v>
      </c>
      <c r="T231" s="37">
        <f>SUMIFS(СВЦЭМ!$G$34:$G$777,СВЦЭМ!$A$34:$A$777,$A231,СВЦЭМ!$B$34:$B$777,T$225)+'СЕТ СН'!$F$12</f>
        <v>115.21707386999999</v>
      </c>
      <c r="U231" s="37">
        <f>SUMIFS(СВЦЭМ!$G$34:$G$777,СВЦЭМ!$A$34:$A$777,$A231,СВЦЭМ!$B$34:$B$777,U$225)+'СЕТ СН'!$F$12</f>
        <v>111.65883199</v>
      </c>
      <c r="V231" s="37">
        <f>SUMIFS(СВЦЭМ!$G$34:$G$777,СВЦЭМ!$A$34:$A$777,$A231,СВЦЭМ!$B$34:$B$777,V$225)+'СЕТ СН'!$F$12</f>
        <v>121.9845847</v>
      </c>
      <c r="W231" s="37">
        <f>SUMIFS(СВЦЭМ!$G$34:$G$777,СВЦЭМ!$A$34:$A$777,$A231,СВЦЭМ!$B$34:$B$777,W$225)+'СЕТ СН'!$F$12</f>
        <v>131.76985024999999</v>
      </c>
      <c r="X231" s="37">
        <f>SUMIFS(СВЦЭМ!$G$34:$G$777,СВЦЭМ!$A$34:$A$777,$A231,СВЦЭМ!$B$34:$B$777,X$225)+'СЕТ СН'!$F$12</f>
        <v>138.01953055999999</v>
      </c>
      <c r="Y231" s="37">
        <f>SUMIFS(СВЦЭМ!$G$34:$G$777,СВЦЭМ!$A$34:$A$777,$A231,СВЦЭМ!$B$34:$B$777,Y$225)+'СЕТ СН'!$F$12</f>
        <v>162.07773652</v>
      </c>
    </row>
    <row r="232" spans="1:27" ht="15.75" x14ac:dyDescent="0.2">
      <c r="A232" s="36">
        <f t="shared" si="6"/>
        <v>42650</v>
      </c>
      <c r="B232" s="37">
        <f>SUMIFS(СВЦЭМ!$G$34:$G$777,СВЦЭМ!$A$34:$A$777,$A232,СВЦЭМ!$B$34:$B$777,B$225)+'СЕТ СН'!$F$12</f>
        <v>176.20060226000001</v>
      </c>
      <c r="C232" s="37">
        <f>SUMIFS(СВЦЭМ!$G$34:$G$777,СВЦЭМ!$A$34:$A$777,$A232,СВЦЭМ!$B$34:$B$777,C$225)+'СЕТ СН'!$F$12</f>
        <v>195.87885410000001</v>
      </c>
      <c r="D232" s="37">
        <f>SUMIFS(СВЦЭМ!$G$34:$G$777,СВЦЭМ!$A$34:$A$777,$A232,СВЦЭМ!$B$34:$B$777,D$225)+'СЕТ СН'!$F$12</f>
        <v>202.66537729999999</v>
      </c>
      <c r="E232" s="37">
        <f>SUMIFS(СВЦЭМ!$G$34:$G$777,СВЦЭМ!$A$34:$A$777,$A232,СВЦЭМ!$B$34:$B$777,E$225)+'СЕТ СН'!$F$12</f>
        <v>204.71203641</v>
      </c>
      <c r="F232" s="37">
        <f>SUMIFS(СВЦЭМ!$G$34:$G$777,СВЦЭМ!$A$34:$A$777,$A232,СВЦЭМ!$B$34:$B$777,F$225)+'СЕТ СН'!$F$12</f>
        <v>204.06406017</v>
      </c>
      <c r="G232" s="37">
        <f>SUMIFS(СВЦЭМ!$G$34:$G$777,СВЦЭМ!$A$34:$A$777,$A232,СВЦЭМ!$B$34:$B$777,G$225)+'СЕТ СН'!$F$12</f>
        <v>199.45154406</v>
      </c>
      <c r="H232" s="37">
        <f>SUMIFS(СВЦЭМ!$G$34:$G$777,СВЦЭМ!$A$34:$A$777,$A232,СВЦЭМ!$B$34:$B$777,H$225)+'СЕТ СН'!$F$12</f>
        <v>183.54186078000001</v>
      </c>
      <c r="I232" s="37">
        <f>SUMIFS(СВЦЭМ!$G$34:$G$777,СВЦЭМ!$A$34:$A$777,$A232,СВЦЭМ!$B$34:$B$777,I$225)+'СЕТ СН'!$F$12</f>
        <v>171.93042068</v>
      </c>
      <c r="J232" s="37">
        <f>SUMIFS(СВЦЭМ!$G$34:$G$777,СВЦЭМ!$A$34:$A$777,$A232,СВЦЭМ!$B$34:$B$777,J$225)+'СЕТ СН'!$F$12</f>
        <v>166.21363972</v>
      </c>
      <c r="K232" s="37">
        <f>SUMIFS(СВЦЭМ!$G$34:$G$777,СВЦЭМ!$A$34:$A$777,$A232,СВЦЭМ!$B$34:$B$777,K$225)+'СЕТ СН'!$F$12</f>
        <v>155.87440476</v>
      </c>
      <c r="L232" s="37">
        <f>SUMIFS(СВЦЭМ!$G$34:$G$777,СВЦЭМ!$A$34:$A$777,$A232,СВЦЭМ!$B$34:$B$777,L$225)+'СЕТ СН'!$F$12</f>
        <v>145.17744644000001</v>
      </c>
      <c r="M232" s="37">
        <f>SUMIFS(СВЦЭМ!$G$34:$G$777,СВЦЭМ!$A$34:$A$777,$A232,СВЦЭМ!$B$34:$B$777,M$225)+'СЕТ СН'!$F$12</f>
        <v>134.22656291000001</v>
      </c>
      <c r="N232" s="37">
        <f>SUMIFS(СВЦЭМ!$G$34:$G$777,СВЦЭМ!$A$34:$A$777,$A232,СВЦЭМ!$B$34:$B$777,N$225)+'СЕТ СН'!$F$12</f>
        <v>133.16551557</v>
      </c>
      <c r="O232" s="37">
        <f>SUMIFS(СВЦЭМ!$G$34:$G$777,СВЦЭМ!$A$34:$A$777,$A232,СВЦЭМ!$B$34:$B$777,O$225)+'СЕТ СН'!$F$12</f>
        <v>132.36193700999999</v>
      </c>
      <c r="P232" s="37">
        <f>SUMIFS(СВЦЭМ!$G$34:$G$777,СВЦЭМ!$A$34:$A$777,$A232,СВЦЭМ!$B$34:$B$777,P$225)+'СЕТ СН'!$F$12</f>
        <v>123.60794819</v>
      </c>
      <c r="Q232" s="37">
        <f>SUMIFS(СВЦЭМ!$G$34:$G$777,СВЦЭМ!$A$34:$A$777,$A232,СВЦЭМ!$B$34:$B$777,Q$225)+'СЕТ СН'!$F$12</f>
        <v>123.63633916000001</v>
      </c>
      <c r="R232" s="37">
        <f>SUMIFS(СВЦЭМ!$G$34:$G$777,СВЦЭМ!$A$34:$A$777,$A232,СВЦЭМ!$B$34:$B$777,R$225)+'СЕТ СН'!$F$12</f>
        <v>124.48548943999999</v>
      </c>
      <c r="S232" s="37">
        <f>SUMIFS(СВЦЭМ!$G$34:$G$777,СВЦЭМ!$A$34:$A$777,$A232,СВЦЭМ!$B$34:$B$777,S$225)+'СЕТ СН'!$F$12</f>
        <v>124.27391819</v>
      </c>
      <c r="T232" s="37">
        <f>SUMIFS(СВЦЭМ!$G$34:$G$777,СВЦЭМ!$A$34:$A$777,$A232,СВЦЭМ!$B$34:$B$777,T$225)+'СЕТ СН'!$F$12</f>
        <v>118.69555723000001</v>
      </c>
      <c r="U232" s="37">
        <f>SUMIFS(СВЦЭМ!$G$34:$G$777,СВЦЭМ!$A$34:$A$777,$A232,СВЦЭМ!$B$34:$B$777,U$225)+'СЕТ СН'!$F$12</f>
        <v>113.38626197000001</v>
      </c>
      <c r="V232" s="37">
        <f>SUMIFS(СВЦЭМ!$G$34:$G$777,СВЦЭМ!$A$34:$A$777,$A232,СВЦЭМ!$B$34:$B$777,V$225)+'СЕТ СН'!$F$12</f>
        <v>120.31922057</v>
      </c>
      <c r="W232" s="37">
        <f>SUMIFS(СВЦЭМ!$G$34:$G$777,СВЦЭМ!$A$34:$A$777,$A232,СВЦЭМ!$B$34:$B$777,W$225)+'СЕТ СН'!$F$12</f>
        <v>130.62251451</v>
      </c>
      <c r="X232" s="37">
        <f>SUMIFS(СВЦЭМ!$G$34:$G$777,СВЦЭМ!$A$34:$A$777,$A232,СВЦЭМ!$B$34:$B$777,X$225)+'СЕТ СН'!$F$12</f>
        <v>137.69386803</v>
      </c>
      <c r="Y232" s="37">
        <f>SUMIFS(СВЦЭМ!$G$34:$G$777,СВЦЭМ!$A$34:$A$777,$A232,СВЦЭМ!$B$34:$B$777,Y$225)+'СЕТ СН'!$F$12</f>
        <v>159.86207450000001</v>
      </c>
    </row>
    <row r="233" spans="1:27" ht="15.75" x14ac:dyDescent="0.2">
      <c r="A233" s="36">
        <f t="shared" si="6"/>
        <v>42651</v>
      </c>
      <c r="B233" s="37">
        <f>SUMIFS(СВЦЭМ!$G$34:$G$777,СВЦЭМ!$A$34:$A$777,$A233,СВЦЭМ!$B$34:$B$777,B$225)+'СЕТ СН'!$F$12</f>
        <v>194.05328756</v>
      </c>
      <c r="C233" s="37">
        <f>SUMIFS(СВЦЭМ!$G$34:$G$777,СВЦЭМ!$A$34:$A$777,$A233,СВЦЭМ!$B$34:$B$777,C$225)+'СЕТ СН'!$F$12</f>
        <v>206.84946880000001</v>
      </c>
      <c r="D233" s="37">
        <f>SUMIFS(СВЦЭМ!$G$34:$G$777,СВЦЭМ!$A$34:$A$777,$A233,СВЦЭМ!$B$34:$B$777,D$225)+'СЕТ СН'!$F$12</f>
        <v>218.60255963</v>
      </c>
      <c r="E233" s="37">
        <f>SUMIFS(СВЦЭМ!$G$34:$G$777,СВЦЭМ!$A$34:$A$777,$A233,СВЦЭМ!$B$34:$B$777,E$225)+'СЕТ СН'!$F$12</f>
        <v>203.93897158999999</v>
      </c>
      <c r="F233" s="37">
        <f>SUMIFS(СВЦЭМ!$G$34:$G$777,СВЦЭМ!$A$34:$A$777,$A233,СВЦЭМ!$B$34:$B$777,F$225)+'СЕТ СН'!$F$12</f>
        <v>186.91983701000001</v>
      </c>
      <c r="G233" s="37">
        <f>SUMIFS(СВЦЭМ!$G$34:$G$777,СВЦЭМ!$A$34:$A$777,$A233,СВЦЭМ!$B$34:$B$777,G$225)+'СЕТ СН'!$F$12</f>
        <v>188.1018052</v>
      </c>
      <c r="H233" s="37">
        <f>SUMIFS(СВЦЭМ!$G$34:$G$777,СВЦЭМ!$A$34:$A$777,$A233,СВЦЭМ!$B$34:$B$777,H$225)+'СЕТ СН'!$F$12</f>
        <v>194.12381533999999</v>
      </c>
      <c r="I233" s="37">
        <f>SUMIFS(СВЦЭМ!$G$34:$G$777,СВЦЭМ!$A$34:$A$777,$A233,СВЦЭМ!$B$34:$B$777,I$225)+'СЕТ СН'!$F$12</f>
        <v>197.48430533000001</v>
      </c>
      <c r="J233" s="37">
        <f>SUMIFS(СВЦЭМ!$G$34:$G$777,СВЦЭМ!$A$34:$A$777,$A233,СВЦЭМ!$B$34:$B$777,J$225)+'СЕТ СН'!$F$12</f>
        <v>185.06748529999999</v>
      </c>
      <c r="K233" s="37">
        <f>SUMIFS(СВЦЭМ!$G$34:$G$777,СВЦЭМ!$A$34:$A$777,$A233,СВЦЭМ!$B$34:$B$777,K$225)+'СЕТ СН'!$F$12</f>
        <v>163.79385571</v>
      </c>
      <c r="L233" s="37">
        <f>SUMIFS(СВЦЭМ!$G$34:$G$777,СВЦЭМ!$A$34:$A$777,$A233,СВЦЭМ!$B$34:$B$777,L$225)+'СЕТ СН'!$F$12</f>
        <v>145.05511104999999</v>
      </c>
      <c r="M233" s="37">
        <f>SUMIFS(СВЦЭМ!$G$34:$G$777,СВЦЭМ!$A$34:$A$777,$A233,СВЦЭМ!$B$34:$B$777,M$225)+'СЕТ СН'!$F$12</f>
        <v>135.06511086</v>
      </c>
      <c r="N233" s="37">
        <f>SUMIFS(СВЦЭМ!$G$34:$G$777,СВЦЭМ!$A$34:$A$777,$A233,СВЦЭМ!$B$34:$B$777,N$225)+'СЕТ СН'!$F$12</f>
        <v>136.22127839000001</v>
      </c>
      <c r="O233" s="37">
        <f>SUMIFS(СВЦЭМ!$G$34:$G$777,СВЦЭМ!$A$34:$A$777,$A233,СВЦЭМ!$B$34:$B$777,O$225)+'СЕТ СН'!$F$12</f>
        <v>135.22946944</v>
      </c>
      <c r="P233" s="37">
        <f>SUMIFS(СВЦЭМ!$G$34:$G$777,СВЦЭМ!$A$34:$A$777,$A233,СВЦЭМ!$B$34:$B$777,P$225)+'СЕТ СН'!$F$12</f>
        <v>133.56112224</v>
      </c>
      <c r="Q233" s="37">
        <f>SUMIFS(СВЦЭМ!$G$34:$G$777,СВЦЭМ!$A$34:$A$777,$A233,СВЦЭМ!$B$34:$B$777,Q$225)+'СЕТ СН'!$F$12</f>
        <v>133.00347976</v>
      </c>
      <c r="R233" s="37">
        <f>SUMIFS(СВЦЭМ!$G$34:$G$777,СВЦЭМ!$A$34:$A$777,$A233,СВЦЭМ!$B$34:$B$777,R$225)+'СЕТ СН'!$F$12</f>
        <v>133.78161098999999</v>
      </c>
      <c r="S233" s="37">
        <f>SUMIFS(СВЦЭМ!$G$34:$G$777,СВЦЭМ!$A$34:$A$777,$A233,СВЦЭМ!$B$34:$B$777,S$225)+'СЕТ СН'!$F$12</f>
        <v>136.01118733999999</v>
      </c>
      <c r="T233" s="37">
        <f>SUMIFS(СВЦЭМ!$G$34:$G$777,СВЦЭМ!$A$34:$A$777,$A233,СВЦЭМ!$B$34:$B$777,T$225)+'СЕТ СН'!$F$12</f>
        <v>128.21128634999999</v>
      </c>
      <c r="U233" s="37">
        <f>SUMIFS(СВЦЭМ!$G$34:$G$777,СВЦЭМ!$A$34:$A$777,$A233,СВЦЭМ!$B$34:$B$777,U$225)+'СЕТ СН'!$F$12</f>
        <v>122.77417828</v>
      </c>
      <c r="V233" s="37">
        <f>SUMIFS(СВЦЭМ!$G$34:$G$777,СВЦЭМ!$A$34:$A$777,$A233,СВЦЭМ!$B$34:$B$777,V$225)+'СЕТ СН'!$F$12</f>
        <v>124.32611724</v>
      </c>
      <c r="W233" s="37">
        <f>SUMIFS(СВЦЭМ!$G$34:$G$777,СВЦЭМ!$A$34:$A$777,$A233,СВЦЭМ!$B$34:$B$777,W$225)+'СЕТ СН'!$F$12</f>
        <v>125.374295</v>
      </c>
      <c r="X233" s="37">
        <f>SUMIFS(СВЦЭМ!$G$34:$G$777,СВЦЭМ!$A$34:$A$777,$A233,СВЦЭМ!$B$34:$B$777,X$225)+'СЕТ СН'!$F$12</f>
        <v>142.20941601999999</v>
      </c>
      <c r="Y233" s="37">
        <f>SUMIFS(СВЦЭМ!$G$34:$G$777,СВЦЭМ!$A$34:$A$777,$A233,СВЦЭМ!$B$34:$B$777,Y$225)+'СЕТ СН'!$F$12</f>
        <v>168.75811672</v>
      </c>
    </row>
    <row r="234" spans="1:27" ht="15.75" x14ac:dyDescent="0.2">
      <c r="A234" s="36">
        <f t="shared" si="6"/>
        <v>42652</v>
      </c>
      <c r="B234" s="37">
        <f>SUMIFS(СВЦЭМ!$G$34:$G$777,СВЦЭМ!$A$34:$A$777,$A234,СВЦЭМ!$B$34:$B$777,B$225)+'СЕТ СН'!$F$12</f>
        <v>171.12718548999999</v>
      </c>
      <c r="C234" s="37">
        <f>SUMIFS(СВЦЭМ!$G$34:$G$777,СВЦЭМ!$A$34:$A$777,$A234,СВЦЭМ!$B$34:$B$777,C$225)+'СЕТ СН'!$F$12</f>
        <v>187.81184329999999</v>
      </c>
      <c r="D234" s="37">
        <f>SUMIFS(СВЦЭМ!$G$34:$G$777,СВЦЭМ!$A$34:$A$777,$A234,СВЦЭМ!$B$34:$B$777,D$225)+'СЕТ СН'!$F$12</f>
        <v>192.12915035</v>
      </c>
      <c r="E234" s="37">
        <f>SUMIFS(СВЦЭМ!$G$34:$G$777,СВЦЭМ!$A$34:$A$777,$A234,СВЦЭМ!$B$34:$B$777,E$225)+'СЕТ СН'!$F$12</f>
        <v>192.75822969000001</v>
      </c>
      <c r="F234" s="37">
        <f>SUMIFS(СВЦЭМ!$G$34:$G$777,СВЦЭМ!$A$34:$A$777,$A234,СВЦЭМ!$B$34:$B$777,F$225)+'СЕТ СН'!$F$12</f>
        <v>192.00261674000001</v>
      </c>
      <c r="G234" s="37">
        <f>SUMIFS(СВЦЭМ!$G$34:$G$777,СВЦЭМ!$A$34:$A$777,$A234,СВЦЭМ!$B$34:$B$777,G$225)+'СЕТ СН'!$F$12</f>
        <v>191.59152498</v>
      </c>
      <c r="H234" s="37">
        <f>SUMIFS(СВЦЭМ!$G$34:$G$777,СВЦЭМ!$A$34:$A$777,$A234,СВЦЭМ!$B$34:$B$777,H$225)+'СЕТ СН'!$F$12</f>
        <v>195.88352495999999</v>
      </c>
      <c r="I234" s="37">
        <f>SUMIFS(СВЦЭМ!$G$34:$G$777,СВЦЭМ!$A$34:$A$777,$A234,СВЦЭМ!$B$34:$B$777,I$225)+'СЕТ СН'!$F$12</f>
        <v>198.22172685000001</v>
      </c>
      <c r="J234" s="37">
        <f>SUMIFS(СВЦЭМ!$G$34:$G$777,СВЦЭМ!$A$34:$A$777,$A234,СВЦЭМ!$B$34:$B$777,J$225)+'СЕТ СН'!$F$12</f>
        <v>187.43846987000001</v>
      </c>
      <c r="K234" s="37">
        <f>SUMIFS(СВЦЭМ!$G$34:$G$777,СВЦЭМ!$A$34:$A$777,$A234,СВЦЭМ!$B$34:$B$777,K$225)+'СЕТ СН'!$F$12</f>
        <v>169.92640019999999</v>
      </c>
      <c r="L234" s="37">
        <f>SUMIFS(СВЦЭМ!$G$34:$G$777,СВЦЭМ!$A$34:$A$777,$A234,СВЦЭМ!$B$34:$B$777,L$225)+'СЕТ СН'!$F$12</f>
        <v>147.35403296999999</v>
      </c>
      <c r="M234" s="37">
        <f>SUMIFS(СВЦЭМ!$G$34:$G$777,СВЦЭМ!$A$34:$A$777,$A234,СВЦЭМ!$B$34:$B$777,M$225)+'СЕТ СН'!$F$12</f>
        <v>134.3022393</v>
      </c>
      <c r="N234" s="37">
        <f>SUMIFS(СВЦЭМ!$G$34:$G$777,СВЦЭМ!$A$34:$A$777,$A234,СВЦЭМ!$B$34:$B$777,N$225)+'СЕТ СН'!$F$12</f>
        <v>133.23490745000001</v>
      </c>
      <c r="O234" s="37">
        <f>SUMIFS(СВЦЭМ!$G$34:$G$777,СВЦЭМ!$A$34:$A$777,$A234,СВЦЭМ!$B$34:$B$777,O$225)+'СЕТ СН'!$F$12</f>
        <v>132.11997697000001</v>
      </c>
      <c r="P234" s="37">
        <f>SUMIFS(СВЦЭМ!$G$34:$G$777,СВЦЭМ!$A$34:$A$777,$A234,СВЦЭМ!$B$34:$B$777,P$225)+'СЕТ СН'!$F$12</f>
        <v>130.60630534000001</v>
      </c>
      <c r="Q234" s="37">
        <f>SUMIFS(СВЦЭМ!$G$34:$G$777,СВЦЭМ!$A$34:$A$777,$A234,СВЦЭМ!$B$34:$B$777,Q$225)+'СЕТ СН'!$F$12</f>
        <v>129.91167421</v>
      </c>
      <c r="R234" s="37">
        <f>SUMIFS(СВЦЭМ!$G$34:$G$777,СВЦЭМ!$A$34:$A$777,$A234,СВЦЭМ!$B$34:$B$777,R$225)+'СЕТ СН'!$F$12</f>
        <v>130.87263798000001</v>
      </c>
      <c r="S234" s="37">
        <f>SUMIFS(СВЦЭМ!$G$34:$G$777,СВЦЭМ!$A$34:$A$777,$A234,СВЦЭМ!$B$34:$B$777,S$225)+'СЕТ СН'!$F$12</f>
        <v>134.84195495</v>
      </c>
      <c r="T234" s="37">
        <f>SUMIFS(СВЦЭМ!$G$34:$G$777,СВЦЭМ!$A$34:$A$777,$A234,СВЦЭМ!$B$34:$B$777,T$225)+'СЕТ СН'!$F$12</f>
        <v>129.48878013999999</v>
      </c>
      <c r="U234" s="37">
        <f>SUMIFS(СВЦЭМ!$G$34:$G$777,СВЦЭМ!$A$34:$A$777,$A234,СВЦЭМ!$B$34:$B$777,U$225)+'СЕТ СН'!$F$12</f>
        <v>127.83377883</v>
      </c>
      <c r="V234" s="37">
        <f>SUMIFS(СВЦЭМ!$G$34:$G$777,СВЦЭМ!$A$34:$A$777,$A234,СВЦЭМ!$B$34:$B$777,V$225)+'СЕТ СН'!$F$12</f>
        <v>127.47757556000001</v>
      </c>
      <c r="W234" s="37">
        <f>SUMIFS(СВЦЭМ!$G$34:$G$777,СВЦЭМ!$A$34:$A$777,$A234,СВЦЭМ!$B$34:$B$777,W$225)+'СЕТ СН'!$F$12</f>
        <v>133.68464587</v>
      </c>
      <c r="X234" s="37">
        <f>SUMIFS(СВЦЭМ!$G$34:$G$777,СВЦЭМ!$A$34:$A$777,$A234,СВЦЭМ!$B$34:$B$777,X$225)+'СЕТ СН'!$F$12</f>
        <v>145.92124289</v>
      </c>
      <c r="Y234" s="37">
        <f>SUMIFS(СВЦЭМ!$G$34:$G$777,СВЦЭМ!$A$34:$A$777,$A234,СВЦЭМ!$B$34:$B$777,Y$225)+'СЕТ СН'!$F$12</f>
        <v>152.9870085</v>
      </c>
    </row>
    <row r="235" spans="1:27" ht="15.75" x14ac:dyDescent="0.2">
      <c r="A235" s="36">
        <f t="shared" si="6"/>
        <v>42653</v>
      </c>
      <c r="B235" s="37">
        <f>SUMIFS(СВЦЭМ!$G$34:$G$777,СВЦЭМ!$A$34:$A$777,$A235,СВЦЭМ!$B$34:$B$777,B$225)+'СЕТ СН'!$F$12</f>
        <v>181.04478628000001</v>
      </c>
      <c r="C235" s="37">
        <f>SUMIFS(СВЦЭМ!$G$34:$G$777,СВЦЭМ!$A$34:$A$777,$A235,СВЦЭМ!$B$34:$B$777,C$225)+'СЕТ СН'!$F$12</f>
        <v>195.10036847999999</v>
      </c>
      <c r="D235" s="37">
        <f>SUMIFS(СВЦЭМ!$G$34:$G$777,СВЦЭМ!$A$34:$A$777,$A235,СВЦЭМ!$B$34:$B$777,D$225)+'СЕТ СН'!$F$12</f>
        <v>191.76596909</v>
      </c>
      <c r="E235" s="37">
        <f>SUMIFS(СВЦЭМ!$G$34:$G$777,СВЦЭМ!$A$34:$A$777,$A235,СВЦЭМ!$B$34:$B$777,E$225)+'СЕТ СН'!$F$12</f>
        <v>190.18051306000001</v>
      </c>
      <c r="F235" s="37">
        <f>SUMIFS(СВЦЭМ!$G$34:$G$777,СВЦЭМ!$A$34:$A$777,$A235,СВЦЭМ!$B$34:$B$777,F$225)+'СЕТ СН'!$F$12</f>
        <v>190.40078341</v>
      </c>
      <c r="G235" s="37">
        <f>SUMIFS(СВЦЭМ!$G$34:$G$777,СВЦЭМ!$A$34:$A$777,$A235,СВЦЭМ!$B$34:$B$777,G$225)+'СЕТ СН'!$F$12</f>
        <v>193.59829707</v>
      </c>
      <c r="H235" s="37">
        <f>SUMIFS(СВЦЭМ!$G$34:$G$777,СВЦЭМ!$A$34:$A$777,$A235,СВЦЭМ!$B$34:$B$777,H$225)+'СЕТ СН'!$F$12</f>
        <v>206.78571493999999</v>
      </c>
      <c r="I235" s="37">
        <f>SUMIFS(СВЦЭМ!$G$34:$G$777,СВЦЭМ!$A$34:$A$777,$A235,СВЦЭМ!$B$34:$B$777,I$225)+'СЕТ СН'!$F$12</f>
        <v>205.87223265</v>
      </c>
      <c r="J235" s="37">
        <f>SUMIFS(СВЦЭМ!$G$34:$G$777,СВЦЭМ!$A$34:$A$777,$A235,СВЦЭМ!$B$34:$B$777,J$225)+'СЕТ СН'!$F$12</f>
        <v>179.93583434999999</v>
      </c>
      <c r="K235" s="37">
        <f>SUMIFS(СВЦЭМ!$G$34:$G$777,СВЦЭМ!$A$34:$A$777,$A235,СВЦЭМ!$B$34:$B$777,K$225)+'СЕТ СН'!$F$12</f>
        <v>159.80182413</v>
      </c>
      <c r="L235" s="37">
        <f>SUMIFS(СВЦЭМ!$G$34:$G$777,СВЦЭМ!$A$34:$A$777,$A235,СВЦЭМ!$B$34:$B$777,L$225)+'СЕТ СН'!$F$12</f>
        <v>142.18977217</v>
      </c>
      <c r="M235" s="37">
        <f>SUMIFS(СВЦЭМ!$G$34:$G$777,СВЦЭМ!$A$34:$A$777,$A235,СВЦЭМ!$B$34:$B$777,M$225)+'СЕТ СН'!$F$12</f>
        <v>137.33645497000001</v>
      </c>
      <c r="N235" s="37">
        <f>SUMIFS(СВЦЭМ!$G$34:$G$777,СВЦЭМ!$A$34:$A$777,$A235,СВЦЭМ!$B$34:$B$777,N$225)+'СЕТ СН'!$F$12</f>
        <v>138.97471615000001</v>
      </c>
      <c r="O235" s="37">
        <f>SUMIFS(СВЦЭМ!$G$34:$G$777,СВЦЭМ!$A$34:$A$777,$A235,СВЦЭМ!$B$34:$B$777,O$225)+'СЕТ СН'!$F$12</f>
        <v>138.81830031000001</v>
      </c>
      <c r="P235" s="37">
        <f>SUMIFS(СВЦЭМ!$G$34:$G$777,СВЦЭМ!$A$34:$A$777,$A235,СВЦЭМ!$B$34:$B$777,P$225)+'СЕТ СН'!$F$12</f>
        <v>139.65105371000001</v>
      </c>
      <c r="Q235" s="37">
        <f>SUMIFS(СВЦЭМ!$G$34:$G$777,СВЦЭМ!$A$34:$A$777,$A235,СВЦЭМ!$B$34:$B$777,Q$225)+'СЕТ СН'!$F$12</f>
        <v>140.31890482</v>
      </c>
      <c r="R235" s="37">
        <f>SUMIFS(СВЦЭМ!$G$34:$G$777,СВЦЭМ!$A$34:$A$777,$A235,СВЦЭМ!$B$34:$B$777,R$225)+'СЕТ СН'!$F$12</f>
        <v>140.21320521999999</v>
      </c>
      <c r="S235" s="37">
        <f>SUMIFS(СВЦЭМ!$G$34:$G$777,СВЦЭМ!$A$34:$A$777,$A235,СВЦЭМ!$B$34:$B$777,S$225)+'СЕТ СН'!$F$12</f>
        <v>137.64039195000001</v>
      </c>
      <c r="T235" s="37">
        <f>SUMIFS(СВЦЭМ!$G$34:$G$777,СВЦЭМ!$A$34:$A$777,$A235,СВЦЭМ!$B$34:$B$777,T$225)+'СЕТ СН'!$F$12</f>
        <v>137.38672471999999</v>
      </c>
      <c r="U235" s="37">
        <f>SUMIFS(СВЦЭМ!$G$34:$G$777,СВЦЭМ!$A$34:$A$777,$A235,СВЦЭМ!$B$34:$B$777,U$225)+'СЕТ СН'!$F$12</f>
        <v>145.7232343</v>
      </c>
      <c r="V235" s="37">
        <f>SUMIFS(СВЦЭМ!$G$34:$G$777,СВЦЭМ!$A$34:$A$777,$A235,СВЦЭМ!$B$34:$B$777,V$225)+'СЕТ СН'!$F$12</f>
        <v>147.65652211</v>
      </c>
      <c r="W235" s="37">
        <f>SUMIFS(СВЦЭМ!$G$34:$G$777,СВЦЭМ!$A$34:$A$777,$A235,СВЦЭМ!$B$34:$B$777,W$225)+'СЕТ СН'!$F$12</f>
        <v>141.97428650000001</v>
      </c>
      <c r="X235" s="37">
        <f>SUMIFS(СВЦЭМ!$G$34:$G$777,СВЦЭМ!$A$34:$A$777,$A235,СВЦЭМ!$B$34:$B$777,X$225)+'СЕТ СН'!$F$12</f>
        <v>137.96226102</v>
      </c>
      <c r="Y235" s="37">
        <f>SUMIFS(СВЦЭМ!$G$34:$G$777,СВЦЭМ!$A$34:$A$777,$A235,СВЦЭМ!$B$34:$B$777,Y$225)+'СЕТ СН'!$F$12</f>
        <v>161.83947264</v>
      </c>
    </row>
    <row r="236" spans="1:27" ht="15.75" x14ac:dyDescent="0.2">
      <c r="A236" s="36">
        <f t="shared" si="6"/>
        <v>42654</v>
      </c>
      <c r="B236" s="37">
        <f>SUMIFS(СВЦЭМ!$G$34:$G$777,СВЦЭМ!$A$34:$A$777,$A236,СВЦЭМ!$B$34:$B$777,B$225)+'СЕТ СН'!$F$12</f>
        <v>190.82446437999999</v>
      </c>
      <c r="C236" s="37">
        <f>SUMIFS(СВЦЭМ!$G$34:$G$777,СВЦЭМ!$A$34:$A$777,$A236,СВЦЭМ!$B$34:$B$777,C$225)+'СЕТ СН'!$F$12</f>
        <v>215.12780877</v>
      </c>
      <c r="D236" s="37">
        <f>SUMIFS(СВЦЭМ!$G$34:$G$777,СВЦЭМ!$A$34:$A$777,$A236,СВЦЭМ!$B$34:$B$777,D$225)+'СЕТ СН'!$F$12</f>
        <v>226.67362191000001</v>
      </c>
      <c r="E236" s="37">
        <f>SUMIFS(СВЦЭМ!$G$34:$G$777,СВЦЭМ!$A$34:$A$777,$A236,СВЦЭМ!$B$34:$B$777,E$225)+'СЕТ СН'!$F$12</f>
        <v>223.98363850000001</v>
      </c>
      <c r="F236" s="37">
        <f>SUMIFS(СВЦЭМ!$G$34:$G$777,СВЦЭМ!$A$34:$A$777,$A236,СВЦЭМ!$B$34:$B$777,F$225)+'СЕТ СН'!$F$12</f>
        <v>224.14218783000001</v>
      </c>
      <c r="G236" s="37">
        <f>SUMIFS(СВЦЭМ!$G$34:$G$777,СВЦЭМ!$A$34:$A$777,$A236,СВЦЭМ!$B$34:$B$777,G$225)+'СЕТ СН'!$F$12</f>
        <v>226.68928821</v>
      </c>
      <c r="H236" s="37">
        <f>SUMIFS(СВЦЭМ!$G$34:$G$777,СВЦЭМ!$A$34:$A$777,$A236,СВЦЭМ!$B$34:$B$777,H$225)+'СЕТ СН'!$F$12</f>
        <v>218.36457967000001</v>
      </c>
      <c r="I236" s="37">
        <f>SUMIFS(СВЦЭМ!$G$34:$G$777,СВЦЭМ!$A$34:$A$777,$A236,СВЦЭМ!$B$34:$B$777,I$225)+'СЕТ СН'!$F$12</f>
        <v>198.27172315000001</v>
      </c>
      <c r="J236" s="37">
        <f>SUMIFS(СВЦЭМ!$G$34:$G$777,СВЦЭМ!$A$34:$A$777,$A236,СВЦЭМ!$B$34:$B$777,J$225)+'СЕТ СН'!$F$12</f>
        <v>176.45259093999999</v>
      </c>
      <c r="K236" s="37">
        <f>SUMIFS(СВЦЭМ!$G$34:$G$777,СВЦЭМ!$A$34:$A$777,$A236,СВЦЭМ!$B$34:$B$777,K$225)+'СЕТ СН'!$F$12</f>
        <v>158.19210907999999</v>
      </c>
      <c r="L236" s="37">
        <f>SUMIFS(СВЦЭМ!$G$34:$G$777,СВЦЭМ!$A$34:$A$777,$A236,СВЦЭМ!$B$34:$B$777,L$225)+'СЕТ СН'!$F$12</f>
        <v>140.39413503</v>
      </c>
      <c r="M236" s="37">
        <f>SUMIFS(СВЦЭМ!$G$34:$G$777,СВЦЭМ!$A$34:$A$777,$A236,СВЦЭМ!$B$34:$B$777,M$225)+'СЕТ СН'!$F$12</f>
        <v>134.36541821</v>
      </c>
      <c r="N236" s="37">
        <f>SUMIFS(СВЦЭМ!$G$34:$G$777,СВЦЭМ!$A$34:$A$777,$A236,СВЦЭМ!$B$34:$B$777,N$225)+'СЕТ СН'!$F$12</f>
        <v>135.61057468000001</v>
      </c>
      <c r="O236" s="37">
        <f>SUMIFS(СВЦЭМ!$G$34:$G$777,СВЦЭМ!$A$34:$A$777,$A236,СВЦЭМ!$B$34:$B$777,O$225)+'СЕТ СН'!$F$12</f>
        <v>135.91438006000001</v>
      </c>
      <c r="P236" s="37">
        <f>SUMIFS(СВЦЭМ!$G$34:$G$777,СВЦЭМ!$A$34:$A$777,$A236,СВЦЭМ!$B$34:$B$777,P$225)+'СЕТ СН'!$F$12</f>
        <v>138.04161145</v>
      </c>
      <c r="Q236" s="37">
        <f>SUMIFS(СВЦЭМ!$G$34:$G$777,СВЦЭМ!$A$34:$A$777,$A236,СВЦЭМ!$B$34:$B$777,Q$225)+'СЕТ СН'!$F$12</f>
        <v>138.80481062999999</v>
      </c>
      <c r="R236" s="37">
        <f>SUMIFS(СВЦЭМ!$G$34:$G$777,СВЦЭМ!$A$34:$A$777,$A236,СВЦЭМ!$B$34:$B$777,R$225)+'СЕТ СН'!$F$12</f>
        <v>139.23036037</v>
      </c>
      <c r="S236" s="37">
        <f>SUMIFS(СВЦЭМ!$G$34:$G$777,СВЦЭМ!$A$34:$A$777,$A236,СВЦЭМ!$B$34:$B$777,S$225)+'СЕТ СН'!$F$12</f>
        <v>136.76694581999999</v>
      </c>
      <c r="T236" s="37">
        <f>SUMIFS(СВЦЭМ!$G$34:$G$777,СВЦЭМ!$A$34:$A$777,$A236,СВЦЭМ!$B$34:$B$777,T$225)+'СЕТ СН'!$F$12</f>
        <v>138.00270209999999</v>
      </c>
      <c r="U236" s="37">
        <f>SUMIFS(СВЦЭМ!$G$34:$G$777,СВЦЭМ!$A$34:$A$777,$A236,СВЦЭМ!$B$34:$B$777,U$225)+'СЕТ СН'!$F$12</f>
        <v>148.01440450999999</v>
      </c>
      <c r="V236" s="37">
        <f>SUMIFS(СВЦЭМ!$G$34:$G$777,СВЦЭМ!$A$34:$A$777,$A236,СВЦЭМ!$B$34:$B$777,V$225)+'СЕТ СН'!$F$12</f>
        <v>149.43365316000001</v>
      </c>
      <c r="W236" s="37">
        <f>SUMIFS(СВЦЭМ!$G$34:$G$777,СВЦЭМ!$A$34:$A$777,$A236,СВЦЭМ!$B$34:$B$777,W$225)+'СЕТ СН'!$F$12</f>
        <v>144.66271796999999</v>
      </c>
      <c r="X236" s="37">
        <f>SUMIFS(СВЦЭМ!$G$34:$G$777,СВЦЭМ!$A$34:$A$777,$A236,СВЦЭМ!$B$34:$B$777,X$225)+'СЕТ СН'!$F$12</f>
        <v>137.89943</v>
      </c>
      <c r="Y236" s="37">
        <f>SUMIFS(СВЦЭМ!$G$34:$G$777,СВЦЭМ!$A$34:$A$777,$A236,СВЦЭМ!$B$34:$B$777,Y$225)+'СЕТ СН'!$F$12</f>
        <v>158.65541479999999</v>
      </c>
    </row>
    <row r="237" spans="1:27" ht="15.75" x14ac:dyDescent="0.2">
      <c r="A237" s="36">
        <f t="shared" si="6"/>
        <v>42655</v>
      </c>
      <c r="B237" s="37">
        <f>SUMIFS(СВЦЭМ!$G$34:$G$777,СВЦЭМ!$A$34:$A$777,$A237,СВЦЭМ!$B$34:$B$777,B$225)+'СЕТ СН'!$F$12</f>
        <v>176.00397390000001</v>
      </c>
      <c r="C237" s="37">
        <f>SUMIFS(СВЦЭМ!$G$34:$G$777,СВЦЭМ!$A$34:$A$777,$A237,СВЦЭМ!$B$34:$B$777,C$225)+'СЕТ СН'!$F$12</f>
        <v>196.94923075</v>
      </c>
      <c r="D237" s="37">
        <f>SUMIFS(СВЦЭМ!$G$34:$G$777,СВЦЭМ!$A$34:$A$777,$A237,СВЦЭМ!$B$34:$B$777,D$225)+'СЕТ СН'!$F$12</f>
        <v>221.48594281000001</v>
      </c>
      <c r="E237" s="37">
        <f>SUMIFS(СВЦЭМ!$G$34:$G$777,СВЦЭМ!$A$34:$A$777,$A237,СВЦЭМ!$B$34:$B$777,E$225)+'СЕТ СН'!$F$12</f>
        <v>221.66392847</v>
      </c>
      <c r="F237" s="37">
        <f>SUMIFS(СВЦЭМ!$G$34:$G$777,СВЦЭМ!$A$34:$A$777,$A237,СВЦЭМ!$B$34:$B$777,F$225)+'СЕТ СН'!$F$12</f>
        <v>221.04794358000001</v>
      </c>
      <c r="G237" s="37">
        <f>SUMIFS(СВЦЭМ!$G$34:$G$777,СВЦЭМ!$A$34:$A$777,$A237,СВЦЭМ!$B$34:$B$777,G$225)+'СЕТ СН'!$F$12</f>
        <v>217.66149935999999</v>
      </c>
      <c r="H237" s="37">
        <f>SUMIFS(СВЦЭМ!$G$34:$G$777,СВЦЭМ!$A$34:$A$777,$A237,СВЦЭМ!$B$34:$B$777,H$225)+'СЕТ СН'!$F$12</f>
        <v>201.41523856000001</v>
      </c>
      <c r="I237" s="37">
        <f>SUMIFS(СВЦЭМ!$G$34:$G$777,СВЦЭМ!$A$34:$A$777,$A237,СВЦЭМ!$B$34:$B$777,I$225)+'СЕТ СН'!$F$12</f>
        <v>180.98924338</v>
      </c>
      <c r="J237" s="37">
        <f>SUMIFS(СВЦЭМ!$G$34:$G$777,СВЦЭМ!$A$34:$A$777,$A237,СВЦЭМ!$B$34:$B$777,J$225)+'СЕТ СН'!$F$12</f>
        <v>161.86719746</v>
      </c>
      <c r="K237" s="37">
        <f>SUMIFS(СВЦЭМ!$G$34:$G$777,СВЦЭМ!$A$34:$A$777,$A237,СВЦЭМ!$B$34:$B$777,K$225)+'СЕТ СН'!$F$12</f>
        <v>142.15954248</v>
      </c>
      <c r="L237" s="37">
        <f>SUMIFS(СВЦЭМ!$G$34:$G$777,СВЦЭМ!$A$34:$A$777,$A237,СВЦЭМ!$B$34:$B$777,L$225)+'СЕТ СН'!$F$12</f>
        <v>127.70337721</v>
      </c>
      <c r="M237" s="37">
        <f>SUMIFS(СВЦЭМ!$G$34:$G$777,СВЦЭМ!$A$34:$A$777,$A237,СВЦЭМ!$B$34:$B$777,M$225)+'СЕТ СН'!$F$12</f>
        <v>123.55118139</v>
      </c>
      <c r="N237" s="37">
        <f>SUMIFS(СВЦЭМ!$G$34:$G$777,СВЦЭМ!$A$34:$A$777,$A237,СВЦЭМ!$B$34:$B$777,N$225)+'СЕТ СН'!$F$12</f>
        <v>125.47942104000001</v>
      </c>
      <c r="O237" s="37">
        <f>SUMIFS(СВЦЭМ!$G$34:$G$777,СВЦЭМ!$A$34:$A$777,$A237,СВЦЭМ!$B$34:$B$777,O$225)+'СЕТ СН'!$F$12</f>
        <v>126.48319145000001</v>
      </c>
      <c r="P237" s="37">
        <f>SUMIFS(СВЦЭМ!$G$34:$G$777,СВЦЭМ!$A$34:$A$777,$A237,СВЦЭМ!$B$34:$B$777,P$225)+'СЕТ СН'!$F$12</f>
        <v>128.65863942999999</v>
      </c>
      <c r="Q237" s="37">
        <f>SUMIFS(СВЦЭМ!$G$34:$G$777,СВЦЭМ!$A$34:$A$777,$A237,СВЦЭМ!$B$34:$B$777,Q$225)+'СЕТ СН'!$F$12</f>
        <v>129.87907276000001</v>
      </c>
      <c r="R237" s="37">
        <f>SUMIFS(СВЦЭМ!$G$34:$G$777,СВЦЭМ!$A$34:$A$777,$A237,СВЦЭМ!$B$34:$B$777,R$225)+'СЕТ СН'!$F$12</f>
        <v>129.63640821999999</v>
      </c>
      <c r="S237" s="37">
        <f>SUMIFS(СВЦЭМ!$G$34:$G$777,СВЦЭМ!$A$34:$A$777,$A237,СВЦЭМ!$B$34:$B$777,S$225)+'СЕТ СН'!$F$12</f>
        <v>128.24501359999999</v>
      </c>
      <c r="T237" s="37">
        <f>SUMIFS(СВЦЭМ!$G$34:$G$777,СВЦЭМ!$A$34:$A$777,$A237,СВЦЭМ!$B$34:$B$777,T$225)+'СЕТ СН'!$F$12</f>
        <v>125.92781596</v>
      </c>
      <c r="U237" s="37">
        <f>SUMIFS(СВЦЭМ!$G$34:$G$777,СВЦЭМ!$A$34:$A$777,$A237,СВЦЭМ!$B$34:$B$777,U$225)+'СЕТ СН'!$F$12</f>
        <v>136.57360876000001</v>
      </c>
      <c r="V237" s="37">
        <f>SUMIFS(СВЦЭМ!$G$34:$G$777,СВЦЭМ!$A$34:$A$777,$A237,СВЦЭМ!$B$34:$B$777,V$225)+'СЕТ СН'!$F$12</f>
        <v>137.89858262999999</v>
      </c>
      <c r="W237" s="37">
        <f>SUMIFS(СВЦЭМ!$G$34:$G$777,СВЦЭМ!$A$34:$A$777,$A237,СВЦЭМ!$B$34:$B$777,W$225)+'СЕТ СН'!$F$12</f>
        <v>133.77779634000001</v>
      </c>
      <c r="X237" s="37">
        <f>SUMIFS(СВЦЭМ!$G$34:$G$777,СВЦЭМ!$A$34:$A$777,$A237,СВЦЭМ!$B$34:$B$777,X$225)+'СЕТ СН'!$F$12</f>
        <v>128.19234227000001</v>
      </c>
      <c r="Y237" s="37">
        <f>SUMIFS(СВЦЭМ!$G$34:$G$777,СВЦЭМ!$A$34:$A$777,$A237,СВЦЭМ!$B$34:$B$777,Y$225)+'СЕТ СН'!$F$12</f>
        <v>151.07805163</v>
      </c>
    </row>
    <row r="238" spans="1:27" ht="15.75" x14ac:dyDescent="0.2">
      <c r="A238" s="36">
        <f t="shared" si="6"/>
        <v>42656</v>
      </c>
      <c r="B238" s="37">
        <f>SUMIFS(СВЦЭМ!$G$34:$G$777,СВЦЭМ!$A$34:$A$777,$A238,СВЦЭМ!$B$34:$B$777,B$225)+'СЕТ СН'!$F$12</f>
        <v>167.44956718</v>
      </c>
      <c r="C238" s="37">
        <f>SUMIFS(СВЦЭМ!$G$34:$G$777,СВЦЭМ!$A$34:$A$777,$A238,СВЦЭМ!$B$34:$B$777,C$225)+'СЕТ СН'!$F$12</f>
        <v>189.15486788999999</v>
      </c>
      <c r="D238" s="37">
        <f>SUMIFS(СВЦЭМ!$G$34:$G$777,СВЦЭМ!$A$34:$A$777,$A238,СВЦЭМ!$B$34:$B$777,D$225)+'СЕТ СН'!$F$12</f>
        <v>204.32122652000001</v>
      </c>
      <c r="E238" s="37">
        <f>SUMIFS(СВЦЭМ!$G$34:$G$777,СВЦЭМ!$A$34:$A$777,$A238,СВЦЭМ!$B$34:$B$777,E$225)+'СЕТ СН'!$F$12</f>
        <v>208.29048112000001</v>
      </c>
      <c r="F238" s="37">
        <f>SUMIFS(СВЦЭМ!$G$34:$G$777,СВЦЭМ!$A$34:$A$777,$A238,СВЦЭМ!$B$34:$B$777,F$225)+'СЕТ СН'!$F$12</f>
        <v>210.34473681</v>
      </c>
      <c r="G238" s="37">
        <f>SUMIFS(СВЦЭМ!$G$34:$G$777,СВЦЭМ!$A$34:$A$777,$A238,СВЦЭМ!$B$34:$B$777,G$225)+'СЕТ СН'!$F$12</f>
        <v>210.67576277000001</v>
      </c>
      <c r="H238" s="37">
        <f>SUMIFS(СВЦЭМ!$G$34:$G$777,СВЦЭМ!$A$34:$A$777,$A238,СВЦЭМ!$B$34:$B$777,H$225)+'СЕТ СН'!$F$12</f>
        <v>202.43898629</v>
      </c>
      <c r="I238" s="37">
        <f>SUMIFS(СВЦЭМ!$G$34:$G$777,СВЦЭМ!$A$34:$A$777,$A238,СВЦЭМ!$B$34:$B$777,I$225)+'СЕТ СН'!$F$12</f>
        <v>186.64169462000001</v>
      </c>
      <c r="J238" s="37">
        <f>SUMIFS(СВЦЭМ!$G$34:$G$777,СВЦЭМ!$A$34:$A$777,$A238,СВЦЭМ!$B$34:$B$777,J$225)+'СЕТ СН'!$F$12</f>
        <v>169.50846347000001</v>
      </c>
      <c r="K238" s="37">
        <f>SUMIFS(СВЦЭМ!$G$34:$G$777,СВЦЭМ!$A$34:$A$777,$A238,СВЦЭМ!$B$34:$B$777,K$225)+'СЕТ СН'!$F$12</f>
        <v>154.35008997</v>
      </c>
      <c r="L238" s="37">
        <f>SUMIFS(СВЦЭМ!$G$34:$G$777,СВЦЭМ!$A$34:$A$777,$A238,СВЦЭМ!$B$34:$B$777,L$225)+'СЕТ СН'!$F$12</f>
        <v>142.49277135</v>
      </c>
      <c r="M238" s="37">
        <f>SUMIFS(СВЦЭМ!$G$34:$G$777,СВЦЭМ!$A$34:$A$777,$A238,СВЦЭМ!$B$34:$B$777,M$225)+'СЕТ СН'!$F$12</f>
        <v>134.73864129</v>
      </c>
      <c r="N238" s="37">
        <f>SUMIFS(СВЦЭМ!$G$34:$G$777,СВЦЭМ!$A$34:$A$777,$A238,СВЦЭМ!$B$34:$B$777,N$225)+'СЕТ СН'!$F$12</f>
        <v>131.24633882000001</v>
      </c>
      <c r="O238" s="37">
        <f>SUMIFS(СВЦЭМ!$G$34:$G$777,СВЦЭМ!$A$34:$A$777,$A238,СВЦЭМ!$B$34:$B$777,O$225)+'СЕТ СН'!$F$12</f>
        <v>128.50004468</v>
      </c>
      <c r="P238" s="37">
        <f>SUMIFS(СВЦЭМ!$G$34:$G$777,СВЦЭМ!$A$34:$A$777,$A238,СВЦЭМ!$B$34:$B$777,P$225)+'СЕТ СН'!$F$12</f>
        <v>129.89108648000001</v>
      </c>
      <c r="Q238" s="37">
        <f>SUMIFS(СВЦЭМ!$G$34:$G$777,СВЦЭМ!$A$34:$A$777,$A238,СВЦЭМ!$B$34:$B$777,Q$225)+'СЕТ СН'!$F$12</f>
        <v>131.33693613</v>
      </c>
      <c r="R238" s="37">
        <f>SUMIFS(СВЦЭМ!$G$34:$G$777,СВЦЭМ!$A$34:$A$777,$A238,СВЦЭМ!$B$34:$B$777,R$225)+'СЕТ СН'!$F$12</f>
        <v>131.69593394</v>
      </c>
      <c r="S238" s="37">
        <f>SUMIFS(СВЦЭМ!$G$34:$G$777,СВЦЭМ!$A$34:$A$777,$A238,СВЦЭМ!$B$34:$B$777,S$225)+'СЕТ СН'!$F$12</f>
        <v>129.00775324</v>
      </c>
      <c r="T238" s="37">
        <f>SUMIFS(СВЦЭМ!$G$34:$G$777,СВЦЭМ!$A$34:$A$777,$A238,СВЦЭМ!$B$34:$B$777,T$225)+'СЕТ СН'!$F$12</f>
        <v>127.0312637</v>
      </c>
      <c r="U238" s="37">
        <f>SUMIFS(СВЦЭМ!$G$34:$G$777,СВЦЭМ!$A$34:$A$777,$A238,СВЦЭМ!$B$34:$B$777,U$225)+'СЕТ СН'!$F$12</f>
        <v>134.72078264999999</v>
      </c>
      <c r="V238" s="37">
        <f>SUMIFS(СВЦЭМ!$G$34:$G$777,СВЦЭМ!$A$34:$A$777,$A238,СВЦЭМ!$B$34:$B$777,V$225)+'СЕТ СН'!$F$12</f>
        <v>135.57262220999999</v>
      </c>
      <c r="W238" s="37">
        <f>SUMIFS(СВЦЭМ!$G$34:$G$777,СВЦЭМ!$A$34:$A$777,$A238,СВЦЭМ!$B$34:$B$777,W$225)+'СЕТ СН'!$F$12</f>
        <v>134.02141499999999</v>
      </c>
      <c r="X238" s="37">
        <f>SUMIFS(СВЦЭМ!$G$34:$G$777,СВЦЭМ!$A$34:$A$777,$A238,СВЦЭМ!$B$34:$B$777,X$225)+'СЕТ СН'!$F$12</f>
        <v>129.94856711</v>
      </c>
      <c r="Y238" s="37">
        <f>SUMIFS(СВЦЭМ!$G$34:$G$777,СВЦЭМ!$A$34:$A$777,$A238,СВЦЭМ!$B$34:$B$777,Y$225)+'СЕТ СН'!$F$12</f>
        <v>153.50649663999999</v>
      </c>
    </row>
    <row r="239" spans="1:27" ht="15.75" x14ac:dyDescent="0.2">
      <c r="A239" s="36">
        <f t="shared" si="6"/>
        <v>42657</v>
      </c>
      <c r="B239" s="37">
        <f>SUMIFS(СВЦЭМ!$G$34:$G$777,СВЦЭМ!$A$34:$A$777,$A239,СВЦЭМ!$B$34:$B$777,B$225)+'СЕТ СН'!$F$12</f>
        <v>168.64865745</v>
      </c>
      <c r="C239" s="37">
        <f>SUMIFS(СВЦЭМ!$G$34:$G$777,СВЦЭМ!$A$34:$A$777,$A239,СВЦЭМ!$B$34:$B$777,C$225)+'СЕТ СН'!$F$12</f>
        <v>198.41031681999999</v>
      </c>
      <c r="D239" s="37">
        <f>SUMIFS(СВЦЭМ!$G$34:$G$777,СВЦЭМ!$A$34:$A$777,$A239,СВЦЭМ!$B$34:$B$777,D$225)+'СЕТ СН'!$F$12</f>
        <v>211.43117459000001</v>
      </c>
      <c r="E239" s="37">
        <f>SUMIFS(СВЦЭМ!$G$34:$G$777,СВЦЭМ!$A$34:$A$777,$A239,СВЦЭМ!$B$34:$B$777,E$225)+'СЕТ СН'!$F$12</f>
        <v>209.89743483999999</v>
      </c>
      <c r="F239" s="37">
        <f>SUMIFS(СВЦЭМ!$G$34:$G$777,СВЦЭМ!$A$34:$A$777,$A239,СВЦЭМ!$B$34:$B$777,F$225)+'СЕТ СН'!$F$12</f>
        <v>209.89677122000001</v>
      </c>
      <c r="G239" s="37">
        <f>SUMIFS(СВЦЭМ!$G$34:$G$777,СВЦЭМ!$A$34:$A$777,$A239,СВЦЭМ!$B$34:$B$777,G$225)+'СЕТ СН'!$F$12</f>
        <v>213.41719089</v>
      </c>
      <c r="H239" s="37">
        <f>SUMIFS(СВЦЭМ!$G$34:$G$777,СВЦЭМ!$A$34:$A$777,$A239,СВЦЭМ!$B$34:$B$777,H$225)+'СЕТ СН'!$F$12</f>
        <v>198.62011436</v>
      </c>
      <c r="I239" s="37">
        <f>SUMIFS(СВЦЭМ!$G$34:$G$777,СВЦЭМ!$A$34:$A$777,$A239,СВЦЭМ!$B$34:$B$777,I$225)+'СЕТ СН'!$F$12</f>
        <v>177.46940914000001</v>
      </c>
      <c r="J239" s="37">
        <f>SUMIFS(СВЦЭМ!$G$34:$G$777,СВЦЭМ!$A$34:$A$777,$A239,СВЦЭМ!$B$34:$B$777,J$225)+'СЕТ СН'!$F$12</f>
        <v>165.81620770999999</v>
      </c>
      <c r="K239" s="37">
        <f>SUMIFS(СВЦЭМ!$G$34:$G$777,СВЦЭМ!$A$34:$A$777,$A239,СВЦЭМ!$B$34:$B$777,K$225)+'СЕТ СН'!$F$12</f>
        <v>145.85384730000001</v>
      </c>
      <c r="L239" s="37">
        <f>SUMIFS(СВЦЭМ!$G$34:$G$777,СВЦЭМ!$A$34:$A$777,$A239,СВЦЭМ!$B$34:$B$777,L$225)+'СЕТ СН'!$F$12</f>
        <v>133.29840901</v>
      </c>
      <c r="M239" s="37">
        <f>SUMIFS(СВЦЭМ!$G$34:$G$777,СВЦЭМ!$A$34:$A$777,$A239,СВЦЭМ!$B$34:$B$777,M$225)+'СЕТ СН'!$F$12</f>
        <v>132.74366051999999</v>
      </c>
      <c r="N239" s="37">
        <f>SUMIFS(СВЦЭМ!$G$34:$G$777,СВЦЭМ!$A$34:$A$777,$A239,СВЦЭМ!$B$34:$B$777,N$225)+'СЕТ СН'!$F$12</f>
        <v>129.0653642</v>
      </c>
      <c r="O239" s="37">
        <f>SUMIFS(СВЦЭМ!$G$34:$G$777,СВЦЭМ!$A$34:$A$777,$A239,СВЦЭМ!$B$34:$B$777,O$225)+'СЕТ СН'!$F$12</f>
        <v>127.47360675</v>
      </c>
      <c r="P239" s="37">
        <f>SUMIFS(СВЦЭМ!$G$34:$G$777,СВЦЭМ!$A$34:$A$777,$A239,СВЦЭМ!$B$34:$B$777,P$225)+'СЕТ СН'!$F$12</f>
        <v>126.68641601</v>
      </c>
      <c r="Q239" s="37">
        <f>SUMIFS(СВЦЭМ!$G$34:$G$777,СВЦЭМ!$A$34:$A$777,$A239,СВЦЭМ!$B$34:$B$777,Q$225)+'СЕТ СН'!$F$12</f>
        <v>127.60833396</v>
      </c>
      <c r="R239" s="37">
        <f>SUMIFS(СВЦЭМ!$G$34:$G$777,СВЦЭМ!$A$34:$A$777,$A239,СВЦЭМ!$B$34:$B$777,R$225)+'СЕТ СН'!$F$12</f>
        <v>128.40951964999999</v>
      </c>
      <c r="S239" s="37">
        <f>SUMIFS(СВЦЭМ!$G$34:$G$777,СВЦЭМ!$A$34:$A$777,$A239,СВЦЭМ!$B$34:$B$777,S$225)+'СЕТ СН'!$F$12</f>
        <v>128.85934832000001</v>
      </c>
      <c r="T239" s="37">
        <f>SUMIFS(СВЦЭМ!$G$34:$G$777,СВЦЭМ!$A$34:$A$777,$A239,СВЦЭМ!$B$34:$B$777,T$225)+'СЕТ СН'!$F$12</f>
        <v>126.52626768</v>
      </c>
      <c r="U239" s="37">
        <f>SUMIFS(СВЦЭМ!$G$34:$G$777,СВЦЭМ!$A$34:$A$777,$A239,СВЦЭМ!$B$34:$B$777,U$225)+'СЕТ СН'!$F$12</f>
        <v>133.74873428000001</v>
      </c>
      <c r="V239" s="37">
        <f>SUMIFS(СВЦЭМ!$G$34:$G$777,СВЦЭМ!$A$34:$A$777,$A239,СВЦЭМ!$B$34:$B$777,V$225)+'СЕТ СН'!$F$12</f>
        <v>134.92737485999999</v>
      </c>
      <c r="W239" s="37">
        <f>SUMIFS(СВЦЭМ!$G$34:$G$777,СВЦЭМ!$A$34:$A$777,$A239,СВЦЭМ!$B$34:$B$777,W$225)+'СЕТ СН'!$F$12</f>
        <v>132.61847046</v>
      </c>
      <c r="X239" s="37">
        <f>SUMIFS(СВЦЭМ!$G$34:$G$777,СВЦЭМ!$A$34:$A$777,$A239,СВЦЭМ!$B$34:$B$777,X$225)+'СЕТ СН'!$F$12</f>
        <v>128.41376548</v>
      </c>
      <c r="Y239" s="37">
        <f>SUMIFS(СВЦЭМ!$G$34:$G$777,СВЦЭМ!$A$34:$A$777,$A239,СВЦЭМ!$B$34:$B$777,Y$225)+'СЕТ СН'!$F$12</f>
        <v>141.46006918</v>
      </c>
    </row>
    <row r="240" spans="1:27" ht="15.75" x14ac:dyDescent="0.2">
      <c r="A240" s="36">
        <f t="shared" si="6"/>
        <v>42658</v>
      </c>
      <c r="B240" s="37">
        <f>SUMIFS(СВЦЭМ!$G$34:$G$777,СВЦЭМ!$A$34:$A$777,$A240,СВЦЭМ!$B$34:$B$777,B$225)+'СЕТ СН'!$F$12</f>
        <v>169.55677057</v>
      </c>
      <c r="C240" s="37">
        <f>SUMIFS(СВЦЭМ!$G$34:$G$777,СВЦЭМ!$A$34:$A$777,$A240,СВЦЭМ!$B$34:$B$777,C$225)+'СЕТ СН'!$F$12</f>
        <v>196.16872537</v>
      </c>
      <c r="D240" s="37">
        <f>SUMIFS(СВЦЭМ!$G$34:$G$777,СВЦЭМ!$A$34:$A$777,$A240,СВЦЭМ!$B$34:$B$777,D$225)+'СЕТ СН'!$F$12</f>
        <v>214.92932901</v>
      </c>
      <c r="E240" s="37">
        <f>SUMIFS(СВЦЭМ!$G$34:$G$777,СВЦЭМ!$A$34:$A$777,$A240,СВЦЭМ!$B$34:$B$777,E$225)+'СЕТ СН'!$F$12</f>
        <v>215.33607773</v>
      </c>
      <c r="F240" s="37">
        <f>SUMIFS(СВЦЭМ!$G$34:$G$777,СВЦЭМ!$A$34:$A$777,$A240,СВЦЭМ!$B$34:$B$777,F$225)+'СЕТ СН'!$F$12</f>
        <v>215.84889102</v>
      </c>
      <c r="G240" s="37">
        <f>SUMIFS(СВЦЭМ!$G$34:$G$777,СВЦЭМ!$A$34:$A$777,$A240,СВЦЭМ!$B$34:$B$777,G$225)+'СЕТ СН'!$F$12</f>
        <v>217.78458732999999</v>
      </c>
      <c r="H240" s="37">
        <f>SUMIFS(СВЦЭМ!$G$34:$G$777,СВЦЭМ!$A$34:$A$777,$A240,СВЦЭМ!$B$34:$B$777,H$225)+'СЕТ СН'!$F$12</f>
        <v>212.10189177000001</v>
      </c>
      <c r="I240" s="37">
        <f>SUMIFS(СВЦЭМ!$G$34:$G$777,СВЦЭМ!$A$34:$A$777,$A240,СВЦЭМ!$B$34:$B$777,I$225)+'СЕТ СН'!$F$12</f>
        <v>196.76250762999999</v>
      </c>
      <c r="J240" s="37">
        <f>SUMIFS(СВЦЭМ!$G$34:$G$777,СВЦЭМ!$A$34:$A$777,$A240,СВЦЭМ!$B$34:$B$777,J$225)+'СЕТ СН'!$F$12</f>
        <v>165.86396694999999</v>
      </c>
      <c r="K240" s="37">
        <f>SUMIFS(СВЦЭМ!$G$34:$G$777,СВЦЭМ!$A$34:$A$777,$A240,СВЦЭМ!$B$34:$B$777,K$225)+'СЕТ СН'!$F$12</f>
        <v>142.51361539000001</v>
      </c>
      <c r="L240" s="37">
        <f>SUMIFS(СВЦЭМ!$G$34:$G$777,СВЦЭМ!$A$34:$A$777,$A240,СВЦЭМ!$B$34:$B$777,L$225)+'СЕТ СН'!$F$12</f>
        <v>132.29270979</v>
      </c>
      <c r="M240" s="37">
        <f>SUMIFS(СВЦЭМ!$G$34:$G$777,СВЦЭМ!$A$34:$A$777,$A240,СВЦЭМ!$B$34:$B$777,M$225)+'СЕТ СН'!$F$12</f>
        <v>130.81701440000001</v>
      </c>
      <c r="N240" s="37">
        <f>SUMIFS(СВЦЭМ!$G$34:$G$777,СВЦЭМ!$A$34:$A$777,$A240,СВЦЭМ!$B$34:$B$777,N$225)+'СЕТ СН'!$F$12</f>
        <v>130.58614477</v>
      </c>
      <c r="O240" s="37">
        <f>SUMIFS(СВЦЭМ!$G$34:$G$777,СВЦЭМ!$A$34:$A$777,$A240,СВЦЭМ!$B$34:$B$777,O$225)+'СЕТ СН'!$F$12</f>
        <v>127.24898296000001</v>
      </c>
      <c r="P240" s="37">
        <f>SUMIFS(СВЦЭМ!$G$34:$G$777,СВЦЭМ!$A$34:$A$777,$A240,СВЦЭМ!$B$34:$B$777,P$225)+'СЕТ СН'!$F$12</f>
        <v>126.11069531</v>
      </c>
      <c r="Q240" s="37">
        <f>SUMIFS(СВЦЭМ!$G$34:$G$777,СВЦЭМ!$A$34:$A$777,$A240,СВЦЭМ!$B$34:$B$777,Q$225)+'СЕТ СН'!$F$12</f>
        <v>126.71334677</v>
      </c>
      <c r="R240" s="37">
        <f>SUMIFS(СВЦЭМ!$G$34:$G$777,СВЦЭМ!$A$34:$A$777,$A240,СВЦЭМ!$B$34:$B$777,R$225)+'СЕТ СН'!$F$12</f>
        <v>126.33318236</v>
      </c>
      <c r="S240" s="37">
        <f>SUMIFS(СВЦЭМ!$G$34:$G$777,СВЦЭМ!$A$34:$A$777,$A240,СВЦЭМ!$B$34:$B$777,S$225)+'СЕТ СН'!$F$12</f>
        <v>125.51205177999999</v>
      </c>
      <c r="T240" s="37">
        <f>SUMIFS(СВЦЭМ!$G$34:$G$777,СВЦЭМ!$A$34:$A$777,$A240,СВЦЭМ!$B$34:$B$777,T$225)+'СЕТ СН'!$F$12</f>
        <v>126.36070054</v>
      </c>
      <c r="U240" s="37">
        <f>SUMIFS(СВЦЭМ!$G$34:$G$777,СВЦЭМ!$A$34:$A$777,$A240,СВЦЭМ!$B$34:$B$777,U$225)+'СЕТ СН'!$F$12</f>
        <v>132.65333792000001</v>
      </c>
      <c r="V240" s="37">
        <f>SUMIFS(СВЦЭМ!$G$34:$G$777,СВЦЭМ!$A$34:$A$777,$A240,СВЦЭМ!$B$34:$B$777,V$225)+'СЕТ СН'!$F$12</f>
        <v>130.28561687999999</v>
      </c>
      <c r="W240" s="37">
        <f>SUMIFS(СВЦЭМ!$G$34:$G$777,СВЦЭМ!$A$34:$A$777,$A240,СВЦЭМ!$B$34:$B$777,W$225)+'СЕТ СН'!$F$12</f>
        <v>125.94048977</v>
      </c>
      <c r="X240" s="37">
        <f>SUMIFS(СВЦЭМ!$G$34:$G$777,СВЦЭМ!$A$34:$A$777,$A240,СВЦЭМ!$B$34:$B$777,X$225)+'СЕТ СН'!$F$12</f>
        <v>126.2793526</v>
      </c>
      <c r="Y240" s="37">
        <f>SUMIFS(СВЦЭМ!$G$34:$G$777,СВЦЭМ!$A$34:$A$777,$A240,СВЦЭМ!$B$34:$B$777,Y$225)+'СЕТ СН'!$F$12</f>
        <v>144.31144516000001</v>
      </c>
    </row>
    <row r="241" spans="1:25" ht="15.75" x14ac:dyDescent="0.2">
      <c r="A241" s="36">
        <f t="shared" si="6"/>
        <v>42659</v>
      </c>
      <c r="B241" s="37">
        <f>SUMIFS(СВЦЭМ!$G$34:$G$777,СВЦЭМ!$A$34:$A$777,$A241,СВЦЭМ!$B$34:$B$777,B$225)+'СЕТ СН'!$F$12</f>
        <v>164.01831294999999</v>
      </c>
      <c r="C241" s="37">
        <f>SUMIFS(СВЦЭМ!$G$34:$G$777,СВЦЭМ!$A$34:$A$777,$A241,СВЦЭМ!$B$34:$B$777,C$225)+'СЕТ СН'!$F$12</f>
        <v>185.90990006000001</v>
      </c>
      <c r="D241" s="37">
        <f>SUMIFS(СВЦЭМ!$G$34:$G$777,СВЦЭМ!$A$34:$A$777,$A241,СВЦЭМ!$B$34:$B$777,D$225)+'СЕТ СН'!$F$12</f>
        <v>203.69531316999999</v>
      </c>
      <c r="E241" s="37">
        <f>SUMIFS(СВЦЭМ!$G$34:$G$777,СВЦЭМ!$A$34:$A$777,$A241,СВЦЭМ!$B$34:$B$777,E$225)+'СЕТ СН'!$F$12</f>
        <v>204.39303849000001</v>
      </c>
      <c r="F241" s="37">
        <f>SUMIFS(СВЦЭМ!$G$34:$G$777,СВЦЭМ!$A$34:$A$777,$A241,СВЦЭМ!$B$34:$B$777,F$225)+'СЕТ СН'!$F$12</f>
        <v>204.73059430000001</v>
      </c>
      <c r="G241" s="37">
        <f>SUMIFS(СВЦЭМ!$G$34:$G$777,СВЦЭМ!$A$34:$A$777,$A241,СВЦЭМ!$B$34:$B$777,G$225)+'СЕТ СН'!$F$12</f>
        <v>205.3561</v>
      </c>
      <c r="H241" s="37">
        <f>SUMIFS(СВЦЭМ!$G$34:$G$777,СВЦЭМ!$A$34:$A$777,$A241,СВЦЭМ!$B$34:$B$777,H$225)+'СЕТ СН'!$F$12</f>
        <v>201.43771323000001</v>
      </c>
      <c r="I241" s="37">
        <f>SUMIFS(СВЦЭМ!$G$34:$G$777,СВЦЭМ!$A$34:$A$777,$A241,СВЦЭМ!$B$34:$B$777,I$225)+'СЕТ СН'!$F$12</f>
        <v>189.71321093</v>
      </c>
      <c r="J241" s="37">
        <f>SUMIFS(СВЦЭМ!$G$34:$G$777,СВЦЭМ!$A$34:$A$777,$A241,СВЦЭМ!$B$34:$B$777,J$225)+'СЕТ СН'!$F$12</f>
        <v>170.88914692</v>
      </c>
      <c r="K241" s="37">
        <f>SUMIFS(СВЦЭМ!$G$34:$G$777,СВЦЭМ!$A$34:$A$777,$A241,СВЦЭМ!$B$34:$B$777,K$225)+'СЕТ СН'!$F$12</f>
        <v>155.38262270999999</v>
      </c>
      <c r="L241" s="37">
        <f>SUMIFS(СВЦЭМ!$G$34:$G$777,СВЦЭМ!$A$34:$A$777,$A241,СВЦЭМ!$B$34:$B$777,L$225)+'СЕТ СН'!$F$12</f>
        <v>130.54031153</v>
      </c>
      <c r="M241" s="37">
        <f>SUMIFS(СВЦЭМ!$G$34:$G$777,СВЦЭМ!$A$34:$A$777,$A241,СВЦЭМ!$B$34:$B$777,M$225)+'СЕТ СН'!$F$12</f>
        <v>127.67737428</v>
      </c>
      <c r="N241" s="37">
        <f>SUMIFS(СВЦЭМ!$G$34:$G$777,СВЦЭМ!$A$34:$A$777,$A241,СВЦЭМ!$B$34:$B$777,N$225)+'СЕТ СН'!$F$12</f>
        <v>127.63380461</v>
      </c>
      <c r="O241" s="37">
        <f>SUMIFS(СВЦЭМ!$G$34:$G$777,СВЦЭМ!$A$34:$A$777,$A241,СВЦЭМ!$B$34:$B$777,O$225)+'СЕТ СН'!$F$12</f>
        <v>120.44141703</v>
      </c>
      <c r="P241" s="37">
        <f>SUMIFS(СВЦЭМ!$G$34:$G$777,СВЦЭМ!$A$34:$A$777,$A241,СВЦЭМ!$B$34:$B$777,P$225)+'СЕТ СН'!$F$12</f>
        <v>122.79810469</v>
      </c>
      <c r="Q241" s="37">
        <f>SUMIFS(СВЦЭМ!$G$34:$G$777,СВЦЭМ!$A$34:$A$777,$A241,СВЦЭМ!$B$34:$B$777,Q$225)+'СЕТ СН'!$F$12</f>
        <v>121.11388633</v>
      </c>
      <c r="R241" s="37">
        <f>SUMIFS(СВЦЭМ!$G$34:$G$777,СВЦЭМ!$A$34:$A$777,$A241,СВЦЭМ!$B$34:$B$777,R$225)+'СЕТ СН'!$F$12</f>
        <v>122.46358954</v>
      </c>
      <c r="S241" s="37">
        <f>SUMIFS(СВЦЭМ!$G$34:$G$777,СВЦЭМ!$A$34:$A$777,$A241,СВЦЭМ!$B$34:$B$777,S$225)+'СЕТ СН'!$F$12</f>
        <v>123.61622633</v>
      </c>
      <c r="T241" s="37">
        <f>SUMIFS(СВЦЭМ!$G$34:$G$777,СВЦЭМ!$A$34:$A$777,$A241,СВЦЭМ!$B$34:$B$777,T$225)+'СЕТ СН'!$F$12</f>
        <v>127.80927967</v>
      </c>
      <c r="U241" s="37">
        <f>SUMIFS(СВЦЭМ!$G$34:$G$777,СВЦЭМ!$A$34:$A$777,$A241,СВЦЭМ!$B$34:$B$777,U$225)+'СЕТ СН'!$F$12</f>
        <v>135.87192723999999</v>
      </c>
      <c r="V241" s="37">
        <f>SUMIFS(СВЦЭМ!$G$34:$G$777,СВЦЭМ!$A$34:$A$777,$A241,СВЦЭМ!$B$34:$B$777,V$225)+'СЕТ СН'!$F$12</f>
        <v>132.38216212</v>
      </c>
      <c r="W241" s="37">
        <f>SUMIFS(СВЦЭМ!$G$34:$G$777,СВЦЭМ!$A$34:$A$777,$A241,СВЦЭМ!$B$34:$B$777,W$225)+'СЕТ СН'!$F$12</f>
        <v>127.83678438</v>
      </c>
      <c r="X241" s="37">
        <f>SUMIFS(СВЦЭМ!$G$34:$G$777,СВЦЭМ!$A$34:$A$777,$A241,СВЦЭМ!$B$34:$B$777,X$225)+'СЕТ СН'!$F$12</f>
        <v>124.95877457</v>
      </c>
      <c r="Y241" s="37">
        <f>SUMIFS(СВЦЭМ!$G$34:$G$777,СВЦЭМ!$A$34:$A$777,$A241,СВЦЭМ!$B$34:$B$777,Y$225)+'СЕТ СН'!$F$12</f>
        <v>136.31951236</v>
      </c>
    </row>
    <row r="242" spans="1:25" ht="15.75" x14ac:dyDescent="0.2">
      <c r="A242" s="36">
        <f t="shared" si="6"/>
        <v>42660</v>
      </c>
      <c r="B242" s="37">
        <f>SUMIFS(СВЦЭМ!$G$34:$G$777,СВЦЭМ!$A$34:$A$777,$A242,СВЦЭМ!$B$34:$B$777,B$225)+'СЕТ СН'!$F$12</f>
        <v>139.17501609999999</v>
      </c>
      <c r="C242" s="37">
        <f>SUMIFS(СВЦЭМ!$G$34:$G$777,СВЦЭМ!$A$34:$A$777,$A242,СВЦЭМ!$B$34:$B$777,C$225)+'СЕТ СН'!$F$12</f>
        <v>156.79473166</v>
      </c>
      <c r="D242" s="37">
        <f>SUMIFS(СВЦЭМ!$G$34:$G$777,СВЦЭМ!$A$34:$A$777,$A242,СВЦЭМ!$B$34:$B$777,D$225)+'СЕТ СН'!$F$12</f>
        <v>175.96985018000001</v>
      </c>
      <c r="E242" s="37">
        <f>SUMIFS(СВЦЭМ!$G$34:$G$777,СВЦЭМ!$A$34:$A$777,$A242,СВЦЭМ!$B$34:$B$777,E$225)+'СЕТ СН'!$F$12</f>
        <v>184.74971274000001</v>
      </c>
      <c r="F242" s="37">
        <f>SUMIFS(СВЦЭМ!$G$34:$G$777,СВЦЭМ!$A$34:$A$777,$A242,СВЦЭМ!$B$34:$B$777,F$225)+'СЕТ СН'!$F$12</f>
        <v>192.28218039000001</v>
      </c>
      <c r="G242" s="37">
        <f>SUMIFS(СВЦЭМ!$G$34:$G$777,СВЦЭМ!$A$34:$A$777,$A242,СВЦЭМ!$B$34:$B$777,G$225)+'СЕТ СН'!$F$12</f>
        <v>189.39119072</v>
      </c>
      <c r="H242" s="37">
        <f>SUMIFS(СВЦЭМ!$G$34:$G$777,СВЦЭМ!$A$34:$A$777,$A242,СВЦЭМ!$B$34:$B$777,H$225)+'СЕТ СН'!$F$12</f>
        <v>179.16933376</v>
      </c>
      <c r="I242" s="37">
        <f>SUMIFS(СВЦЭМ!$G$34:$G$777,СВЦЭМ!$A$34:$A$777,$A242,СВЦЭМ!$B$34:$B$777,I$225)+'СЕТ СН'!$F$12</f>
        <v>172.33542238000001</v>
      </c>
      <c r="J242" s="37">
        <f>SUMIFS(СВЦЭМ!$G$34:$G$777,СВЦЭМ!$A$34:$A$777,$A242,СВЦЭМ!$B$34:$B$777,J$225)+'СЕТ СН'!$F$12</f>
        <v>171.12721579999999</v>
      </c>
      <c r="K242" s="37">
        <f>SUMIFS(СВЦЭМ!$G$34:$G$777,СВЦЭМ!$A$34:$A$777,$A242,СВЦЭМ!$B$34:$B$777,K$225)+'СЕТ СН'!$F$12</f>
        <v>156.93723582000001</v>
      </c>
      <c r="L242" s="37">
        <f>SUMIFS(СВЦЭМ!$G$34:$G$777,СВЦЭМ!$A$34:$A$777,$A242,СВЦЭМ!$B$34:$B$777,L$225)+'СЕТ СН'!$F$12</f>
        <v>156.92174177999999</v>
      </c>
      <c r="M242" s="37">
        <f>SUMIFS(СВЦЭМ!$G$34:$G$777,СВЦЭМ!$A$34:$A$777,$A242,СВЦЭМ!$B$34:$B$777,M$225)+'СЕТ СН'!$F$12</f>
        <v>155.14145023</v>
      </c>
      <c r="N242" s="37">
        <f>SUMIFS(СВЦЭМ!$G$34:$G$777,СВЦЭМ!$A$34:$A$777,$A242,СВЦЭМ!$B$34:$B$777,N$225)+'СЕТ СН'!$F$12</f>
        <v>146.25599154</v>
      </c>
      <c r="O242" s="37">
        <f>SUMIFS(СВЦЭМ!$G$34:$G$777,СВЦЭМ!$A$34:$A$777,$A242,СВЦЭМ!$B$34:$B$777,O$225)+'СЕТ СН'!$F$12</f>
        <v>151.10182201000001</v>
      </c>
      <c r="P242" s="37">
        <f>SUMIFS(СВЦЭМ!$G$34:$G$777,СВЦЭМ!$A$34:$A$777,$A242,СВЦЭМ!$B$34:$B$777,P$225)+'СЕТ СН'!$F$12</f>
        <v>149.17476543999999</v>
      </c>
      <c r="Q242" s="37">
        <f>SUMIFS(СВЦЭМ!$G$34:$G$777,СВЦЭМ!$A$34:$A$777,$A242,СВЦЭМ!$B$34:$B$777,Q$225)+'СЕТ СН'!$F$12</f>
        <v>149.15724881</v>
      </c>
      <c r="R242" s="37">
        <f>SUMIFS(СВЦЭМ!$G$34:$G$777,СВЦЭМ!$A$34:$A$777,$A242,СВЦЭМ!$B$34:$B$777,R$225)+'СЕТ СН'!$F$12</f>
        <v>149.42153403</v>
      </c>
      <c r="S242" s="37">
        <f>SUMIFS(СВЦЭМ!$G$34:$G$777,СВЦЭМ!$A$34:$A$777,$A242,СВЦЭМ!$B$34:$B$777,S$225)+'СЕТ СН'!$F$12</f>
        <v>148.88122976</v>
      </c>
      <c r="T242" s="37">
        <f>SUMIFS(СВЦЭМ!$G$34:$G$777,СВЦЭМ!$A$34:$A$777,$A242,СВЦЭМ!$B$34:$B$777,T$225)+'СЕТ СН'!$F$12</f>
        <v>154.88962101000001</v>
      </c>
      <c r="U242" s="37">
        <f>SUMIFS(СВЦЭМ!$G$34:$G$777,СВЦЭМ!$A$34:$A$777,$A242,СВЦЭМ!$B$34:$B$777,U$225)+'СЕТ СН'!$F$12</f>
        <v>182.61312371</v>
      </c>
      <c r="V242" s="37">
        <f>SUMIFS(СВЦЭМ!$G$34:$G$777,СВЦЭМ!$A$34:$A$777,$A242,СВЦЭМ!$B$34:$B$777,V$225)+'СЕТ СН'!$F$12</f>
        <v>174.24988468999999</v>
      </c>
      <c r="W242" s="37">
        <f>SUMIFS(СВЦЭМ!$G$34:$G$777,СВЦЭМ!$A$34:$A$777,$A242,СВЦЭМ!$B$34:$B$777,W$225)+'СЕТ СН'!$F$12</f>
        <v>168.04602836000001</v>
      </c>
      <c r="X242" s="37">
        <f>SUMIFS(СВЦЭМ!$G$34:$G$777,СВЦЭМ!$A$34:$A$777,$A242,СВЦЭМ!$B$34:$B$777,X$225)+'СЕТ СН'!$F$12</f>
        <v>149.53691642000001</v>
      </c>
      <c r="Y242" s="37">
        <f>SUMIFS(СВЦЭМ!$G$34:$G$777,СВЦЭМ!$A$34:$A$777,$A242,СВЦЭМ!$B$34:$B$777,Y$225)+'СЕТ СН'!$F$12</f>
        <v>145.49696539000001</v>
      </c>
    </row>
    <row r="243" spans="1:25" ht="15.75" x14ac:dyDescent="0.2">
      <c r="A243" s="36">
        <f t="shared" si="6"/>
        <v>42661</v>
      </c>
      <c r="B243" s="37">
        <f>SUMIFS(СВЦЭМ!$G$34:$G$777,СВЦЭМ!$A$34:$A$777,$A243,СВЦЭМ!$B$34:$B$777,B$225)+'СЕТ СН'!$F$12</f>
        <v>196.63901927000001</v>
      </c>
      <c r="C243" s="37">
        <f>SUMIFS(СВЦЭМ!$G$34:$G$777,СВЦЭМ!$A$34:$A$777,$A243,СВЦЭМ!$B$34:$B$777,C$225)+'СЕТ СН'!$F$12</f>
        <v>231.02827017000001</v>
      </c>
      <c r="D243" s="37">
        <f>SUMIFS(СВЦЭМ!$G$34:$G$777,СВЦЭМ!$A$34:$A$777,$A243,СВЦЭМ!$B$34:$B$777,D$225)+'СЕТ СН'!$F$12</f>
        <v>250.27559355</v>
      </c>
      <c r="E243" s="37">
        <f>SUMIFS(СВЦЭМ!$G$34:$G$777,СВЦЭМ!$A$34:$A$777,$A243,СВЦЭМ!$B$34:$B$777,E$225)+'СЕТ СН'!$F$12</f>
        <v>248.30351752000001</v>
      </c>
      <c r="F243" s="37">
        <f>SUMIFS(СВЦЭМ!$G$34:$G$777,СВЦЭМ!$A$34:$A$777,$A243,СВЦЭМ!$B$34:$B$777,F$225)+'СЕТ СН'!$F$12</f>
        <v>248.40028892999999</v>
      </c>
      <c r="G243" s="37">
        <f>SUMIFS(СВЦЭМ!$G$34:$G$777,СВЦЭМ!$A$34:$A$777,$A243,СВЦЭМ!$B$34:$B$777,G$225)+'СЕТ СН'!$F$12</f>
        <v>248.92572874000001</v>
      </c>
      <c r="H243" s="37">
        <f>SUMIFS(СВЦЭМ!$G$34:$G$777,СВЦЭМ!$A$34:$A$777,$A243,СВЦЭМ!$B$34:$B$777,H$225)+'СЕТ СН'!$F$12</f>
        <v>232.43931728999999</v>
      </c>
      <c r="I243" s="37">
        <f>SUMIFS(СВЦЭМ!$G$34:$G$777,СВЦЭМ!$A$34:$A$777,$A243,СВЦЭМ!$B$34:$B$777,I$225)+'СЕТ СН'!$F$12</f>
        <v>211.30957155999999</v>
      </c>
      <c r="J243" s="37">
        <f>SUMIFS(СВЦЭМ!$G$34:$G$777,СВЦЭМ!$A$34:$A$777,$A243,СВЦЭМ!$B$34:$B$777,J$225)+'СЕТ СН'!$F$12</f>
        <v>195.43545108000001</v>
      </c>
      <c r="K243" s="37">
        <f>SUMIFS(СВЦЭМ!$G$34:$G$777,СВЦЭМ!$A$34:$A$777,$A243,СВЦЭМ!$B$34:$B$777,K$225)+'СЕТ СН'!$F$12</f>
        <v>174.77285574999999</v>
      </c>
      <c r="L243" s="37">
        <f>SUMIFS(СВЦЭМ!$G$34:$G$777,СВЦЭМ!$A$34:$A$777,$A243,СВЦЭМ!$B$34:$B$777,L$225)+'СЕТ СН'!$F$12</f>
        <v>158.8000466</v>
      </c>
      <c r="M243" s="37">
        <f>SUMIFS(СВЦЭМ!$G$34:$G$777,СВЦЭМ!$A$34:$A$777,$A243,СВЦЭМ!$B$34:$B$777,M$225)+'СЕТ СН'!$F$12</f>
        <v>151.55516087000001</v>
      </c>
      <c r="N243" s="37">
        <f>SUMIFS(СВЦЭМ!$G$34:$G$777,СВЦЭМ!$A$34:$A$777,$A243,СВЦЭМ!$B$34:$B$777,N$225)+'СЕТ СН'!$F$12</f>
        <v>147.36664919</v>
      </c>
      <c r="O243" s="37">
        <f>SUMIFS(СВЦЭМ!$G$34:$G$777,СВЦЭМ!$A$34:$A$777,$A243,СВЦЭМ!$B$34:$B$777,O$225)+'СЕТ СН'!$F$12</f>
        <v>147.37088170999999</v>
      </c>
      <c r="P243" s="37">
        <f>SUMIFS(СВЦЭМ!$G$34:$G$777,СВЦЭМ!$A$34:$A$777,$A243,СВЦЭМ!$B$34:$B$777,P$225)+'СЕТ СН'!$F$12</f>
        <v>147.21937878</v>
      </c>
      <c r="Q243" s="37">
        <f>SUMIFS(СВЦЭМ!$G$34:$G$777,СВЦЭМ!$A$34:$A$777,$A243,СВЦЭМ!$B$34:$B$777,Q$225)+'СЕТ СН'!$F$12</f>
        <v>147.70585313000001</v>
      </c>
      <c r="R243" s="37">
        <f>SUMIFS(СВЦЭМ!$G$34:$G$777,СВЦЭМ!$A$34:$A$777,$A243,СВЦЭМ!$B$34:$B$777,R$225)+'СЕТ СН'!$F$12</f>
        <v>147.59107098000001</v>
      </c>
      <c r="S243" s="37">
        <f>SUMIFS(СВЦЭМ!$G$34:$G$777,СВЦЭМ!$A$34:$A$777,$A243,СВЦЭМ!$B$34:$B$777,S$225)+'СЕТ СН'!$F$12</f>
        <v>146.51082491</v>
      </c>
      <c r="T243" s="37">
        <f>SUMIFS(СВЦЭМ!$G$34:$G$777,СВЦЭМ!$A$34:$A$777,$A243,СВЦЭМ!$B$34:$B$777,T$225)+'СЕТ СН'!$F$12</f>
        <v>150.59867997000001</v>
      </c>
      <c r="U243" s="37">
        <f>SUMIFS(СВЦЭМ!$G$34:$G$777,СВЦЭМ!$A$34:$A$777,$A243,СВЦЭМ!$B$34:$B$777,U$225)+'СЕТ СН'!$F$12</f>
        <v>156.67379081999999</v>
      </c>
      <c r="V243" s="37">
        <f>SUMIFS(СВЦЭМ!$G$34:$G$777,СВЦЭМ!$A$34:$A$777,$A243,СВЦЭМ!$B$34:$B$777,V$225)+'СЕТ СН'!$F$12</f>
        <v>156.19393836</v>
      </c>
      <c r="W243" s="37">
        <f>SUMIFS(СВЦЭМ!$G$34:$G$777,СВЦЭМ!$A$34:$A$777,$A243,СВЦЭМ!$B$34:$B$777,W$225)+'СЕТ СН'!$F$12</f>
        <v>156.38315652</v>
      </c>
      <c r="X243" s="37">
        <f>SUMIFS(СВЦЭМ!$G$34:$G$777,СВЦЭМ!$A$34:$A$777,$A243,СВЦЭМ!$B$34:$B$777,X$225)+'СЕТ СН'!$F$12</f>
        <v>159.42180249</v>
      </c>
      <c r="Y243" s="37">
        <f>SUMIFS(СВЦЭМ!$G$34:$G$777,СВЦЭМ!$A$34:$A$777,$A243,СВЦЭМ!$B$34:$B$777,Y$225)+'СЕТ СН'!$F$12</f>
        <v>166.77358702999999</v>
      </c>
    </row>
    <row r="244" spans="1:25" ht="15.75" x14ac:dyDescent="0.2">
      <c r="A244" s="36">
        <f t="shared" si="6"/>
        <v>42662</v>
      </c>
      <c r="B244" s="37">
        <f>SUMIFS(СВЦЭМ!$G$34:$G$777,СВЦЭМ!$A$34:$A$777,$A244,СВЦЭМ!$B$34:$B$777,B$225)+'СЕТ СН'!$F$12</f>
        <v>177.17820098000001</v>
      </c>
      <c r="C244" s="37">
        <f>SUMIFS(СВЦЭМ!$G$34:$G$777,СВЦЭМ!$A$34:$A$777,$A244,СВЦЭМ!$B$34:$B$777,C$225)+'СЕТ СН'!$F$12</f>
        <v>206.41679443999999</v>
      </c>
      <c r="D244" s="37">
        <f>SUMIFS(СВЦЭМ!$G$34:$G$777,СВЦЭМ!$A$34:$A$777,$A244,СВЦЭМ!$B$34:$B$777,D$225)+'СЕТ СН'!$F$12</f>
        <v>227.3866835</v>
      </c>
      <c r="E244" s="37">
        <f>SUMIFS(СВЦЭМ!$G$34:$G$777,СВЦЭМ!$A$34:$A$777,$A244,СВЦЭМ!$B$34:$B$777,E$225)+'СЕТ СН'!$F$12</f>
        <v>228.09325551000001</v>
      </c>
      <c r="F244" s="37">
        <f>SUMIFS(СВЦЭМ!$G$34:$G$777,СВЦЭМ!$A$34:$A$777,$A244,СВЦЭМ!$B$34:$B$777,F$225)+'СЕТ СН'!$F$12</f>
        <v>227.61048847000001</v>
      </c>
      <c r="G244" s="37">
        <f>SUMIFS(СВЦЭМ!$G$34:$G$777,СВЦЭМ!$A$34:$A$777,$A244,СВЦЭМ!$B$34:$B$777,G$225)+'СЕТ СН'!$F$12</f>
        <v>222.77623861999999</v>
      </c>
      <c r="H244" s="37">
        <f>SUMIFS(СВЦЭМ!$G$34:$G$777,СВЦЭМ!$A$34:$A$777,$A244,СВЦЭМ!$B$34:$B$777,H$225)+'СЕТ СН'!$F$12</f>
        <v>207.57199811999999</v>
      </c>
      <c r="I244" s="37">
        <f>SUMIFS(СВЦЭМ!$G$34:$G$777,СВЦЭМ!$A$34:$A$777,$A244,СВЦЭМ!$B$34:$B$777,I$225)+'СЕТ СН'!$F$12</f>
        <v>191.47206876999999</v>
      </c>
      <c r="J244" s="37">
        <f>SUMIFS(СВЦЭМ!$G$34:$G$777,СВЦЭМ!$A$34:$A$777,$A244,СВЦЭМ!$B$34:$B$777,J$225)+'СЕТ СН'!$F$12</f>
        <v>179.53176873000001</v>
      </c>
      <c r="K244" s="37">
        <f>SUMIFS(СВЦЭМ!$G$34:$G$777,СВЦЭМ!$A$34:$A$777,$A244,СВЦЭМ!$B$34:$B$777,K$225)+'СЕТ СН'!$F$12</f>
        <v>160.84147912</v>
      </c>
      <c r="L244" s="37">
        <f>SUMIFS(СВЦЭМ!$G$34:$G$777,СВЦЭМ!$A$34:$A$777,$A244,СВЦЭМ!$B$34:$B$777,L$225)+'СЕТ СН'!$F$12</f>
        <v>144.46270913999999</v>
      </c>
      <c r="M244" s="37">
        <f>SUMIFS(СВЦЭМ!$G$34:$G$777,СВЦЭМ!$A$34:$A$777,$A244,СВЦЭМ!$B$34:$B$777,M$225)+'СЕТ СН'!$F$12</f>
        <v>137.34796667000001</v>
      </c>
      <c r="N244" s="37">
        <f>SUMIFS(СВЦЭМ!$G$34:$G$777,СВЦЭМ!$A$34:$A$777,$A244,СВЦЭМ!$B$34:$B$777,N$225)+'СЕТ СН'!$F$12</f>
        <v>136.74594384</v>
      </c>
      <c r="O244" s="37">
        <f>SUMIFS(СВЦЭМ!$G$34:$G$777,СВЦЭМ!$A$34:$A$777,$A244,СВЦЭМ!$B$34:$B$777,O$225)+'СЕТ СН'!$F$12</f>
        <v>134.90971830999999</v>
      </c>
      <c r="P244" s="37">
        <f>SUMIFS(СВЦЭМ!$G$34:$G$777,СВЦЭМ!$A$34:$A$777,$A244,СВЦЭМ!$B$34:$B$777,P$225)+'СЕТ СН'!$F$12</f>
        <v>133.57168870000001</v>
      </c>
      <c r="Q244" s="37">
        <f>SUMIFS(СВЦЭМ!$G$34:$G$777,СВЦЭМ!$A$34:$A$777,$A244,СВЦЭМ!$B$34:$B$777,Q$225)+'СЕТ СН'!$F$12</f>
        <v>135.38538166999999</v>
      </c>
      <c r="R244" s="37">
        <f>SUMIFS(СВЦЭМ!$G$34:$G$777,СВЦЭМ!$A$34:$A$777,$A244,СВЦЭМ!$B$34:$B$777,R$225)+'СЕТ СН'!$F$12</f>
        <v>135.95827216000001</v>
      </c>
      <c r="S244" s="37">
        <f>SUMIFS(СВЦЭМ!$G$34:$G$777,СВЦЭМ!$A$34:$A$777,$A244,СВЦЭМ!$B$34:$B$777,S$225)+'СЕТ СН'!$F$12</f>
        <v>135.90078414999999</v>
      </c>
      <c r="T244" s="37">
        <f>SUMIFS(СВЦЭМ!$G$34:$G$777,СВЦЭМ!$A$34:$A$777,$A244,СВЦЭМ!$B$34:$B$777,T$225)+'СЕТ СН'!$F$12</f>
        <v>143.00478928000001</v>
      </c>
      <c r="U244" s="37">
        <f>SUMIFS(СВЦЭМ!$G$34:$G$777,СВЦЭМ!$A$34:$A$777,$A244,СВЦЭМ!$B$34:$B$777,U$225)+'СЕТ СН'!$F$12</f>
        <v>152.96325913000001</v>
      </c>
      <c r="V244" s="37">
        <f>SUMIFS(СВЦЭМ!$G$34:$G$777,СВЦЭМ!$A$34:$A$777,$A244,СВЦЭМ!$B$34:$B$777,V$225)+'СЕТ СН'!$F$12</f>
        <v>144.14421833</v>
      </c>
      <c r="W244" s="37">
        <f>SUMIFS(СВЦЭМ!$G$34:$G$777,СВЦЭМ!$A$34:$A$777,$A244,СВЦЭМ!$B$34:$B$777,W$225)+'СЕТ СН'!$F$12</f>
        <v>134.73913766999999</v>
      </c>
      <c r="X244" s="37">
        <f>SUMIFS(СВЦЭМ!$G$34:$G$777,СВЦЭМ!$A$34:$A$777,$A244,СВЦЭМ!$B$34:$B$777,X$225)+'СЕТ СН'!$F$12</f>
        <v>131.12172362000001</v>
      </c>
      <c r="Y244" s="37">
        <f>SUMIFS(СВЦЭМ!$G$34:$G$777,СВЦЭМ!$A$34:$A$777,$A244,СВЦЭМ!$B$34:$B$777,Y$225)+'СЕТ СН'!$F$12</f>
        <v>148.33821202999999</v>
      </c>
    </row>
    <row r="245" spans="1:25" ht="15.75" x14ac:dyDescent="0.2">
      <c r="A245" s="36">
        <f t="shared" si="6"/>
        <v>42663</v>
      </c>
      <c r="B245" s="37">
        <f>SUMIFS(СВЦЭМ!$G$34:$G$777,СВЦЭМ!$A$34:$A$777,$A245,СВЦЭМ!$B$34:$B$777,B$225)+'СЕТ СН'!$F$12</f>
        <v>172.30307981000001</v>
      </c>
      <c r="C245" s="37">
        <f>SUMIFS(СВЦЭМ!$G$34:$G$777,СВЦЭМ!$A$34:$A$777,$A245,СВЦЭМ!$B$34:$B$777,C$225)+'СЕТ СН'!$F$12</f>
        <v>199.86652591999999</v>
      </c>
      <c r="D245" s="37">
        <f>SUMIFS(СВЦЭМ!$G$34:$G$777,СВЦЭМ!$A$34:$A$777,$A245,СВЦЭМ!$B$34:$B$777,D$225)+'СЕТ СН'!$F$12</f>
        <v>218.82011059000001</v>
      </c>
      <c r="E245" s="37">
        <f>SUMIFS(СВЦЭМ!$G$34:$G$777,СВЦЭМ!$A$34:$A$777,$A245,СВЦЭМ!$B$34:$B$777,E$225)+'СЕТ СН'!$F$12</f>
        <v>219.18583207</v>
      </c>
      <c r="F245" s="37">
        <f>SUMIFS(СВЦЭМ!$G$34:$G$777,СВЦЭМ!$A$34:$A$777,$A245,СВЦЭМ!$B$34:$B$777,F$225)+'СЕТ СН'!$F$12</f>
        <v>218.71967085</v>
      </c>
      <c r="G245" s="37">
        <f>SUMIFS(СВЦЭМ!$G$34:$G$777,СВЦЭМ!$A$34:$A$777,$A245,СВЦЭМ!$B$34:$B$777,G$225)+'СЕТ СН'!$F$12</f>
        <v>215.07823003999999</v>
      </c>
      <c r="H245" s="37">
        <f>SUMIFS(СВЦЭМ!$G$34:$G$777,СВЦЭМ!$A$34:$A$777,$A245,СВЦЭМ!$B$34:$B$777,H$225)+'СЕТ СН'!$F$12</f>
        <v>200.22666717000001</v>
      </c>
      <c r="I245" s="37">
        <f>SUMIFS(СВЦЭМ!$G$34:$G$777,СВЦЭМ!$A$34:$A$777,$A245,СВЦЭМ!$B$34:$B$777,I$225)+'СЕТ СН'!$F$12</f>
        <v>179.58339892000001</v>
      </c>
      <c r="J245" s="37">
        <f>SUMIFS(СВЦЭМ!$G$34:$G$777,СВЦЭМ!$A$34:$A$777,$A245,СВЦЭМ!$B$34:$B$777,J$225)+'СЕТ СН'!$F$12</f>
        <v>165.06878621000001</v>
      </c>
      <c r="K245" s="37">
        <f>SUMIFS(СВЦЭМ!$G$34:$G$777,СВЦЭМ!$A$34:$A$777,$A245,СВЦЭМ!$B$34:$B$777,K$225)+'СЕТ СН'!$F$12</f>
        <v>164.40471934000001</v>
      </c>
      <c r="L245" s="37">
        <f>SUMIFS(СВЦЭМ!$G$34:$G$777,СВЦЭМ!$A$34:$A$777,$A245,СВЦЭМ!$B$34:$B$777,L$225)+'СЕТ СН'!$F$12</f>
        <v>166.80006982</v>
      </c>
      <c r="M245" s="37">
        <f>SUMIFS(СВЦЭМ!$G$34:$G$777,СВЦЭМ!$A$34:$A$777,$A245,СВЦЭМ!$B$34:$B$777,M$225)+'СЕТ СН'!$F$12</f>
        <v>169.57897163000001</v>
      </c>
      <c r="N245" s="37">
        <f>SUMIFS(СВЦЭМ!$G$34:$G$777,СВЦЭМ!$A$34:$A$777,$A245,СВЦЭМ!$B$34:$B$777,N$225)+'СЕТ СН'!$F$12</f>
        <v>173.23969912999999</v>
      </c>
      <c r="O245" s="37">
        <f>SUMIFS(СВЦЭМ!$G$34:$G$777,СВЦЭМ!$A$34:$A$777,$A245,СВЦЭМ!$B$34:$B$777,O$225)+'СЕТ СН'!$F$12</f>
        <v>173.68966133999999</v>
      </c>
      <c r="P245" s="37">
        <f>SUMIFS(СВЦЭМ!$G$34:$G$777,СВЦЭМ!$A$34:$A$777,$A245,СВЦЭМ!$B$34:$B$777,P$225)+'СЕТ СН'!$F$12</f>
        <v>175.22474627</v>
      </c>
      <c r="Q245" s="37">
        <f>SUMIFS(СВЦЭМ!$G$34:$G$777,СВЦЭМ!$A$34:$A$777,$A245,СВЦЭМ!$B$34:$B$777,Q$225)+'СЕТ СН'!$F$12</f>
        <v>176.06770424999999</v>
      </c>
      <c r="R245" s="37">
        <f>SUMIFS(СВЦЭМ!$G$34:$G$777,СВЦЭМ!$A$34:$A$777,$A245,СВЦЭМ!$B$34:$B$777,R$225)+'СЕТ СН'!$F$12</f>
        <v>175.43621028000001</v>
      </c>
      <c r="S245" s="37">
        <f>SUMIFS(СВЦЭМ!$G$34:$G$777,СВЦЭМ!$A$34:$A$777,$A245,СВЦЭМ!$B$34:$B$777,S$225)+'СЕТ СН'!$F$12</f>
        <v>172.49330233000001</v>
      </c>
      <c r="T245" s="37">
        <f>SUMIFS(СВЦЭМ!$G$34:$G$777,СВЦЭМ!$A$34:$A$777,$A245,СВЦЭМ!$B$34:$B$777,T$225)+'СЕТ СН'!$F$12</f>
        <v>163.25765910000001</v>
      </c>
      <c r="U245" s="37">
        <f>SUMIFS(СВЦЭМ!$G$34:$G$777,СВЦЭМ!$A$34:$A$777,$A245,СВЦЭМ!$B$34:$B$777,U$225)+'СЕТ СН'!$F$12</f>
        <v>151.29945307</v>
      </c>
      <c r="V245" s="37">
        <f>SUMIFS(СВЦЭМ!$G$34:$G$777,СВЦЭМ!$A$34:$A$777,$A245,СВЦЭМ!$B$34:$B$777,V$225)+'СЕТ СН'!$F$12</f>
        <v>142.63028467000001</v>
      </c>
      <c r="W245" s="37">
        <f>SUMIFS(СВЦЭМ!$G$34:$G$777,СВЦЭМ!$A$34:$A$777,$A245,СВЦЭМ!$B$34:$B$777,W$225)+'СЕТ СН'!$F$12</f>
        <v>142.25504205999999</v>
      </c>
      <c r="X245" s="37">
        <f>SUMIFS(СВЦЭМ!$G$34:$G$777,СВЦЭМ!$A$34:$A$777,$A245,СВЦЭМ!$B$34:$B$777,X$225)+'СЕТ СН'!$F$12</f>
        <v>149.21770999</v>
      </c>
      <c r="Y245" s="37">
        <f>SUMIFS(СВЦЭМ!$G$34:$G$777,СВЦЭМ!$A$34:$A$777,$A245,СВЦЭМ!$B$34:$B$777,Y$225)+'СЕТ СН'!$F$12</f>
        <v>157.07313422999999</v>
      </c>
    </row>
    <row r="246" spans="1:25" ht="15.75" x14ac:dyDescent="0.2">
      <c r="A246" s="36">
        <f t="shared" si="6"/>
        <v>42664</v>
      </c>
      <c r="B246" s="37">
        <f>SUMIFS(СВЦЭМ!$G$34:$G$777,СВЦЭМ!$A$34:$A$777,$A246,СВЦЭМ!$B$34:$B$777,B$225)+'СЕТ СН'!$F$12</f>
        <v>168.92398417999999</v>
      </c>
      <c r="C246" s="37">
        <f>SUMIFS(СВЦЭМ!$G$34:$G$777,СВЦЭМ!$A$34:$A$777,$A246,СВЦЭМ!$B$34:$B$777,C$225)+'СЕТ СН'!$F$12</f>
        <v>197.81722979</v>
      </c>
      <c r="D246" s="37">
        <f>SUMIFS(СВЦЭМ!$G$34:$G$777,СВЦЭМ!$A$34:$A$777,$A246,СВЦЭМ!$B$34:$B$777,D$225)+'СЕТ СН'!$F$12</f>
        <v>216.11000150000001</v>
      </c>
      <c r="E246" s="37">
        <f>SUMIFS(СВЦЭМ!$G$34:$G$777,СВЦЭМ!$A$34:$A$777,$A246,СВЦЭМ!$B$34:$B$777,E$225)+'СЕТ СН'!$F$12</f>
        <v>216.15584521</v>
      </c>
      <c r="F246" s="37">
        <f>SUMIFS(СВЦЭМ!$G$34:$G$777,СВЦЭМ!$A$34:$A$777,$A246,СВЦЭМ!$B$34:$B$777,F$225)+'СЕТ СН'!$F$12</f>
        <v>216.71316515000001</v>
      </c>
      <c r="G246" s="37">
        <f>SUMIFS(СВЦЭМ!$G$34:$G$777,СВЦЭМ!$A$34:$A$777,$A246,СВЦЭМ!$B$34:$B$777,G$225)+'СЕТ СН'!$F$12</f>
        <v>212.61278153000001</v>
      </c>
      <c r="H246" s="37">
        <f>SUMIFS(СВЦЭМ!$G$34:$G$777,СВЦЭМ!$A$34:$A$777,$A246,СВЦЭМ!$B$34:$B$777,H$225)+'СЕТ СН'!$F$12</f>
        <v>197.98630804999999</v>
      </c>
      <c r="I246" s="37">
        <f>SUMIFS(СВЦЭМ!$G$34:$G$777,СВЦЭМ!$A$34:$A$777,$A246,СВЦЭМ!$B$34:$B$777,I$225)+'СЕТ СН'!$F$12</f>
        <v>184.31637436</v>
      </c>
      <c r="J246" s="37">
        <f>SUMIFS(СВЦЭМ!$G$34:$G$777,СВЦЭМ!$A$34:$A$777,$A246,СВЦЭМ!$B$34:$B$777,J$225)+'СЕТ СН'!$F$12</f>
        <v>168.92743451000001</v>
      </c>
      <c r="K246" s="37">
        <f>SUMIFS(СВЦЭМ!$G$34:$G$777,СВЦЭМ!$A$34:$A$777,$A246,СВЦЭМ!$B$34:$B$777,K$225)+'СЕТ СН'!$F$12</f>
        <v>153.00659963999999</v>
      </c>
      <c r="L246" s="37">
        <f>SUMIFS(СВЦЭМ!$G$34:$G$777,СВЦЭМ!$A$34:$A$777,$A246,СВЦЭМ!$B$34:$B$777,L$225)+'СЕТ СН'!$F$12</f>
        <v>137.88186712000001</v>
      </c>
      <c r="M246" s="37">
        <f>SUMIFS(СВЦЭМ!$G$34:$G$777,СВЦЭМ!$A$34:$A$777,$A246,СВЦЭМ!$B$34:$B$777,M$225)+'СЕТ СН'!$F$12</f>
        <v>135.22740418999999</v>
      </c>
      <c r="N246" s="37">
        <f>SUMIFS(СВЦЭМ!$G$34:$G$777,СВЦЭМ!$A$34:$A$777,$A246,СВЦЭМ!$B$34:$B$777,N$225)+'СЕТ СН'!$F$12</f>
        <v>135.54771299999999</v>
      </c>
      <c r="O246" s="37">
        <f>SUMIFS(СВЦЭМ!$G$34:$G$777,СВЦЭМ!$A$34:$A$777,$A246,СВЦЭМ!$B$34:$B$777,O$225)+'СЕТ СН'!$F$12</f>
        <v>135.9002831</v>
      </c>
      <c r="P246" s="37">
        <f>SUMIFS(СВЦЭМ!$G$34:$G$777,СВЦЭМ!$A$34:$A$777,$A246,СВЦЭМ!$B$34:$B$777,P$225)+'СЕТ СН'!$F$12</f>
        <v>135.20528544000001</v>
      </c>
      <c r="Q246" s="37">
        <f>SUMIFS(СВЦЭМ!$G$34:$G$777,СВЦЭМ!$A$34:$A$777,$A246,СВЦЭМ!$B$34:$B$777,Q$225)+'СЕТ СН'!$F$12</f>
        <v>134.65248874</v>
      </c>
      <c r="R246" s="37">
        <f>SUMIFS(СВЦЭМ!$G$34:$G$777,СВЦЭМ!$A$34:$A$777,$A246,СВЦЭМ!$B$34:$B$777,R$225)+'СЕТ СН'!$F$12</f>
        <v>135.13124483999999</v>
      </c>
      <c r="S246" s="37">
        <f>SUMIFS(СВЦЭМ!$G$34:$G$777,СВЦЭМ!$A$34:$A$777,$A246,СВЦЭМ!$B$34:$B$777,S$225)+'СЕТ СН'!$F$12</f>
        <v>136.56093308000001</v>
      </c>
      <c r="T246" s="37">
        <f>SUMIFS(СВЦЭМ!$G$34:$G$777,СВЦЭМ!$A$34:$A$777,$A246,СВЦЭМ!$B$34:$B$777,T$225)+'СЕТ СН'!$F$12</f>
        <v>138.52729769999999</v>
      </c>
      <c r="U246" s="37">
        <f>SUMIFS(СВЦЭМ!$G$34:$G$777,СВЦЭМ!$A$34:$A$777,$A246,СВЦЭМ!$B$34:$B$777,U$225)+'СЕТ СН'!$F$12</f>
        <v>144.13988789000001</v>
      </c>
      <c r="V246" s="37">
        <f>SUMIFS(СВЦЭМ!$G$34:$G$777,СВЦЭМ!$A$34:$A$777,$A246,СВЦЭМ!$B$34:$B$777,V$225)+'СЕТ СН'!$F$12</f>
        <v>142.76705376000001</v>
      </c>
      <c r="W246" s="37">
        <f>SUMIFS(СВЦЭМ!$G$34:$G$777,СВЦЭМ!$A$34:$A$777,$A246,СВЦЭМ!$B$34:$B$777,W$225)+'СЕТ СН'!$F$12</f>
        <v>138.58522395</v>
      </c>
      <c r="X246" s="37">
        <f>SUMIFS(СВЦЭМ!$G$34:$G$777,СВЦЭМ!$A$34:$A$777,$A246,СВЦЭМ!$B$34:$B$777,X$225)+'СЕТ СН'!$F$12</f>
        <v>138.41758945999999</v>
      </c>
      <c r="Y246" s="37">
        <f>SUMIFS(СВЦЭМ!$G$34:$G$777,СВЦЭМ!$A$34:$A$777,$A246,СВЦЭМ!$B$34:$B$777,Y$225)+'СЕТ СН'!$F$12</f>
        <v>153.42301345999999</v>
      </c>
    </row>
    <row r="247" spans="1:25" ht="15.75" x14ac:dyDescent="0.2">
      <c r="A247" s="36">
        <f t="shared" si="6"/>
        <v>42665</v>
      </c>
      <c r="B247" s="37">
        <f>SUMIFS(СВЦЭМ!$G$34:$G$777,СВЦЭМ!$A$34:$A$777,$A247,СВЦЭМ!$B$34:$B$777,B$225)+'СЕТ СН'!$F$12</f>
        <v>162.78977545000001</v>
      </c>
      <c r="C247" s="37">
        <f>SUMIFS(СВЦЭМ!$G$34:$G$777,СВЦЭМ!$A$34:$A$777,$A247,СВЦЭМ!$B$34:$B$777,C$225)+'СЕТ СН'!$F$12</f>
        <v>188.48298599</v>
      </c>
      <c r="D247" s="37">
        <f>SUMIFS(СВЦЭМ!$G$34:$G$777,СВЦЭМ!$A$34:$A$777,$A247,СВЦЭМ!$B$34:$B$777,D$225)+'СЕТ СН'!$F$12</f>
        <v>208.35254381999999</v>
      </c>
      <c r="E247" s="37">
        <f>SUMIFS(СВЦЭМ!$G$34:$G$777,СВЦЭМ!$A$34:$A$777,$A247,СВЦЭМ!$B$34:$B$777,E$225)+'СЕТ СН'!$F$12</f>
        <v>213.34546768999999</v>
      </c>
      <c r="F247" s="37">
        <f>SUMIFS(СВЦЭМ!$G$34:$G$777,СВЦЭМ!$A$34:$A$777,$A247,СВЦЭМ!$B$34:$B$777,F$225)+'СЕТ СН'!$F$12</f>
        <v>218.14117707</v>
      </c>
      <c r="G247" s="37">
        <f>SUMIFS(СВЦЭМ!$G$34:$G$777,СВЦЭМ!$A$34:$A$777,$A247,СВЦЭМ!$B$34:$B$777,G$225)+'СЕТ СН'!$F$12</f>
        <v>222.54276454000001</v>
      </c>
      <c r="H247" s="37">
        <f>SUMIFS(СВЦЭМ!$G$34:$G$777,СВЦЭМ!$A$34:$A$777,$A247,СВЦЭМ!$B$34:$B$777,H$225)+'СЕТ СН'!$F$12</f>
        <v>217.59516206000001</v>
      </c>
      <c r="I247" s="37">
        <f>SUMIFS(СВЦЭМ!$G$34:$G$777,СВЦЭМ!$A$34:$A$777,$A247,СВЦЭМ!$B$34:$B$777,I$225)+'СЕТ СН'!$F$12</f>
        <v>205.66230053999999</v>
      </c>
      <c r="J247" s="37">
        <f>SUMIFS(СВЦЭМ!$G$34:$G$777,СВЦЭМ!$A$34:$A$777,$A247,СВЦЭМ!$B$34:$B$777,J$225)+'СЕТ СН'!$F$12</f>
        <v>185.09545721999999</v>
      </c>
      <c r="K247" s="37">
        <f>SUMIFS(СВЦЭМ!$G$34:$G$777,СВЦЭМ!$A$34:$A$777,$A247,СВЦЭМ!$B$34:$B$777,K$225)+'СЕТ СН'!$F$12</f>
        <v>168.08869604</v>
      </c>
      <c r="L247" s="37">
        <f>SUMIFS(СВЦЭМ!$G$34:$G$777,СВЦЭМ!$A$34:$A$777,$A247,СВЦЭМ!$B$34:$B$777,L$225)+'СЕТ СН'!$F$12</f>
        <v>154.56477362000001</v>
      </c>
      <c r="M247" s="37">
        <f>SUMIFS(СВЦЭМ!$G$34:$G$777,СВЦЭМ!$A$34:$A$777,$A247,СВЦЭМ!$B$34:$B$777,M$225)+'СЕТ СН'!$F$12</f>
        <v>146.21139743000001</v>
      </c>
      <c r="N247" s="37">
        <f>SUMIFS(СВЦЭМ!$G$34:$G$777,СВЦЭМ!$A$34:$A$777,$A247,СВЦЭМ!$B$34:$B$777,N$225)+'СЕТ СН'!$F$12</f>
        <v>144.74077192999999</v>
      </c>
      <c r="O247" s="37">
        <f>SUMIFS(СВЦЭМ!$G$34:$G$777,СВЦЭМ!$A$34:$A$777,$A247,СВЦЭМ!$B$34:$B$777,O$225)+'СЕТ СН'!$F$12</f>
        <v>146.28100243</v>
      </c>
      <c r="P247" s="37">
        <f>SUMIFS(СВЦЭМ!$G$34:$G$777,СВЦЭМ!$A$34:$A$777,$A247,СВЦЭМ!$B$34:$B$777,P$225)+'СЕТ СН'!$F$12</f>
        <v>148.84802126</v>
      </c>
      <c r="Q247" s="37">
        <f>SUMIFS(СВЦЭМ!$G$34:$G$777,СВЦЭМ!$A$34:$A$777,$A247,СВЦЭМ!$B$34:$B$777,Q$225)+'СЕТ СН'!$F$12</f>
        <v>150.01412945999999</v>
      </c>
      <c r="R247" s="37">
        <f>SUMIFS(СВЦЭМ!$G$34:$G$777,СВЦЭМ!$A$34:$A$777,$A247,СВЦЭМ!$B$34:$B$777,R$225)+'СЕТ СН'!$F$12</f>
        <v>149.21175561000001</v>
      </c>
      <c r="S247" s="37">
        <f>SUMIFS(СВЦЭМ!$G$34:$G$777,СВЦЭМ!$A$34:$A$777,$A247,СВЦЭМ!$B$34:$B$777,S$225)+'СЕТ СН'!$F$12</f>
        <v>146.39605465</v>
      </c>
      <c r="T247" s="37">
        <f>SUMIFS(СВЦЭМ!$G$34:$G$777,СВЦЭМ!$A$34:$A$777,$A247,СВЦЭМ!$B$34:$B$777,T$225)+'СЕТ СН'!$F$12</f>
        <v>141.57417692000001</v>
      </c>
      <c r="U247" s="37">
        <f>SUMIFS(СВЦЭМ!$G$34:$G$777,СВЦЭМ!$A$34:$A$777,$A247,СВЦЭМ!$B$34:$B$777,U$225)+'СЕТ СН'!$F$12</f>
        <v>142.80655053000001</v>
      </c>
      <c r="V247" s="37">
        <f>SUMIFS(СВЦЭМ!$G$34:$G$777,СВЦЭМ!$A$34:$A$777,$A247,СВЦЭМ!$B$34:$B$777,V$225)+'СЕТ СН'!$F$12</f>
        <v>140.02696792</v>
      </c>
      <c r="W247" s="37">
        <f>SUMIFS(СВЦЭМ!$G$34:$G$777,СВЦЭМ!$A$34:$A$777,$A247,СВЦЭМ!$B$34:$B$777,W$225)+'СЕТ СН'!$F$12</f>
        <v>136.01839064999999</v>
      </c>
      <c r="X247" s="37">
        <f>SUMIFS(СВЦЭМ!$G$34:$G$777,СВЦЭМ!$A$34:$A$777,$A247,СВЦЭМ!$B$34:$B$777,X$225)+'СЕТ СН'!$F$12</f>
        <v>135.12348499000001</v>
      </c>
      <c r="Y247" s="37">
        <f>SUMIFS(СВЦЭМ!$G$34:$G$777,СВЦЭМ!$A$34:$A$777,$A247,СВЦЭМ!$B$34:$B$777,Y$225)+'СЕТ СН'!$F$12</f>
        <v>154.32184272999999</v>
      </c>
    </row>
    <row r="248" spans="1:25" ht="15.75" x14ac:dyDescent="0.2">
      <c r="A248" s="36">
        <f t="shared" si="6"/>
        <v>42666</v>
      </c>
      <c r="B248" s="37">
        <f>SUMIFS(СВЦЭМ!$G$34:$G$777,СВЦЭМ!$A$34:$A$777,$A248,СВЦЭМ!$B$34:$B$777,B$225)+'СЕТ СН'!$F$12</f>
        <v>180.19325598</v>
      </c>
      <c r="C248" s="37">
        <f>SUMIFS(СВЦЭМ!$G$34:$G$777,СВЦЭМ!$A$34:$A$777,$A248,СВЦЭМ!$B$34:$B$777,C$225)+'СЕТ СН'!$F$12</f>
        <v>208.34310120999999</v>
      </c>
      <c r="D248" s="37">
        <f>SUMIFS(СВЦЭМ!$G$34:$G$777,СВЦЭМ!$A$34:$A$777,$A248,СВЦЭМ!$B$34:$B$777,D$225)+'СЕТ СН'!$F$12</f>
        <v>229.58523886</v>
      </c>
      <c r="E248" s="37">
        <f>SUMIFS(СВЦЭМ!$G$34:$G$777,СВЦЭМ!$A$34:$A$777,$A248,СВЦЭМ!$B$34:$B$777,E$225)+'СЕТ СН'!$F$12</f>
        <v>231.04103954999999</v>
      </c>
      <c r="F248" s="37">
        <f>SUMIFS(СВЦЭМ!$G$34:$G$777,СВЦЭМ!$A$34:$A$777,$A248,СВЦЭМ!$B$34:$B$777,F$225)+'СЕТ СН'!$F$12</f>
        <v>230.57162855999999</v>
      </c>
      <c r="G248" s="37">
        <f>SUMIFS(СВЦЭМ!$G$34:$G$777,СВЦЭМ!$A$34:$A$777,$A248,СВЦЭМ!$B$34:$B$777,G$225)+'СЕТ СН'!$F$12</f>
        <v>230.33064304000001</v>
      </c>
      <c r="H248" s="37">
        <f>SUMIFS(СВЦЭМ!$G$34:$G$777,СВЦЭМ!$A$34:$A$777,$A248,СВЦЭМ!$B$34:$B$777,H$225)+'СЕТ СН'!$F$12</f>
        <v>221.69748131</v>
      </c>
      <c r="I248" s="37">
        <f>SUMIFS(СВЦЭМ!$G$34:$G$777,СВЦЭМ!$A$34:$A$777,$A248,СВЦЭМ!$B$34:$B$777,I$225)+'СЕТ СН'!$F$12</f>
        <v>204.05587073999999</v>
      </c>
      <c r="J248" s="37">
        <f>SUMIFS(СВЦЭМ!$G$34:$G$777,СВЦЭМ!$A$34:$A$777,$A248,СВЦЭМ!$B$34:$B$777,J$225)+'СЕТ СН'!$F$12</f>
        <v>178.58649054</v>
      </c>
      <c r="K248" s="37">
        <f>SUMIFS(СВЦЭМ!$G$34:$G$777,СВЦЭМ!$A$34:$A$777,$A248,СВЦЭМ!$B$34:$B$777,K$225)+'СЕТ СН'!$F$12</f>
        <v>155.83213939999999</v>
      </c>
      <c r="L248" s="37">
        <f>SUMIFS(СВЦЭМ!$G$34:$G$777,СВЦЭМ!$A$34:$A$777,$A248,СВЦЭМ!$B$34:$B$777,L$225)+'СЕТ СН'!$F$12</f>
        <v>146.06925623999999</v>
      </c>
      <c r="M248" s="37">
        <f>SUMIFS(СВЦЭМ!$G$34:$G$777,СВЦЭМ!$A$34:$A$777,$A248,СВЦЭМ!$B$34:$B$777,M$225)+'СЕТ СН'!$F$12</f>
        <v>146.38516509999999</v>
      </c>
      <c r="N248" s="37">
        <f>SUMIFS(СВЦЭМ!$G$34:$G$777,СВЦЭМ!$A$34:$A$777,$A248,СВЦЭМ!$B$34:$B$777,N$225)+'СЕТ СН'!$F$12</f>
        <v>143.50262101999999</v>
      </c>
      <c r="O248" s="37">
        <f>SUMIFS(СВЦЭМ!$G$34:$G$777,СВЦЭМ!$A$34:$A$777,$A248,СВЦЭМ!$B$34:$B$777,O$225)+'СЕТ СН'!$F$12</f>
        <v>140.99519082</v>
      </c>
      <c r="P248" s="37">
        <f>SUMIFS(СВЦЭМ!$G$34:$G$777,СВЦЭМ!$A$34:$A$777,$A248,СВЦЭМ!$B$34:$B$777,P$225)+'СЕТ СН'!$F$12</f>
        <v>139.84631228000001</v>
      </c>
      <c r="Q248" s="37">
        <f>SUMIFS(СВЦЭМ!$G$34:$G$777,СВЦЭМ!$A$34:$A$777,$A248,СВЦЭМ!$B$34:$B$777,Q$225)+'СЕТ СН'!$F$12</f>
        <v>139.82181969000001</v>
      </c>
      <c r="R248" s="37">
        <f>SUMIFS(СВЦЭМ!$G$34:$G$777,СВЦЭМ!$A$34:$A$777,$A248,СВЦЭМ!$B$34:$B$777,R$225)+'СЕТ СН'!$F$12</f>
        <v>146.02977988000001</v>
      </c>
      <c r="S248" s="37">
        <f>SUMIFS(СВЦЭМ!$G$34:$G$777,СВЦЭМ!$A$34:$A$777,$A248,СВЦЭМ!$B$34:$B$777,S$225)+'СЕТ СН'!$F$12</f>
        <v>175.94009682000001</v>
      </c>
      <c r="T248" s="37">
        <f>SUMIFS(СВЦЭМ!$G$34:$G$777,СВЦЭМ!$A$34:$A$777,$A248,СВЦЭМ!$B$34:$B$777,T$225)+'СЕТ СН'!$F$12</f>
        <v>182.86505457000001</v>
      </c>
      <c r="U248" s="37">
        <f>SUMIFS(СВЦЭМ!$G$34:$G$777,СВЦЭМ!$A$34:$A$777,$A248,СВЦЭМ!$B$34:$B$777,U$225)+'СЕТ СН'!$F$12</f>
        <v>160.00716890000001</v>
      </c>
      <c r="V248" s="37">
        <f>SUMIFS(СВЦЭМ!$G$34:$G$777,СВЦЭМ!$A$34:$A$777,$A248,СВЦЭМ!$B$34:$B$777,V$225)+'СЕТ СН'!$F$12</f>
        <v>143.40528234000001</v>
      </c>
      <c r="W248" s="37">
        <f>SUMIFS(СВЦЭМ!$G$34:$G$777,СВЦЭМ!$A$34:$A$777,$A248,СВЦЭМ!$B$34:$B$777,W$225)+'СЕТ СН'!$F$12</f>
        <v>143.45808509</v>
      </c>
      <c r="X248" s="37">
        <f>SUMIFS(СВЦЭМ!$G$34:$G$777,СВЦЭМ!$A$34:$A$777,$A248,СВЦЭМ!$B$34:$B$777,X$225)+'СЕТ СН'!$F$12</f>
        <v>141.99636097999999</v>
      </c>
      <c r="Y248" s="37">
        <f>SUMIFS(СВЦЭМ!$G$34:$G$777,СВЦЭМ!$A$34:$A$777,$A248,СВЦЭМ!$B$34:$B$777,Y$225)+'СЕТ СН'!$F$12</f>
        <v>157.66639741</v>
      </c>
    </row>
    <row r="249" spans="1:25" ht="15.75" x14ac:dyDescent="0.2">
      <c r="A249" s="36">
        <f t="shared" si="6"/>
        <v>42667</v>
      </c>
      <c r="B249" s="37">
        <f>SUMIFS(СВЦЭМ!$G$34:$G$777,СВЦЭМ!$A$34:$A$777,$A249,СВЦЭМ!$B$34:$B$777,B$225)+'СЕТ СН'!$F$12</f>
        <v>183.06249923999999</v>
      </c>
      <c r="C249" s="37">
        <f>SUMIFS(СВЦЭМ!$G$34:$G$777,СВЦЭМ!$A$34:$A$777,$A249,СВЦЭМ!$B$34:$B$777,C$225)+'СЕТ СН'!$F$12</f>
        <v>208.81117266999999</v>
      </c>
      <c r="D249" s="37">
        <f>SUMIFS(СВЦЭМ!$G$34:$G$777,СВЦЭМ!$A$34:$A$777,$A249,СВЦЭМ!$B$34:$B$777,D$225)+'СЕТ СН'!$F$12</f>
        <v>226.14484633000001</v>
      </c>
      <c r="E249" s="37">
        <f>SUMIFS(СВЦЭМ!$G$34:$G$777,СВЦЭМ!$A$34:$A$777,$A249,СВЦЭМ!$B$34:$B$777,E$225)+'СЕТ СН'!$F$12</f>
        <v>227.24353923000001</v>
      </c>
      <c r="F249" s="37">
        <f>SUMIFS(СВЦЭМ!$G$34:$G$777,СВЦЭМ!$A$34:$A$777,$A249,СВЦЭМ!$B$34:$B$777,F$225)+'СЕТ СН'!$F$12</f>
        <v>225.58163952999999</v>
      </c>
      <c r="G249" s="37">
        <f>SUMIFS(СВЦЭМ!$G$34:$G$777,СВЦЭМ!$A$34:$A$777,$A249,СВЦЭМ!$B$34:$B$777,G$225)+'СЕТ СН'!$F$12</f>
        <v>222.37408009000001</v>
      </c>
      <c r="H249" s="37">
        <f>SUMIFS(СВЦЭМ!$G$34:$G$777,СВЦЭМ!$A$34:$A$777,$A249,СВЦЭМ!$B$34:$B$777,H$225)+'СЕТ СН'!$F$12</f>
        <v>209.20929744</v>
      </c>
      <c r="I249" s="37">
        <f>SUMIFS(СВЦЭМ!$G$34:$G$777,СВЦЭМ!$A$34:$A$777,$A249,СВЦЭМ!$B$34:$B$777,I$225)+'СЕТ СН'!$F$12</f>
        <v>202.81417443999999</v>
      </c>
      <c r="J249" s="37">
        <f>SUMIFS(СВЦЭМ!$G$34:$G$777,СВЦЭМ!$A$34:$A$777,$A249,СВЦЭМ!$B$34:$B$777,J$225)+'СЕТ СН'!$F$12</f>
        <v>189.89852178000001</v>
      </c>
      <c r="K249" s="37">
        <f>SUMIFS(СВЦЭМ!$G$34:$G$777,СВЦЭМ!$A$34:$A$777,$A249,СВЦЭМ!$B$34:$B$777,K$225)+'СЕТ СН'!$F$12</f>
        <v>170.01857899000001</v>
      </c>
      <c r="L249" s="37">
        <f>SUMIFS(СВЦЭМ!$G$34:$G$777,СВЦЭМ!$A$34:$A$777,$A249,СВЦЭМ!$B$34:$B$777,L$225)+'СЕТ СН'!$F$12</f>
        <v>154.14952829000001</v>
      </c>
      <c r="M249" s="37">
        <f>SUMIFS(СВЦЭМ!$G$34:$G$777,СВЦЭМ!$A$34:$A$777,$A249,СВЦЭМ!$B$34:$B$777,M$225)+'СЕТ СН'!$F$12</f>
        <v>145.64446443</v>
      </c>
      <c r="N249" s="37">
        <f>SUMIFS(СВЦЭМ!$G$34:$G$777,СВЦЭМ!$A$34:$A$777,$A249,СВЦЭМ!$B$34:$B$777,N$225)+'СЕТ СН'!$F$12</f>
        <v>143.45840742999999</v>
      </c>
      <c r="O249" s="37">
        <f>SUMIFS(СВЦЭМ!$G$34:$G$777,СВЦЭМ!$A$34:$A$777,$A249,СВЦЭМ!$B$34:$B$777,O$225)+'СЕТ СН'!$F$12</f>
        <v>145.57993630999999</v>
      </c>
      <c r="P249" s="37">
        <f>SUMIFS(СВЦЭМ!$G$34:$G$777,СВЦЭМ!$A$34:$A$777,$A249,СВЦЭМ!$B$34:$B$777,P$225)+'СЕТ СН'!$F$12</f>
        <v>146.38765264</v>
      </c>
      <c r="Q249" s="37">
        <f>SUMIFS(СВЦЭМ!$G$34:$G$777,СВЦЭМ!$A$34:$A$777,$A249,СВЦЭМ!$B$34:$B$777,Q$225)+'СЕТ СН'!$F$12</f>
        <v>146.45302332</v>
      </c>
      <c r="R249" s="37">
        <f>SUMIFS(СВЦЭМ!$G$34:$G$777,СВЦЭМ!$A$34:$A$777,$A249,СВЦЭМ!$B$34:$B$777,R$225)+'СЕТ СН'!$F$12</f>
        <v>146.80651560999999</v>
      </c>
      <c r="S249" s="37">
        <f>SUMIFS(СВЦЭМ!$G$34:$G$777,СВЦЭМ!$A$34:$A$777,$A249,СВЦЭМ!$B$34:$B$777,S$225)+'СЕТ СН'!$F$12</f>
        <v>142.46704912999999</v>
      </c>
      <c r="T249" s="37">
        <f>SUMIFS(СВЦЭМ!$G$34:$G$777,СВЦЭМ!$A$34:$A$777,$A249,СВЦЭМ!$B$34:$B$777,T$225)+'СЕТ СН'!$F$12</f>
        <v>146.92079484000001</v>
      </c>
      <c r="U249" s="37">
        <f>SUMIFS(СВЦЭМ!$G$34:$G$777,СВЦЭМ!$A$34:$A$777,$A249,СВЦЭМ!$B$34:$B$777,U$225)+'СЕТ СН'!$F$12</f>
        <v>153.59612118999999</v>
      </c>
      <c r="V249" s="37">
        <f>SUMIFS(СВЦЭМ!$G$34:$G$777,СВЦЭМ!$A$34:$A$777,$A249,СВЦЭМ!$B$34:$B$777,V$225)+'СЕТ СН'!$F$12</f>
        <v>153.81748529000001</v>
      </c>
      <c r="W249" s="37">
        <f>SUMIFS(СВЦЭМ!$G$34:$G$777,СВЦЭМ!$A$34:$A$777,$A249,СВЦЭМ!$B$34:$B$777,W$225)+'СЕТ СН'!$F$12</f>
        <v>148.43121094</v>
      </c>
      <c r="X249" s="37">
        <f>SUMIFS(СВЦЭМ!$G$34:$G$777,СВЦЭМ!$A$34:$A$777,$A249,СВЦЭМ!$B$34:$B$777,X$225)+'СЕТ СН'!$F$12</f>
        <v>143.99401501</v>
      </c>
      <c r="Y249" s="37">
        <f>SUMIFS(СВЦЭМ!$G$34:$G$777,СВЦЭМ!$A$34:$A$777,$A249,СВЦЭМ!$B$34:$B$777,Y$225)+'СЕТ СН'!$F$12</f>
        <v>162.14597706999999</v>
      </c>
    </row>
    <row r="250" spans="1:25" ht="15.75" x14ac:dyDescent="0.2">
      <c r="A250" s="36">
        <f t="shared" si="6"/>
        <v>42668</v>
      </c>
      <c r="B250" s="37">
        <f>SUMIFS(СВЦЭМ!$G$34:$G$777,СВЦЭМ!$A$34:$A$777,$A250,СВЦЭМ!$B$34:$B$777,B$225)+'СЕТ СН'!$F$12</f>
        <v>184.77002005</v>
      </c>
      <c r="C250" s="37">
        <f>SUMIFS(СВЦЭМ!$G$34:$G$777,СВЦЭМ!$A$34:$A$777,$A250,СВЦЭМ!$B$34:$B$777,C$225)+'СЕТ СН'!$F$12</f>
        <v>212.46260472</v>
      </c>
      <c r="D250" s="37">
        <f>SUMIFS(СВЦЭМ!$G$34:$G$777,СВЦЭМ!$A$34:$A$777,$A250,СВЦЭМ!$B$34:$B$777,D$225)+'СЕТ СН'!$F$12</f>
        <v>234.55335846</v>
      </c>
      <c r="E250" s="37">
        <f>SUMIFS(СВЦЭМ!$G$34:$G$777,СВЦЭМ!$A$34:$A$777,$A250,СВЦЭМ!$B$34:$B$777,E$225)+'СЕТ СН'!$F$12</f>
        <v>235.78470103000001</v>
      </c>
      <c r="F250" s="37">
        <f>SUMIFS(СВЦЭМ!$G$34:$G$777,СВЦЭМ!$A$34:$A$777,$A250,СВЦЭМ!$B$34:$B$777,F$225)+'СЕТ СН'!$F$12</f>
        <v>236.27356319</v>
      </c>
      <c r="G250" s="37">
        <f>SUMIFS(СВЦЭМ!$G$34:$G$777,СВЦЭМ!$A$34:$A$777,$A250,СВЦЭМ!$B$34:$B$777,G$225)+'СЕТ СН'!$F$12</f>
        <v>231.15546999</v>
      </c>
      <c r="H250" s="37">
        <f>SUMIFS(СВЦЭМ!$G$34:$G$777,СВЦЭМ!$A$34:$A$777,$A250,СВЦЭМ!$B$34:$B$777,H$225)+'СЕТ СН'!$F$12</f>
        <v>215.58101714</v>
      </c>
      <c r="I250" s="37">
        <f>SUMIFS(СВЦЭМ!$G$34:$G$777,СВЦЭМ!$A$34:$A$777,$A250,СВЦЭМ!$B$34:$B$777,I$225)+'СЕТ СН'!$F$12</f>
        <v>210.34207158000001</v>
      </c>
      <c r="J250" s="37">
        <f>SUMIFS(СВЦЭМ!$G$34:$G$777,СВЦЭМ!$A$34:$A$777,$A250,СВЦЭМ!$B$34:$B$777,J$225)+'СЕТ СН'!$F$12</f>
        <v>193.04908700999999</v>
      </c>
      <c r="K250" s="37">
        <f>SUMIFS(СВЦЭМ!$G$34:$G$777,СВЦЭМ!$A$34:$A$777,$A250,СВЦЭМ!$B$34:$B$777,K$225)+'СЕТ СН'!$F$12</f>
        <v>172.94127373000001</v>
      </c>
      <c r="L250" s="37">
        <f>SUMIFS(СВЦЭМ!$G$34:$G$777,СВЦЭМ!$A$34:$A$777,$A250,СВЦЭМ!$B$34:$B$777,L$225)+'СЕТ СН'!$F$12</f>
        <v>154.76102538999999</v>
      </c>
      <c r="M250" s="37">
        <f>SUMIFS(СВЦЭМ!$G$34:$G$777,СВЦЭМ!$A$34:$A$777,$A250,СВЦЭМ!$B$34:$B$777,M$225)+'СЕТ СН'!$F$12</f>
        <v>147.41389307</v>
      </c>
      <c r="N250" s="37">
        <f>SUMIFS(СВЦЭМ!$G$34:$G$777,СВЦЭМ!$A$34:$A$777,$A250,СВЦЭМ!$B$34:$B$777,N$225)+'СЕТ СН'!$F$12</f>
        <v>148.25888631999999</v>
      </c>
      <c r="O250" s="37">
        <f>SUMIFS(СВЦЭМ!$G$34:$G$777,СВЦЭМ!$A$34:$A$777,$A250,СВЦЭМ!$B$34:$B$777,O$225)+'СЕТ СН'!$F$12</f>
        <v>149.12386814000001</v>
      </c>
      <c r="P250" s="37">
        <f>SUMIFS(СВЦЭМ!$G$34:$G$777,СВЦЭМ!$A$34:$A$777,$A250,СВЦЭМ!$B$34:$B$777,P$225)+'СЕТ СН'!$F$12</f>
        <v>148.98743532</v>
      </c>
      <c r="Q250" s="37">
        <f>SUMIFS(СВЦЭМ!$G$34:$G$777,СВЦЭМ!$A$34:$A$777,$A250,СВЦЭМ!$B$34:$B$777,Q$225)+'СЕТ СН'!$F$12</f>
        <v>149.50583367999999</v>
      </c>
      <c r="R250" s="37">
        <f>SUMIFS(СВЦЭМ!$G$34:$G$777,СВЦЭМ!$A$34:$A$777,$A250,СВЦЭМ!$B$34:$B$777,R$225)+'СЕТ СН'!$F$12</f>
        <v>150.08163334</v>
      </c>
      <c r="S250" s="37">
        <f>SUMIFS(СВЦЭМ!$G$34:$G$777,СВЦЭМ!$A$34:$A$777,$A250,СВЦЭМ!$B$34:$B$777,S$225)+'СЕТ СН'!$F$12</f>
        <v>151.15182762000001</v>
      </c>
      <c r="T250" s="37">
        <f>SUMIFS(СВЦЭМ!$G$34:$G$777,СВЦЭМ!$A$34:$A$777,$A250,СВЦЭМ!$B$34:$B$777,T$225)+'СЕТ СН'!$F$12</f>
        <v>153.68813370000001</v>
      </c>
      <c r="U250" s="37">
        <f>SUMIFS(СВЦЭМ!$G$34:$G$777,СВЦЭМ!$A$34:$A$777,$A250,СВЦЭМ!$B$34:$B$777,U$225)+'СЕТ СН'!$F$12</f>
        <v>155.45127880999999</v>
      </c>
      <c r="V250" s="37">
        <f>SUMIFS(СВЦЭМ!$G$34:$G$777,СВЦЭМ!$A$34:$A$777,$A250,СВЦЭМ!$B$34:$B$777,V$225)+'СЕТ СН'!$F$12</f>
        <v>154.75279639999999</v>
      </c>
      <c r="W250" s="37">
        <f>SUMIFS(СВЦЭМ!$G$34:$G$777,СВЦЭМ!$A$34:$A$777,$A250,СВЦЭМ!$B$34:$B$777,W$225)+'СЕТ СН'!$F$12</f>
        <v>154.88265398999999</v>
      </c>
      <c r="X250" s="37">
        <f>SUMIFS(СВЦЭМ!$G$34:$G$777,СВЦЭМ!$A$34:$A$777,$A250,СВЦЭМ!$B$34:$B$777,X$225)+'СЕТ СН'!$F$12</f>
        <v>158.48388765999999</v>
      </c>
      <c r="Y250" s="37">
        <f>SUMIFS(СВЦЭМ!$G$34:$G$777,СВЦЭМ!$A$34:$A$777,$A250,СВЦЭМ!$B$34:$B$777,Y$225)+'СЕТ СН'!$F$12</f>
        <v>176.79015333000001</v>
      </c>
    </row>
    <row r="251" spans="1:25" ht="15.75" x14ac:dyDescent="0.2">
      <c r="A251" s="36">
        <f t="shared" si="6"/>
        <v>42669</v>
      </c>
      <c r="B251" s="37">
        <f>SUMIFS(СВЦЭМ!$G$34:$G$777,СВЦЭМ!$A$34:$A$777,$A251,СВЦЭМ!$B$34:$B$777,B$225)+'СЕТ СН'!$F$12</f>
        <v>188.30215705000001</v>
      </c>
      <c r="C251" s="37">
        <f>SUMIFS(СВЦЭМ!$G$34:$G$777,СВЦЭМ!$A$34:$A$777,$A251,СВЦЭМ!$B$34:$B$777,C$225)+'СЕТ СН'!$F$12</f>
        <v>218.74945586000001</v>
      </c>
      <c r="D251" s="37">
        <f>SUMIFS(СВЦЭМ!$G$34:$G$777,СВЦЭМ!$A$34:$A$777,$A251,СВЦЭМ!$B$34:$B$777,D$225)+'СЕТ СН'!$F$12</f>
        <v>238.89425599</v>
      </c>
      <c r="E251" s="37">
        <f>SUMIFS(СВЦЭМ!$G$34:$G$777,СВЦЭМ!$A$34:$A$777,$A251,СВЦЭМ!$B$34:$B$777,E$225)+'СЕТ СН'!$F$12</f>
        <v>240.42248875999999</v>
      </c>
      <c r="F251" s="37">
        <f>SUMIFS(СВЦЭМ!$G$34:$G$777,СВЦЭМ!$A$34:$A$777,$A251,СВЦЭМ!$B$34:$B$777,F$225)+'СЕТ СН'!$F$12</f>
        <v>240.11851833</v>
      </c>
      <c r="G251" s="37">
        <f>SUMIFS(СВЦЭМ!$G$34:$G$777,СВЦЭМ!$A$34:$A$777,$A251,СВЦЭМ!$B$34:$B$777,G$225)+'СЕТ СН'!$F$12</f>
        <v>238.76110342000001</v>
      </c>
      <c r="H251" s="37">
        <f>SUMIFS(СВЦЭМ!$G$34:$G$777,СВЦЭМ!$A$34:$A$777,$A251,СВЦЭМ!$B$34:$B$777,H$225)+'СЕТ СН'!$F$12</f>
        <v>226.77181479999999</v>
      </c>
      <c r="I251" s="37">
        <f>SUMIFS(СВЦЭМ!$G$34:$G$777,СВЦЭМ!$A$34:$A$777,$A251,СВЦЭМ!$B$34:$B$777,I$225)+'СЕТ СН'!$F$12</f>
        <v>212.41323452</v>
      </c>
      <c r="J251" s="37">
        <f>SUMIFS(СВЦЭМ!$G$34:$G$777,СВЦЭМ!$A$34:$A$777,$A251,СВЦЭМ!$B$34:$B$777,J$225)+'СЕТ СН'!$F$12</f>
        <v>195.47562275999999</v>
      </c>
      <c r="K251" s="37">
        <f>SUMIFS(СВЦЭМ!$G$34:$G$777,СВЦЭМ!$A$34:$A$777,$A251,СВЦЭМ!$B$34:$B$777,K$225)+'СЕТ СН'!$F$12</f>
        <v>175.90824332</v>
      </c>
      <c r="L251" s="37">
        <f>SUMIFS(СВЦЭМ!$G$34:$G$777,СВЦЭМ!$A$34:$A$777,$A251,СВЦЭМ!$B$34:$B$777,L$225)+'СЕТ СН'!$F$12</f>
        <v>158.08621399</v>
      </c>
      <c r="M251" s="37">
        <f>SUMIFS(СВЦЭМ!$G$34:$G$777,СВЦЭМ!$A$34:$A$777,$A251,СВЦЭМ!$B$34:$B$777,M$225)+'СЕТ СН'!$F$12</f>
        <v>150.39220134000001</v>
      </c>
      <c r="N251" s="37">
        <f>SUMIFS(СВЦЭМ!$G$34:$G$777,СВЦЭМ!$A$34:$A$777,$A251,СВЦЭМ!$B$34:$B$777,N$225)+'СЕТ СН'!$F$12</f>
        <v>151.15965277999999</v>
      </c>
      <c r="O251" s="37">
        <f>SUMIFS(СВЦЭМ!$G$34:$G$777,СВЦЭМ!$A$34:$A$777,$A251,СВЦЭМ!$B$34:$B$777,O$225)+'СЕТ СН'!$F$12</f>
        <v>153.08446552000001</v>
      </c>
      <c r="P251" s="37">
        <f>SUMIFS(СВЦЭМ!$G$34:$G$777,СВЦЭМ!$A$34:$A$777,$A251,СВЦЭМ!$B$34:$B$777,P$225)+'СЕТ СН'!$F$12</f>
        <v>151.60659367</v>
      </c>
      <c r="Q251" s="37">
        <f>SUMIFS(СВЦЭМ!$G$34:$G$777,СВЦЭМ!$A$34:$A$777,$A251,СВЦЭМ!$B$34:$B$777,Q$225)+'СЕТ СН'!$F$12</f>
        <v>150.53518668999999</v>
      </c>
      <c r="R251" s="37">
        <f>SUMIFS(СВЦЭМ!$G$34:$G$777,СВЦЭМ!$A$34:$A$777,$A251,СВЦЭМ!$B$34:$B$777,R$225)+'СЕТ СН'!$F$12</f>
        <v>151.02435786999999</v>
      </c>
      <c r="S251" s="37">
        <f>SUMIFS(СВЦЭМ!$G$34:$G$777,СВЦЭМ!$A$34:$A$777,$A251,СВЦЭМ!$B$34:$B$777,S$225)+'СЕТ СН'!$F$12</f>
        <v>152.66670321000001</v>
      </c>
      <c r="T251" s="37">
        <f>SUMIFS(СВЦЭМ!$G$34:$G$777,СВЦЭМ!$A$34:$A$777,$A251,СВЦЭМ!$B$34:$B$777,T$225)+'СЕТ СН'!$F$12</f>
        <v>153.68192468000001</v>
      </c>
      <c r="U251" s="37">
        <f>SUMIFS(СВЦЭМ!$G$34:$G$777,СВЦЭМ!$A$34:$A$777,$A251,СВЦЭМ!$B$34:$B$777,U$225)+'СЕТ СН'!$F$12</f>
        <v>158.23044809000001</v>
      </c>
      <c r="V251" s="37">
        <f>SUMIFS(СВЦЭМ!$G$34:$G$777,СВЦЭМ!$A$34:$A$777,$A251,СВЦЭМ!$B$34:$B$777,V$225)+'СЕТ СН'!$F$12</f>
        <v>157.49342469000001</v>
      </c>
      <c r="W251" s="37">
        <f>SUMIFS(СВЦЭМ!$G$34:$G$777,СВЦЭМ!$A$34:$A$777,$A251,СВЦЭМ!$B$34:$B$777,W$225)+'СЕТ СН'!$F$12</f>
        <v>157.03491398</v>
      </c>
      <c r="X251" s="37">
        <f>SUMIFS(СВЦЭМ!$G$34:$G$777,СВЦЭМ!$A$34:$A$777,$A251,СВЦЭМ!$B$34:$B$777,X$225)+'СЕТ СН'!$F$12</f>
        <v>160.11167832000001</v>
      </c>
      <c r="Y251" s="37">
        <f>SUMIFS(СВЦЭМ!$G$34:$G$777,СВЦЭМ!$A$34:$A$777,$A251,СВЦЭМ!$B$34:$B$777,Y$225)+'СЕТ СН'!$F$12</f>
        <v>179.41104815</v>
      </c>
    </row>
    <row r="252" spans="1:25" ht="15.75" x14ac:dyDescent="0.2">
      <c r="A252" s="36">
        <f t="shared" si="6"/>
        <v>42670</v>
      </c>
      <c r="B252" s="37">
        <f>SUMIFS(СВЦЭМ!$G$34:$G$777,СВЦЭМ!$A$34:$A$777,$A252,СВЦЭМ!$B$34:$B$777,B$225)+'СЕТ СН'!$F$12</f>
        <v>205.03197745</v>
      </c>
      <c r="C252" s="37">
        <f>SUMIFS(СВЦЭМ!$G$34:$G$777,СВЦЭМ!$A$34:$A$777,$A252,СВЦЭМ!$B$34:$B$777,C$225)+'СЕТ СН'!$F$12</f>
        <v>228.90177467999999</v>
      </c>
      <c r="D252" s="37">
        <f>SUMIFS(СВЦЭМ!$G$34:$G$777,СВЦЭМ!$A$34:$A$777,$A252,СВЦЭМ!$B$34:$B$777,D$225)+'СЕТ СН'!$F$12</f>
        <v>245.42221415</v>
      </c>
      <c r="E252" s="37">
        <f>SUMIFS(СВЦЭМ!$G$34:$G$777,СВЦЭМ!$A$34:$A$777,$A252,СВЦЭМ!$B$34:$B$777,E$225)+'СЕТ СН'!$F$12</f>
        <v>246.33890503000001</v>
      </c>
      <c r="F252" s="37">
        <f>SUMIFS(СВЦЭМ!$G$34:$G$777,СВЦЭМ!$A$34:$A$777,$A252,СВЦЭМ!$B$34:$B$777,F$225)+'СЕТ СН'!$F$12</f>
        <v>245.89036579</v>
      </c>
      <c r="G252" s="37">
        <f>SUMIFS(СВЦЭМ!$G$34:$G$777,СВЦЭМ!$A$34:$A$777,$A252,СВЦЭМ!$B$34:$B$777,G$225)+'СЕТ СН'!$F$12</f>
        <v>244.79172722000001</v>
      </c>
      <c r="H252" s="37">
        <f>SUMIFS(СВЦЭМ!$G$34:$G$777,СВЦЭМ!$A$34:$A$777,$A252,СВЦЭМ!$B$34:$B$777,H$225)+'СЕТ СН'!$F$12</f>
        <v>226.59339224999999</v>
      </c>
      <c r="I252" s="37">
        <f>SUMIFS(СВЦЭМ!$G$34:$G$777,СВЦЭМ!$A$34:$A$777,$A252,СВЦЭМ!$B$34:$B$777,I$225)+'СЕТ СН'!$F$12</f>
        <v>220.76172875</v>
      </c>
      <c r="J252" s="37">
        <f>SUMIFS(СВЦЭМ!$G$34:$G$777,СВЦЭМ!$A$34:$A$777,$A252,СВЦЭМ!$B$34:$B$777,J$225)+'СЕТ СН'!$F$12</f>
        <v>204.29088422000001</v>
      </c>
      <c r="K252" s="37">
        <f>SUMIFS(СВЦЭМ!$G$34:$G$777,СВЦЭМ!$A$34:$A$777,$A252,СВЦЭМ!$B$34:$B$777,K$225)+'СЕТ СН'!$F$12</f>
        <v>184.918903</v>
      </c>
      <c r="L252" s="37">
        <f>SUMIFS(СВЦЭМ!$G$34:$G$777,СВЦЭМ!$A$34:$A$777,$A252,СВЦЭМ!$B$34:$B$777,L$225)+'СЕТ СН'!$F$12</f>
        <v>167.37183418999999</v>
      </c>
      <c r="M252" s="37">
        <f>SUMIFS(СВЦЭМ!$G$34:$G$777,СВЦЭМ!$A$34:$A$777,$A252,СВЦЭМ!$B$34:$B$777,M$225)+'СЕТ СН'!$F$12</f>
        <v>159.28062413999999</v>
      </c>
      <c r="N252" s="37">
        <f>SUMIFS(СВЦЭМ!$G$34:$G$777,СВЦЭМ!$A$34:$A$777,$A252,СВЦЭМ!$B$34:$B$777,N$225)+'СЕТ СН'!$F$12</f>
        <v>160.48403404999999</v>
      </c>
      <c r="O252" s="37">
        <f>SUMIFS(СВЦЭМ!$G$34:$G$777,СВЦЭМ!$A$34:$A$777,$A252,СВЦЭМ!$B$34:$B$777,O$225)+'СЕТ СН'!$F$12</f>
        <v>160.66161034999999</v>
      </c>
      <c r="P252" s="37">
        <f>SUMIFS(СВЦЭМ!$G$34:$G$777,СВЦЭМ!$A$34:$A$777,$A252,СВЦЭМ!$B$34:$B$777,P$225)+'СЕТ СН'!$F$12</f>
        <v>159.04813644000001</v>
      </c>
      <c r="Q252" s="37">
        <f>SUMIFS(СВЦЭМ!$G$34:$G$777,СВЦЭМ!$A$34:$A$777,$A252,СВЦЭМ!$B$34:$B$777,Q$225)+'СЕТ СН'!$F$12</f>
        <v>157.89571315000001</v>
      </c>
      <c r="R252" s="37">
        <f>SUMIFS(СВЦЭМ!$G$34:$G$777,СВЦЭМ!$A$34:$A$777,$A252,СВЦЭМ!$B$34:$B$777,R$225)+'СЕТ СН'!$F$12</f>
        <v>158.6999922</v>
      </c>
      <c r="S252" s="37">
        <f>SUMIFS(СВЦЭМ!$G$34:$G$777,СВЦЭМ!$A$34:$A$777,$A252,СВЦЭМ!$B$34:$B$777,S$225)+'СЕТ СН'!$F$12</f>
        <v>160.79233923000001</v>
      </c>
      <c r="T252" s="37">
        <f>SUMIFS(СВЦЭМ!$G$34:$G$777,СВЦЭМ!$A$34:$A$777,$A252,СВЦЭМ!$B$34:$B$777,T$225)+'СЕТ СН'!$F$12</f>
        <v>162.83903520000001</v>
      </c>
      <c r="U252" s="37">
        <f>SUMIFS(СВЦЭМ!$G$34:$G$777,СВЦЭМ!$A$34:$A$777,$A252,СВЦЭМ!$B$34:$B$777,U$225)+'СЕТ СН'!$F$12</f>
        <v>165.48900524000001</v>
      </c>
      <c r="V252" s="37">
        <f>SUMIFS(СВЦЭМ!$G$34:$G$777,СВЦЭМ!$A$34:$A$777,$A252,СВЦЭМ!$B$34:$B$777,V$225)+'СЕТ СН'!$F$12</f>
        <v>164.91782165000001</v>
      </c>
      <c r="W252" s="37">
        <f>SUMIFS(СВЦЭМ!$G$34:$G$777,СВЦЭМ!$A$34:$A$777,$A252,СВЦЭМ!$B$34:$B$777,W$225)+'СЕТ СН'!$F$12</f>
        <v>164.48266246</v>
      </c>
      <c r="X252" s="37">
        <f>SUMIFS(СВЦЭМ!$G$34:$G$777,СВЦЭМ!$A$34:$A$777,$A252,СВЦЭМ!$B$34:$B$777,X$225)+'СЕТ СН'!$F$12</f>
        <v>167.4539072</v>
      </c>
      <c r="Y252" s="37">
        <f>SUMIFS(СВЦЭМ!$G$34:$G$777,СВЦЭМ!$A$34:$A$777,$A252,СВЦЭМ!$B$34:$B$777,Y$225)+'СЕТ СН'!$F$12</f>
        <v>185.7106655</v>
      </c>
    </row>
    <row r="253" spans="1:25" ht="15.75" x14ac:dyDescent="0.2">
      <c r="A253" s="36">
        <f t="shared" si="6"/>
        <v>42671</v>
      </c>
      <c r="B253" s="37">
        <f>SUMIFS(СВЦЭМ!$G$34:$G$777,СВЦЭМ!$A$34:$A$777,$A253,СВЦЭМ!$B$34:$B$777,B$225)+'СЕТ СН'!$F$12</f>
        <v>173.81104920000001</v>
      </c>
      <c r="C253" s="37">
        <f>SUMIFS(СВЦЭМ!$G$34:$G$777,СВЦЭМ!$A$34:$A$777,$A253,СВЦЭМ!$B$34:$B$777,C$225)+'СЕТ СН'!$F$12</f>
        <v>201.30532579000001</v>
      </c>
      <c r="D253" s="37">
        <f>SUMIFS(СВЦЭМ!$G$34:$G$777,СВЦЭМ!$A$34:$A$777,$A253,СВЦЭМ!$B$34:$B$777,D$225)+'СЕТ СН'!$F$12</f>
        <v>227.08816917999999</v>
      </c>
      <c r="E253" s="37">
        <f>SUMIFS(СВЦЭМ!$G$34:$G$777,СВЦЭМ!$A$34:$A$777,$A253,СВЦЭМ!$B$34:$B$777,E$225)+'СЕТ СН'!$F$12</f>
        <v>228.63536171999999</v>
      </c>
      <c r="F253" s="37">
        <f>SUMIFS(СВЦЭМ!$G$34:$G$777,СВЦЭМ!$A$34:$A$777,$A253,СВЦЭМ!$B$34:$B$777,F$225)+'СЕТ СН'!$F$12</f>
        <v>224.17161541999999</v>
      </c>
      <c r="G253" s="37">
        <f>SUMIFS(СВЦЭМ!$G$34:$G$777,СВЦЭМ!$A$34:$A$777,$A253,СВЦЭМ!$B$34:$B$777,G$225)+'СЕТ СН'!$F$12</f>
        <v>227.76266498999999</v>
      </c>
      <c r="H253" s="37">
        <f>SUMIFS(СВЦЭМ!$G$34:$G$777,СВЦЭМ!$A$34:$A$777,$A253,СВЦЭМ!$B$34:$B$777,H$225)+'СЕТ СН'!$F$12</f>
        <v>216.39747589000001</v>
      </c>
      <c r="I253" s="37">
        <f>SUMIFS(СВЦЭМ!$G$34:$G$777,СВЦЭМ!$A$34:$A$777,$A253,СВЦЭМ!$B$34:$B$777,I$225)+'СЕТ СН'!$F$12</f>
        <v>234.46471352</v>
      </c>
      <c r="J253" s="37">
        <f>SUMIFS(СВЦЭМ!$G$34:$G$777,СВЦЭМ!$A$34:$A$777,$A253,СВЦЭМ!$B$34:$B$777,J$225)+'СЕТ СН'!$F$12</f>
        <v>248.65175361999999</v>
      </c>
      <c r="K253" s="37">
        <f>SUMIFS(СВЦЭМ!$G$34:$G$777,СВЦЭМ!$A$34:$A$777,$A253,СВЦЭМ!$B$34:$B$777,K$225)+'СЕТ СН'!$F$12</f>
        <v>228.45534605</v>
      </c>
      <c r="L253" s="37">
        <f>SUMIFS(СВЦЭМ!$G$34:$G$777,СВЦЭМ!$A$34:$A$777,$A253,СВЦЭМ!$B$34:$B$777,L$225)+'СЕТ СН'!$F$12</f>
        <v>208.68525054</v>
      </c>
      <c r="M253" s="37">
        <f>SUMIFS(СВЦЭМ!$G$34:$G$777,СВЦЭМ!$A$34:$A$777,$A253,СВЦЭМ!$B$34:$B$777,M$225)+'СЕТ СН'!$F$12</f>
        <v>199.94732127</v>
      </c>
      <c r="N253" s="37">
        <f>SUMIFS(СВЦЭМ!$G$34:$G$777,СВЦЭМ!$A$34:$A$777,$A253,СВЦЭМ!$B$34:$B$777,N$225)+'СЕТ СН'!$F$12</f>
        <v>197.32087683</v>
      </c>
      <c r="O253" s="37">
        <f>SUMIFS(СВЦЭМ!$G$34:$G$777,СВЦЭМ!$A$34:$A$777,$A253,СВЦЭМ!$B$34:$B$777,O$225)+'СЕТ СН'!$F$12</f>
        <v>195.70433437</v>
      </c>
      <c r="P253" s="37">
        <f>SUMIFS(СВЦЭМ!$G$34:$G$777,СВЦЭМ!$A$34:$A$777,$A253,СВЦЭМ!$B$34:$B$777,P$225)+'СЕТ СН'!$F$12</f>
        <v>196.06437869999999</v>
      </c>
      <c r="Q253" s="37">
        <f>SUMIFS(СВЦЭМ!$G$34:$G$777,СВЦЭМ!$A$34:$A$777,$A253,СВЦЭМ!$B$34:$B$777,Q$225)+'СЕТ СН'!$F$12</f>
        <v>196.63687809999999</v>
      </c>
      <c r="R253" s="37">
        <f>SUMIFS(СВЦЭМ!$G$34:$G$777,СВЦЭМ!$A$34:$A$777,$A253,СВЦЭМ!$B$34:$B$777,R$225)+'СЕТ СН'!$F$12</f>
        <v>196.53946716999999</v>
      </c>
      <c r="S253" s="37">
        <f>SUMIFS(СВЦЭМ!$G$34:$G$777,СВЦЭМ!$A$34:$A$777,$A253,СВЦЭМ!$B$34:$B$777,S$225)+'СЕТ СН'!$F$12</f>
        <v>197.94384233</v>
      </c>
      <c r="T253" s="37">
        <f>SUMIFS(СВЦЭМ!$G$34:$G$777,СВЦЭМ!$A$34:$A$777,$A253,СВЦЭМ!$B$34:$B$777,T$225)+'СЕТ СН'!$F$12</f>
        <v>205.65629917999999</v>
      </c>
      <c r="U253" s="37">
        <f>SUMIFS(СВЦЭМ!$G$34:$G$777,СВЦЭМ!$A$34:$A$777,$A253,СВЦЭМ!$B$34:$B$777,U$225)+'СЕТ СН'!$F$12</f>
        <v>208.94083921000001</v>
      </c>
      <c r="V253" s="37">
        <f>SUMIFS(СВЦЭМ!$G$34:$G$777,СВЦЭМ!$A$34:$A$777,$A253,СВЦЭМ!$B$34:$B$777,V$225)+'СЕТ СН'!$F$12</f>
        <v>207.51486029</v>
      </c>
      <c r="W253" s="37">
        <f>SUMIFS(СВЦЭМ!$G$34:$G$777,СВЦЭМ!$A$34:$A$777,$A253,СВЦЭМ!$B$34:$B$777,W$225)+'СЕТ СН'!$F$12</f>
        <v>196.47304065</v>
      </c>
      <c r="X253" s="37">
        <f>SUMIFS(СВЦЭМ!$G$34:$G$777,СВЦЭМ!$A$34:$A$777,$A253,СВЦЭМ!$B$34:$B$777,X$225)+'СЕТ СН'!$F$12</f>
        <v>175.52406979</v>
      </c>
      <c r="Y253" s="37">
        <f>SUMIFS(СВЦЭМ!$G$34:$G$777,СВЦЭМ!$A$34:$A$777,$A253,СВЦЭМ!$B$34:$B$777,Y$225)+'СЕТ СН'!$F$12</f>
        <v>175.45815504000001</v>
      </c>
    </row>
    <row r="254" spans="1:25" ht="15.75" x14ac:dyDescent="0.2">
      <c r="A254" s="36">
        <f t="shared" si="6"/>
        <v>42672</v>
      </c>
      <c r="B254" s="37">
        <f>SUMIFS(СВЦЭМ!$G$34:$G$777,СВЦЭМ!$A$34:$A$777,$A254,СВЦЭМ!$B$34:$B$777,B$225)+'СЕТ СН'!$F$12</f>
        <v>188.33831839000001</v>
      </c>
      <c r="C254" s="37">
        <f>SUMIFS(СВЦЭМ!$G$34:$G$777,СВЦЭМ!$A$34:$A$777,$A254,СВЦЭМ!$B$34:$B$777,C$225)+'СЕТ СН'!$F$12</f>
        <v>208.45249371</v>
      </c>
      <c r="D254" s="37">
        <f>SUMIFS(СВЦЭМ!$G$34:$G$777,СВЦЭМ!$A$34:$A$777,$A254,СВЦЭМ!$B$34:$B$777,D$225)+'СЕТ СН'!$F$12</f>
        <v>232.37970755000001</v>
      </c>
      <c r="E254" s="37">
        <f>SUMIFS(СВЦЭМ!$G$34:$G$777,СВЦЭМ!$A$34:$A$777,$A254,СВЦЭМ!$B$34:$B$777,E$225)+'СЕТ СН'!$F$12</f>
        <v>233.47281036000001</v>
      </c>
      <c r="F254" s="37">
        <f>SUMIFS(СВЦЭМ!$G$34:$G$777,СВЦЭМ!$A$34:$A$777,$A254,СВЦЭМ!$B$34:$B$777,F$225)+'СЕТ СН'!$F$12</f>
        <v>232.80868683</v>
      </c>
      <c r="G254" s="37">
        <f>SUMIFS(СВЦЭМ!$G$34:$G$777,СВЦЭМ!$A$34:$A$777,$A254,СВЦЭМ!$B$34:$B$777,G$225)+'СЕТ СН'!$F$12</f>
        <v>233.14464555000001</v>
      </c>
      <c r="H254" s="37">
        <f>SUMIFS(СВЦЭМ!$G$34:$G$777,СВЦЭМ!$A$34:$A$777,$A254,СВЦЭМ!$B$34:$B$777,H$225)+'СЕТ СН'!$F$12</f>
        <v>224.10713049</v>
      </c>
      <c r="I254" s="37">
        <f>SUMIFS(СВЦЭМ!$G$34:$G$777,СВЦЭМ!$A$34:$A$777,$A254,СВЦЭМ!$B$34:$B$777,I$225)+'СЕТ СН'!$F$12</f>
        <v>212.82130107</v>
      </c>
      <c r="J254" s="37">
        <f>SUMIFS(СВЦЭМ!$G$34:$G$777,СВЦЭМ!$A$34:$A$777,$A254,СВЦЭМ!$B$34:$B$777,J$225)+'СЕТ СН'!$F$12</f>
        <v>200.37089664000001</v>
      </c>
      <c r="K254" s="37">
        <f>SUMIFS(СВЦЭМ!$G$34:$G$777,СВЦЭМ!$A$34:$A$777,$A254,СВЦЭМ!$B$34:$B$777,K$225)+'СЕТ СН'!$F$12</f>
        <v>185.26027721</v>
      </c>
      <c r="L254" s="37">
        <f>SUMIFS(СВЦЭМ!$G$34:$G$777,СВЦЭМ!$A$34:$A$777,$A254,СВЦЭМ!$B$34:$B$777,L$225)+'СЕТ СН'!$F$12</f>
        <v>168.13092337</v>
      </c>
      <c r="M254" s="37">
        <f>SUMIFS(СВЦЭМ!$G$34:$G$777,СВЦЭМ!$A$34:$A$777,$A254,СВЦЭМ!$B$34:$B$777,M$225)+'СЕТ СН'!$F$12</f>
        <v>160.25107985</v>
      </c>
      <c r="N254" s="37">
        <f>SUMIFS(СВЦЭМ!$G$34:$G$777,СВЦЭМ!$A$34:$A$777,$A254,СВЦЭМ!$B$34:$B$777,N$225)+'СЕТ СН'!$F$12</f>
        <v>158.01170843</v>
      </c>
      <c r="O254" s="37">
        <f>SUMIFS(СВЦЭМ!$G$34:$G$777,СВЦЭМ!$A$34:$A$777,$A254,СВЦЭМ!$B$34:$B$777,O$225)+'СЕТ СН'!$F$12</f>
        <v>157.00919766999999</v>
      </c>
      <c r="P254" s="37">
        <f>SUMIFS(СВЦЭМ!$G$34:$G$777,СВЦЭМ!$A$34:$A$777,$A254,СВЦЭМ!$B$34:$B$777,P$225)+'СЕТ СН'!$F$12</f>
        <v>156.21406592</v>
      </c>
      <c r="Q254" s="37">
        <f>SUMIFS(СВЦЭМ!$G$34:$G$777,СВЦЭМ!$A$34:$A$777,$A254,СВЦЭМ!$B$34:$B$777,Q$225)+'СЕТ СН'!$F$12</f>
        <v>155.67617297000001</v>
      </c>
      <c r="R254" s="37">
        <f>SUMIFS(СВЦЭМ!$G$34:$G$777,СВЦЭМ!$A$34:$A$777,$A254,СВЦЭМ!$B$34:$B$777,R$225)+'СЕТ СН'!$F$12</f>
        <v>155.39032381000001</v>
      </c>
      <c r="S254" s="37">
        <f>SUMIFS(СВЦЭМ!$G$34:$G$777,СВЦЭМ!$A$34:$A$777,$A254,СВЦЭМ!$B$34:$B$777,S$225)+'СЕТ СН'!$F$12</f>
        <v>156.77705703999999</v>
      </c>
      <c r="T254" s="37">
        <f>SUMIFS(СВЦЭМ!$G$34:$G$777,СВЦЭМ!$A$34:$A$777,$A254,СВЦЭМ!$B$34:$B$777,T$225)+'СЕТ СН'!$F$12</f>
        <v>161.84663953</v>
      </c>
      <c r="U254" s="37">
        <f>SUMIFS(СВЦЭМ!$G$34:$G$777,СВЦЭМ!$A$34:$A$777,$A254,СВЦЭМ!$B$34:$B$777,U$225)+'СЕТ СН'!$F$12</f>
        <v>164.35855677999999</v>
      </c>
      <c r="V254" s="37">
        <f>SUMIFS(СВЦЭМ!$G$34:$G$777,СВЦЭМ!$A$34:$A$777,$A254,СВЦЭМ!$B$34:$B$777,V$225)+'СЕТ СН'!$F$12</f>
        <v>162.38880008000001</v>
      </c>
      <c r="W254" s="37">
        <f>SUMIFS(СВЦЭМ!$G$34:$G$777,СВЦЭМ!$A$34:$A$777,$A254,СВЦЭМ!$B$34:$B$777,W$225)+'СЕТ СН'!$F$12</f>
        <v>160.67184667000001</v>
      </c>
      <c r="X254" s="37">
        <f>SUMIFS(СВЦЭМ!$G$34:$G$777,СВЦЭМ!$A$34:$A$777,$A254,СВЦЭМ!$B$34:$B$777,X$225)+'СЕТ СН'!$F$12</f>
        <v>159.24167266000001</v>
      </c>
      <c r="Y254" s="37">
        <f>SUMIFS(СВЦЭМ!$G$34:$G$777,СВЦЭМ!$A$34:$A$777,$A254,СВЦЭМ!$B$34:$B$777,Y$225)+'СЕТ СН'!$F$12</f>
        <v>168.18590841</v>
      </c>
    </row>
    <row r="255" spans="1:25" ht="15.75" x14ac:dyDescent="0.2">
      <c r="A255" s="36">
        <f t="shared" si="6"/>
        <v>42673</v>
      </c>
      <c r="B255" s="37">
        <f>SUMIFS(СВЦЭМ!$G$34:$G$777,СВЦЭМ!$A$34:$A$777,$A255,СВЦЭМ!$B$34:$B$777,B$225)+'СЕТ СН'!$F$12</f>
        <v>183.29418394000001</v>
      </c>
      <c r="C255" s="37">
        <f>SUMIFS(СВЦЭМ!$G$34:$G$777,СВЦЭМ!$A$34:$A$777,$A255,СВЦЭМ!$B$34:$B$777,C$225)+'СЕТ СН'!$F$12</f>
        <v>210.41801798</v>
      </c>
      <c r="D255" s="37">
        <f>SUMIFS(СВЦЭМ!$G$34:$G$777,СВЦЭМ!$A$34:$A$777,$A255,СВЦЭМ!$B$34:$B$777,D$225)+'СЕТ СН'!$F$12</f>
        <v>231.61223423999999</v>
      </c>
      <c r="E255" s="37">
        <f>SUMIFS(СВЦЭМ!$G$34:$G$777,СВЦЭМ!$A$34:$A$777,$A255,СВЦЭМ!$B$34:$B$777,E$225)+'СЕТ СН'!$F$12</f>
        <v>234.52248582999999</v>
      </c>
      <c r="F255" s="37">
        <f>SUMIFS(СВЦЭМ!$G$34:$G$777,СВЦЭМ!$A$34:$A$777,$A255,СВЦЭМ!$B$34:$B$777,F$225)+'СЕТ СН'!$F$12</f>
        <v>236.19392869000001</v>
      </c>
      <c r="G255" s="37">
        <f>SUMIFS(СВЦЭМ!$G$34:$G$777,СВЦЭМ!$A$34:$A$777,$A255,СВЦЭМ!$B$34:$B$777,G$225)+'СЕТ СН'!$F$12</f>
        <v>235.96018638000001</v>
      </c>
      <c r="H255" s="37">
        <f>SUMIFS(СВЦЭМ!$G$34:$G$777,СВЦЭМ!$A$34:$A$777,$A255,СВЦЭМ!$B$34:$B$777,H$225)+'СЕТ СН'!$F$12</f>
        <v>228.54905883000001</v>
      </c>
      <c r="I255" s="37">
        <f>SUMIFS(СВЦЭМ!$G$34:$G$777,СВЦЭМ!$A$34:$A$777,$A255,СВЦЭМ!$B$34:$B$777,I$225)+'СЕТ СН'!$F$12</f>
        <v>220.80737801999999</v>
      </c>
      <c r="J255" s="37">
        <f>SUMIFS(СВЦЭМ!$G$34:$G$777,СВЦЭМ!$A$34:$A$777,$A255,СВЦЭМ!$B$34:$B$777,J$225)+'СЕТ СН'!$F$12</f>
        <v>194.13342354</v>
      </c>
      <c r="K255" s="37">
        <f>SUMIFS(СВЦЭМ!$G$34:$G$777,СВЦЭМ!$A$34:$A$777,$A255,СВЦЭМ!$B$34:$B$777,K$225)+'СЕТ СН'!$F$12</f>
        <v>166.90802803</v>
      </c>
      <c r="L255" s="37">
        <f>SUMIFS(СВЦЭМ!$G$34:$G$777,СВЦЭМ!$A$34:$A$777,$A255,СВЦЭМ!$B$34:$B$777,L$225)+'СЕТ СН'!$F$12</f>
        <v>150.26595639999999</v>
      </c>
      <c r="M255" s="37">
        <f>SUMIFS(СВЦЭМ!$G$34:$G$777,СВЦЭМ!$A$34:$A$777,$A255,СВЦЭМ!$B$34:$B$777,M$225)+'СЕТ СН'!$F$12</f>
        <v>143.62011939999999</v>
      </c>
      <c r="N255" s="37">
        <f>SUMIFS(СВЦЭМ!$G$34:$G$777,СВЦЭМ!$A$34:$A$777,$A255,СВЦЭМ!$B$34:$B$777,N$225)+'СЕТ СН'!$F$12</f>
        <v>141.99123026999999</v>
      </c>
      <c r="O255" s="37">
        <f>SUMIFS(СВЦЭМ!$G$34:$G$777,СВЦЭМ!$A$34:$A$777,$A255,СВЦЭМ!$B$34:$B$777,O$225)+'СЕТ СН'!$F$12</f>
        <v>143.61982136</v>
      </c>
      <c r="P255" s="37">
        <f>SUMIFS(СВЦЭМ!$G$34:$G$777,СВЦЭМ!$A$34:$A$777,$A255,СВЦЭМ!$B$34:$B$777,P$225)+'СЕТ СН'!$F$12</f>
        <v>146.31273874999999</v>
      </c>
      <c r="Q255" s="37">
        <f>SUMIFS(СВЦЭМ!$G$34:$G$777,СВЦЭМ!$A$34:$A$777,$A255,СВЦЭМ!$B$34:$B$777,Q$225)+'СЕТ СН'!$F$12</f>
        <v>147.92186906000001</v>
      </c>
      <c r="R255" s="37">
        <f>SUMIFS(СВЦЭМ!$G$34:$G$777,СВЦЭМ!$A$34:$A$777,$A255,СВЦЭМ!$B$34:$B$777,R$225)+'СЕТ СН'!$F$12</f>
        <v>146.86992050999999</v>
      </c>
      <c r="S255" s="37">
        <f>SUMIFS(СВЦЭМ!$G$34:$G$777,СВЦЭМ!$A$34:$A$777,$A255,СВЦЭМ!$B$34:$B$777,S$225)+'СЕТ СН'!$F$12</f>
        <v>143.25510589999999</v>
      </c>
      <c r="T255" s="37">
        <f>SUMIFS(СВЦЭМ!$G$34:$G$777,СВЦЭМ!$A$34:$A$777,$A255,СВЦЭМ!$B$34:$B$777,T$225)+'СЕТ СН'!$F$12</f>
        <v>149.34901471000001</v>
      </c>
      <c r="U255" s="37">
        <f>SUMIFS(СВЦЭМ!$G$34:$G$777,СВЦЭМ!$A$34:$A$777,$A255,СВЦЭМ!$B$34:$B$777,U$225)+'СЕТ СН'!$F$12</f>
        <v>154.36541162</v>
      </c>
      <c r="V255" s="37">
        <f>SUMIFS(СВЦЭМ!$G$34:$G$777,СВЦЭМ!$A$34:$A$777,$A255,СВЦЭМ!$B$34:$B$777,V$225)+'СЕТ СН'!$F$12</f>
        <v>154.41924771999999</v>
      </c>
      <c r="W255" s="37">
        <f>SUMIFS(СВЦЭМ!$G$34:$G$777,СВЦЭМ!$A$34:$A$777,$A255,СВЦЭМ!$B$34:$B$777,W$225)+'СЕТ СН'!$F$12</f>
        <v>150.56648125000001</v>
      </c>
      <c r="X255" s="37">
        <f>SUMIFS(СВЦЭМ!$G$34:$G$777,СВЦЭМ!$A$34:$A$777,$A255,СВЦЭМ!$B$34:$B$777,X$225)+'СЕТ СН'!$F$12</f>
        <v>144.94449900999999</v>
      </c>
      <c r="Y255" s="37">
        <f>SUMIFS(СВЦЭМ!$G$34:$G$777,СВЦЭМ!$A$34:$A$777,$A255,СВЦЭМ!$B$34:$B$777,Y$225)+'СЕТ СН'!$F$12</f>
        <v>159.25858998999999</v>
      </c>
    </row>
    <row r="256" spans="1:25" ht="15.75" x14ac:dyDescent="0.2">
      <c r="A256" s="36">
        <f t="shared" si="6"/>
        <v>42674</v>
      </c>
      <c r="B256" s="37">
        <f>SUMIFS(СВЦЭМ!$G$34:$G$777,СВЦЭМ!$A$34:$A$777,$A256,СВЦЭМ!$B$34:$B$777,B$225)+'СЕТ СН'!$F$12</f>
        <v>186.47848145</v>
      </c>
      <c r="C256" s="37">
        <f>SUMIFS(СВЦЭМ!$G$34:$G$777,СВЦЭМ!$A$34:$A$777,$A256,СВЦЭМ!$B$34:$B$777,C$225)+'СЕТ СН'!$F$12</f>
        <v>214.81097933000001</v>
      </c>
      <c r="D256" s="37">
        <f>SUMIFS(СВЦЭМ!$G$34:$G$777,СВЦЭМ!$A$34:$A$777,$A256,СВЦЭМ!$B$34:$B$777,D$225)+'СЕТ СН'!$F$12</f>
        <v>235.26729148000001</v>
      </c>
      <c r="E256" s="37">
        <f>SUMIFS(СВЦЭМ!$G$34:$G$777,СВЦЭМ!$A$34:$A$777,$A256,СВЦЭМ!$B$34:$B$777,E$225)+'СЕТ СН'!$F$12</f>
        <v>235.69407369999999</v>
      </c>
      <c r="F256" s="37">
        <f>SUMIFS(СВЦЭМ!$G$34:$G$777,СВЦЭМ!$A$34:$A$777,$A256,СВЦЭМ!$B$34:$B$777,F$225)+'СЕТ СН'!$F$12</f>
        <v>236.11166700999999</v>
      </c>
      <c r="G256" s="37">
        <f>SUMIFS(СВЦЭМ!$G$34:$G$777,СВЦЭМ!$A$34:$A$777,$A256,СВЦЭМ!$B$34:$B$777,G$225)+'СЕТ СН'!$F$12</f>
        <v>235.61172636000001</v>
      </c>
      <c r="H256" s="37">
        <f>SUMIFS(СВЦЭМ!$G$34:$G$777,СВЦЭМ!$A$34:$A$777,$A256,СВЦЭМ!$B$34:$B$777,H$225)+'СЕТ СН'!$F$12</f>
        <v>230.21526069000001</v>
      </c>
      <c r="I256" s="37">
        <f>SUMIFS(СВЦЭМ!$G$34:$G$777,СВЦЭМ!$A$34:$A$777,$A256,СВЦЭМ!$B$34:$B$777,I$225)+'СЕТ СН'!$F$12</f>
        <v>215.76299384999999</v>
      </c>
      <c r="J256" s="37">
        <f>SUMIFS(СВЦЭМ!$G$34:$G$777,СВЦЭМ!$A$34:$A$777,$A256,СВЦЭМ!$B$34:$B$777,J$225)+'СЕТ СН'!$F$12</f>
        <v>200.20936810000001</v>
      </c>
      <c r="K256" s="37">
        <f>SUMIFS(СВЦЭМ!$G$34:$G$777,СВЦЭМ!$A$34:$A$777,$A256,СВЦЭМ!$B$34:$B$777,K$225)+'СЕТ СН'!$F$12</f>
        <v>183.15502536</v>
      </c>
      <c r="L256" s="37">
        <f>SUMIFS(СВЦЭМ!$G$34:$G$777,СВЦЭМ!$A$34:$A$777,$A256,СВЦЭМ!$B$34:$B$777,L$225)+'СЕТ СН'!$F$12</f>
        <v>166.78962895000001</v>
      </c>
      <c r="M256" s="37">
        <f>SUMIFS(СВЦЭМ!$G$34:$G$777,СВЦЭМ!$A$34:$A$777,$A256,СВЦЭМ!$B$34:$B$777,M$225)+'СЕТ СН'!$F$12</f>
        <v>162.66732205</v>
      </c>
      <c r="N256" s="37">
        <f>SUMIFS(СВЦЭМ!$G$34:$G$777,СВЦЭМ!$A$34:$A$777,$A256,СВЦЭМ!$B$34:$B$777,N$225)+'СЕТ СН'!$F$12</f>
        <v>162.71283108</v>
      </c>
      <c r="O256" s="37">
        <f>SUMIFS(СВЦЭМ!$G$34:$G$777,СВЦЭМ!$A$34:$A$777,$A256,СВЦЭМ!$B$34:$B$777,O$225)+'СЕТ СН'!$F$12</f>
        <v>163.63625372000001</v>
      </c>
      <c r="P256" s="37">
        <f>SUMIFS(СВЦЭМ!$G$34:$G$777,СВЦЭМ!$A$34:$A$777,$A256,СВЦЭМ!$B$34:$B$777,P$225)+'СЕТ СН'!$F$12</f>
        <v>165.04166993000001</v>
      </c>
      <c r="Q256" s="37">
        <f>SUMIFS(СВЦЭМ!$G$34:$G$777,СВЦЭМ!$A$34:$A$777,$A256,СВЦЭМ!$B$34:$B$777,Q$225)+'СЕТ СН'!$F$12</f>
        <v>166.08137271999999</v>
      </c>
      <c r="R256" s="37">
        <f>SUMIFS(СВЦЭМ!$G$34:$G$777,СВЦЭМ!$A$34:$A$777,$A256,СВЦЭМ!$B$34:$B$777,R$225)+'СЕТ СН'!$F$12</f>
        <v>165.81718305999999</v>
      </c>
      <c r="S256" s="37">
        <f>SUMIFS(СВЦЭМ!$G$34:$G$777,СВЦЭМ!$A$34:$A$777,$A256,СВЦЭМ!$B$34:$B$777,S$225)+'СЕТ СН'!$F$12</f>
        <v>163.94399804</v>
      </c>
      <c r="T256" s="37">
        <f>SUMIFS(СВЦЭМ!$G$34:$G$777,СВЦЭМ!$A$34:$A$777,$A256,СВЦЭМ!$B$34:$B$777,T$225)+'СЕТ СН'!$F$12</f>
        <v>163.53668644999999</v>
      </c>
      <c r="U256" s="37">
        <f>SUMIFS(СВЦЭМ!$G$34:$G$777,СВЦЭМ!$A$34:$A$777,$A256,СВЦЭМ!$B$34:$B$777,U$225)+'СЕТ СН'!$F$12</f>
        <v>166.46577533999999</v>
      </c>
      <c r="V256" s="37">
        <f>SUMIFS(СВЦЭМ!$G$34:$G$777,СВЦЭМ!$A$34:$A$777,$A256,СВЦЭМ!$B$34:$B$777,V$225)+'СЕТ СН'!$F$12</f>
        <v>165.69005454000001</v>
      </c>
      <c r="W256" s="37">
        <f>SUMIFS(СВЦЭМ!$G$34:$G$777,СВЦЭМ!$A$34:$A$777,$A256,СВЦЭМ!$B$34:$B$777,W$225)+'СЕТ СН'!$F$12</f>
        <v>164.34625728</v>
      </c>
      <c r="X256" s="37">
        <f>SUMIFS(СВЦЭМ!$G$34:$G$777,СВЦЭМ!$A$34:$A$777,$A256,СВЦЭМ!$B$34:$B$777,X$225)+'СЕТ СН'!$F$12</f>
        <v>161.73755455</v>
      </c>
      <c r="Y256" s="37">
        <f>SUMIFS(СВЦЭМ!$G$34:$G$777,СВЦЭМ!$A$34:$A$777,$A256,СВЦЭМ!$B$34:$B$777,Y$225)+'СЕТ СН'!$F$12</f>
        <v>180.0064356</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9" t="s">
        <v>7</v>
      </c>
      <c r="B258" s="113" t="s">
        <v>131</v>
      </c>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5"/>
    </row>
    <row r="259" spans="1:27" ht="12.75" customHeight="1" x14ac:dyDescent="0.2">
      <c r="A259" s="120"/>
      <c r="B259" s="116"/>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8"/>
    </row>
    <row r="260" spans="1:27" s="47" customFormat="1" ht="12.75" customHeight="1" x14ac:dyDescent="0.2">
      <c r="A260" s="121"/>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01.10.2016</v>
      </c>
      <c r="B261" s="37">
        <f>SUMIFS(СВЦЭМ!$H$34:$H$777,СВЦЭМ!$A$34:$A$777,$A261,СВЦЭМ!$B$34:$B$777,B$260)+'СЕТ СН'!$F$12</f>
        <v>291.02108330999999</v>
      </c>
      <c r="C261" s="37">
        <f>SUMIFS(СВЦЭМ!$H$34:$H$777,СВЦЭМ!$A$34:$A$777,$A261,СВЦЭМ!$B$34:$B$777,C$260)+'СЕТ СН'!$F$12</f>
        <v>347.04407986000001</v>
      </c>
      <c r="D261" s="37">
        <f>SUMIFS(СВЦЭМ!$H$34:$H$777,СВЦЭМ!$A$34:$A$777,$A261,СВЦЭМ!$B$34:$B$777,D$260)+'СЕТ СН'!$F$12</f>
        <v>387.46161977000003</v>
      </c>
      <c r="E261" s="37">
        <f>SUMIFS(СВЦЭМ!$H$34:$H$777,СВЦЭМ!$A$34:$A$777,$A261,СВЦЭМ!$B$34:$B$777,E$260)+'СЕТ СН'!$F$12</f>
        <v>392.95941040000002</v>
      </c>
      <c r="F261" s="37">
        <f>SUMIFS(СВЦЭМ!$H$34:$H$777,СВЦЭМ!$A$34:$A$777,$A261,СВЦЭМ!$B$34:$B$777,F$260)+'СЕТ СН'!$F$12</f>
        <v>392.36690752999999</v>
      </c>
      <c r="G261" s="37">
        <f>SUMIFS(СВЦЭМ!$H$34:$H$777,СВЦЭМ!$A$34:$A$777,$A261,СВЦЭМ!$B$34:$B$777,G$260)+'СЕТ СН'!$F$12</f>
        <v>390.39138587000002</v>
      </c>
      <c r="H261" s="37">
        <f>SUMIFS(СВЦЭМ!$H$34:$H$777,СВЦЭМ!$A$34:$A$777,$A261,СВЦЭМ!$B$34:$B$777,H$260)+'СЕТ СН'!$F$12</f>
        <v>382.65963737999999</v>
      </c>
      <c r="I261" s="37">
        <f>SUMIFS(СВЦЭМ!$H$34:$H$777,СВЦЭМ!$A$34:$A$777,$A261,СВЦЭМ!$B$34:$B$777,I$260)+'СЕТ СН'!$F$12</f>
        <v>369.55615310000002</v>
      </c>
      <c r="J261" s="37">
        <f>SUMIFS(СВЦЭМ!$H$34:$H$777,СВЦЭМ!$A$34:$A$777,$A261,СВЦЭМ!$B$34:$B$777,J$260)+'СЕТ СН'!$F$12</f>
        <v>317.60774935000001</v>
      </c>
      <c r="K261" s="37">
        <f>SUMIFS(СВЦЭМ!$H$34:$H$777,СВЦЭМ!$A$34:$A$777,$A261,СВЦЭМ!$B$34:$B$777,K$260)+'СЕТ СН'!$F$12</f>
        <v>268.08773323999998</v>
      </c>
      <c r="L261" s="37">
        <f>SUMIFS(СВЦЭМ!$H$34:$H$777,СВЦЭМ!$A$34:$A$777,$A261,СВЦЭМ!$B$34:$B$777,L$260)+'СЕТ СН'!$F$12</f>
        <v>222.24217693</v>
      </c>
      <c r="M261" s="37">
        <f>SUMIFS(СВЦЭМ!$H$34:$H$777,СВЦЭМ!$A$34:$A$777,$A261,СВЦЭМ!$B$34:$B$777,M$260)+'СЕТ СН'!$F$12</f>
        <v>206.41655935</v>
      </c>
      <c r="N261" s="37">
        <f>SUMIFS(СВЦЭМ!$H$34:$H$777,СВЦЭМ!$A$34:$A$777,$A261,СВЦЭМ!$B$34:$B$777,N$260)+'СЕТ СН'!$F$12</f>
        <v>207.03266891999999</v>
      </c>
      <c r="O261" s="37">
        <f>SUMIFS(СВЦЭМ!$H$34:$H$777,СВЦЭМ!$A$34:$A$777,$A261,СВЦЭМ!$B$34:$B$777,O$260)+'СЕТ СН'!$F$12</f>
        <v>208.88495227000001</v>
      </c>
      <c r="P261" s="37">
        <f>SUMIFS(СВЦЭМ!$H$34:$H$777,СВЦЭМ!$A$34:$A$777,$A261,СВЦЭМ!$B$34:$B$777,P$260)+'СЕТ СН'!$F$12</f>
        <v>211.86371402</v>
      </c>
      <c r="Q261" s="37">
        <f>SUMIFS(СВЦЭМ!$H$34:$H$777,СВЦЭМ!$A$34:$A$777,$A261,СВЦЭМ!$B$34:$B$777,Q$260)+'СЕТ СН'!$F$12</f>
        <v>215.33517646999999</v>
      </c>
      <c r="R261" s="37">
        <f>SUMIFS(СВЦЭМ!$H$34:$H$777,СВЦЭМ!$A$34:$A$777,$A261,СВЦЭМ!$B$34:$B$777,R$260)+'СЕТ СН'!$F$12</f>
        <v>218.06429607999999</v>
      </c>
      <c r="S261" s="37">
        <f>SUMIFS(СВЦЭМ!$H$34:$H$777,СВЦЭМ!$A$34:$A$777,$A261,СВЦЭМ!$B$34:$B$777,S$260)+'СЕТ СН'!$F$12</f>
        <v>217.29629062000001</v>
      </c>
      <c r="T261" s="37">
        <f>SUMIFS(СВЦЭМ!$H$34:$H$777,СВЦЭМ!$A$34:$A$777,$A261,СВЦЭМ!$B$34:$B$777,T$260)+'СЕТ СН'!$F$12</f>
        <v>214.72837530999999</v>
      </c>
      <c r="U261" s="37">
        <f>SUMIFS(СВЦЭМ!$H$34:$H$777,СВЦЭМ!$A$34:$A$777,$A261,СВЦЭМ!$B$34:$B$777,U$260)+'СЕТ СН'!$F$12</f>
        <v>197.41016617</v>
      </c>
      <c r="V261" s="37">
        <f>SUMIFS(СВЦЭМ!$H$34:$H$777,СВЦЭМ!$A$34:$A$777,$A261,СВЦЭМ!$B$34:$B$777,V$260)+'СЕТ СН'!$F$12</f>
        <v>195.30259731000001</v>
      </c>
      <c r="W261" s="37">
        <f>SUMIFS(СВЦЭМ!$H$34:$H$777,СВЦЭМ!$A$34:$A$777,$A261,СВЦЭМ!$B$34:$B$777,W$260)+'СЕТ СН'!$F$12</f>
        <v>197.56337447000001</v>
      </c>
      <c r="X261" s="37">
        <f>SUMIFS(СВЦЭМ!$H$34:$H$777,СВЦЭМ!$A$34:$A$777,$A261,СВЦЭМ!$B$34:$B$777,X$260)+'СЕТ СН'!$F$12</f>
        <v>220.70128706</v>
      </c>
      <c r="Y261" s="37">
        <f>SUMIFS(СВЦЭМ!$H$34:$H$777,СВЦЭМ!$A$34:$A$777,$A261,СВЦЭМ!$B$34:$B$777,Y$260)+'СЕТ СН'!$F$12</f>
        <v>256.67615370999999</v>
      </c>
      <c r="AA261" s="46"/>
    </row>
    <row r="262" spans="1:27" ht="15.75" x14ac:dyDescent="0.2">
      <c r="A262" s="36">
        <f>A261+1</f>
        <v>42645</v>
      </c>
      <c r="B262" s="37">
        <f>SUMIFS(СВЦЭМ!$H$34:$H$777,СВЦЭМ!$A$34:$A$777,$A262,СВЦЭМ!$B$34:$B$777,B$260)+'СЕТ СН'!$F$12</f>
        <v>265.76052217</v>
      </c>
      <c r="C262" s="37">
        <f>SUMIFS(СВЦЭМ!$H$34:$H$777,СВЦЭМ!$A$34:$A$777,$A262,СВЦЭМ!$B$34:$B$777,C$260)+'СЕТ СН'!$F$12</f>
        <v>313.08487322000002</v>
      </c>
      <c r="D262" s="37">
        <f>SUMIFS(СВЦЭМ!$H$34:$H$777,СВЦЭМ!$A$34:$A$777,$A262,СВЦЭМ!$B$34:$B$777,D$260)+'СЕТ СН'!$F$12</f>
        <v>349.5804541</v>
      </c>
      <c r="E262" s="37">
        <f>SUMIFS(СВЦЭМ!$H$34:$H$777,СВЦЭМ!$A$34:$A$777,$A262,СВЦЭМ!$B$34:$B$777,E$260)+'СЕТ СН'!$F$12</f>
        <v>353.05257169999999</v>
      </c>
      <c r="F262" s="37">
        <f>SUMIFS(СВЦЭМ!$H$34:$H$777,СВЦЭМ!$A$34:$A$777,$A262,СВЦЭМ!$B$34:$B$777,F$260)+'СЕТ СН'!$F$12</f>
        <v>353.68955707999999</v>
      </c>
      <c r="G262" s="37">
        <f>SUMIFS(СВЦЭМ!$H$34:$H$777,СВЦЭМ!$A$34:$A$777,$A262,СВЦЭМ!$B$34:$B$777,G$260)+'СЕТ СН'!$F$12</f>
        <v>362.08356622999997</v>
      </c>
      <c r="H262" s="37">
        <f>SUMIFS(СВЦЭМ!$H$34:$H$777,СВЦЭМ!$A$34:$A$777,$A262,СВЦЭМ!$B$34:$B$777,H$260)+'СЕТ СН'!$F$12</f>
        <v>353.57818047000001</v>
      </c>
      <c r="I262" s="37">
        <f>SUMIFS(СВЦЭМ!$H$34:$H$777,СВЦЭМ!$A$34:$A$777,$A262,СВЦЭМ!$B$34:$B$777,I$260)+'СЕТ СН'!$F$12</f>
        <v>338.49803178000002</v>
      </c>
      <c r="J262" s="37">
        <f>SUMIFS(СВЦЭМ!$H$34:$H$777,СВЦЭМ!$A$34:$A$777,$A262,СВЦЭМ!$B$34:$B$777,J$260)+'СЕТ СН'!$F$12</f>
        <v>290.85753571999999</v>
      </c>
      <c r="K262" s="37">
        <f>SUMIFS(СВЦЭМ!$H$34:$H$777,СВЦЭМ!$A$34:$A$777,$A262,СВЦЭМ!$B$34:$B$777,K$260)+'СЕТ СН'!$F$12</f>
        <v>255.20398084999999</v>
      </c>
      <c r="L262" s="37">
        <f>SUMIFS(СВЦЭМ!$H$34:$H$777,СВЦЭМ!$A$34:$A$777,$A262,СВЦЭМ!$B$34:$B$777,L$260)+'СЕТ СН'!$F$12</f>
        <v>212.32532214</v>
      </c>
      <c r="M262" s="37">
        <f>SUMIFS(СВЦЭМ!$H$34:$H$777,СВЦЭМ!$A$34:$A$777,$A262,СВЦЭМ!$B$34:$B$777,M$260)+'СЕТ СН'!$F$12</f>
        <v>201.57992522000001</v>
      </c>
      <c r="N262" s="37">
        <f>SUMIFS(СВЦЭМ!$H$34:$H$777,СВЦЭМ!$A$34:$A$777,$A262,СВЦЭМ!$B$34:$B$777,N$260)+'СЕТ СН'!$F$12</f>
        <v>205.30191343999999</v>
      </c>
      <c r="O262" s="37">
        <f>SUMIFS(СВЦЭМ!$H$34:$H$777,СВЦЭМ!$A$34:$A$777,$A262,СВЦЭМ!$B$34:$B$777,O$260)+'СЕТ СН'!$F$12</f>
        <v>205.01859393000001</v>
      </c>
      <c r="P262" s="37">
        <f>SUMIFS(СВЦЭМ!$H$34:$H$777,СВЦЭМ!$A$34:$A$777,$A262,СВЦЭМ!$B$34:$B$777,P$260)+'СЕТ СН'!$F$12</f>
        <v>206.750145</v>
      </c>
      <c r="Q262" s="37">
        <f>SUMIFS(СВЦЭМ!$H$34:$H$777,СВЦЭМ!$A$34:$A$777,$A262,СВЦЭМ!$B$34:$B$777,Q$260)+'СЕТ СН'!$F$12</f>
        <v>206.59280433999999</v>
      </c>
      <c r="R262" s="37">
        <f>SUMIFS(СВЦЭМ!$H$34:$H$777,СВЦЭМ!$A$34:$A$777,$A262,СВЦЭМ!$B$34:$B$777,R$260)+'СЕТ СН'!$F$12</f>
        <v>207.9946338</v>
      </c>
      <c r="S262" s="37">
        <f>SUMIFS(СВЦЭМ!$H$34:$H$777,СВЦЭМ!$A$34:$A$777,$A262,СВЦЭМ!$B$34:$B$777,S$260)+'СЕТ СН'!$F$12</f>
        <v>203.63969022000001</v>
      </c>
      <c r="T262" s="37">
        <f>SUMIFS(СВЦЭМ!$H$34:$H$777,СВЦЭМ!$A$34:$A$777,$A262,СВЦЭМ!$B$34:$B$777,T$260)+'СЕТ СН'!$F$12</f>
        <v>210.36055253999999</v>
      </c>
      <c r="U262" s="37">
        <f>SUMIFS(СВЦЭМ!$H$34:$H$777,СВЦЭМ!$A$34:$A$777,$A262,СВЦЭМ!$B$34:$B$777,U$260)+'СЕТ СН'!$F$12</f>
        <v>186.50696540999999</v>
      </c>
      <c r="V262" s="37">
        <f>SUMIFS(СВЦЭМ!$H$34:$H$777,СВЦЭМ!$A$34:$A$777,$A262,СВЦЭМ!$B$34:$B$777,V$260)+'СЕТ СН'!$F$12</f>
        <v>192.27993097999999</v>
      </c>
      <c r="W262" s="37">
        <f>SUMIFS(СВЦЭМ!$H$34:$H$777,СВЦЭМ!$A$34:$A$777,$A262,СВЦЭМ!$B$34:$B$777,W$260)+'СЕТ СН'!$F$12</f>
        <v>193.02648019</v>
      </c>
      <c r="X262" s="37">
        <f>SUMIFS(СВЦЭМ!$H$34:$H$777,СВЦЭМ!$A$34:$A$777,$A262,СВЦЭМ!$B$34:$B$777,X$260)+'СЕТ СН'!$F$12</f>
        <v>212.00549235</v>
      </c>
      <c r="Y262" s="37">
        <f>SUMIFS(СВЦЭМ!$H$34:$H$777,СВЦЭМ!$A$34:$A$777,$A262,СВЦЭМ!$B$34:$B$777,Y$260)+'СЕТ СН'!$F$12</f>
        <v>242.45766108000001</v>
      </c>
    </row>
    <row r="263" spans="1:27" ht="15.75" x14ac:dyDescent="0.2">
      <c r="A263" s="36">
        <f t="shared" ref="A263:A291" si="7">A262+1</f>
        <v>42646</v>
      </c>
      <c r="B263" s="37">
        <f>SUMIFS(СВЦЭМ!$H$34:$H$777,СВЦЭМ!$A$34:$A$777,$A263,СВЦЭМ!$B$34:$B$777,B$260)+'СЕТ СН'!$F$12</f>
        <v>300.64257056999998</v>
      </c>
      <c r="C263" s="37">
        <f>SUMIFS(СВЦЭМ!$H$34:$H$777,СВЦЭМ!$A$34:$A$777,$A263,СВЦЭМ!$B$34:$B$777,C$260)+'СЕТ СН'!$F$12</f>
        <v>357.19141674000002</v>
      </c>
      <c r="D263" s="37">
        <f>SUMIFS(СВЦЭМ!$H$34:$H$777,СВЦЭМ!$A$34:$A$777,$A263,СВЦЭМ!$B$34:$B$777,D$260)+'СЕТ СН'!$F$12</f>
        <v>387.32130411999998</v>
      </c>
      <c r="E263" s="37">
        <f>SUMIFS(СВЦЭМ!$H$34:$H$777,СВЦЭМ!$A$34:$A$777,$A263,СВЦЭМ!$B$34:$B$777,E$260)+'СЕТ СН'!$F$12</f>
        <v>396.12776786000001</v>
      </c>
      <c r="F263" s="37">
        <f>SUMIFS(СВЦЭМ!$H$34:$H$777,СВЦЭМ!$A$34:$A$777,$A263,СВЦЭМ!$B$34:$B$777,F$260)+'СЕТ СН'!$F$12</f>
        <v>378.85584725000001</v>
      </c>
      <c r="G263" s="37">
        <f>SUMIFS(СВЦЭМ!$H$34:$H$777,СВЦЭМ!$A$34:$A$777,$A263,СВЦЭМ!$B$34:$B$777,G$260)+'СЕТ СН'!$F$12</f>
        <v>394.86573536999998</v>
      </c>
      <c r="H263" s="37">
        <f>SUMIFS(СВЦЭМ!$H$34:$H$777,СВЦЭМ!$A$34:$A$777,$A263,СВЦЭМ!$B$34:$B$777,H$260)+'СЕТ СН'!$F$12</f>
        <v>354.41169192000001</v>
      </c>
      <c r="I263" s="37">
        <f>SUMIFS(СВЦЭМ!$H$34:$H$777,СВЦЭМ!$A$34:$A$777,$A263,СВЦЭМ!$B$34:$B$777,I$260)+'СЕТ СН'!$F$12</f>
        <v>350.64399465000002</v>
      </c>
      <c r="J263" s="37">
        <f>SUMIFS(СВЦЭМ!$H$34:$H$777,СВЦЭМ!$A$34:$A$777,$A263,СВЦЭМ!$B$34:$B$777,J$260)+'СЕТ СН'!$F$12</f>
        <v>329.36511711000003</v>
      </c>
      <c r="K263" s="37">
        <f>SUMIFS(СВЦЭМ!$H$34:$H$777,СВЦЭМ!$A$34:$A$777,$A263,СВЦЭМ!$B$34:$B$777,K$260)+'СЕТ СН'!$F$12</f>
        <v>291.80693271000001</v>
      </c>
      <c r="L263" s="37">
        <f>SUMIFS(СВЦЭМ!$H$34:$H$777,СВЦЭМ!$A$34:$A$777,$A263,СВЦЭМ!$B$34:$B$777,L$260)+'СЕТ СН'!$F$12</f>
        <v>266.46508041999999</v>
      </c>
      <c r="M263" s="37">
        <f>SUMIFS(СВЦЭМ!$H$34:$H$777,СВЦЭМ!$A$34:$A$777,$A263,СВЦЭМ!$B$34:$B$777,M$260)+'СЕТ СН'!$F$12</f>
        <v>241.54156621000001</v>
      </c>
      <c r="N263" s="37">
        <f>SUMIFS(СВЦЭМ!$H$34:$H$777,СВЦЭМ!$A$34:$A$777,$A263,СВЦЭМ!$B$34:$B$777,N$260)+'СЕТ СН'!$F$12</f>
        <v>242.22306560999999</v>
      </c>
      <c r="O263" s="37">
        <f>SUMIFS(СВЦЭМ!$H$34:$H$777,СВЦЭМ!$A$34:$A$777,$A263,СВЦЭМ!$B$34:$B$777,O$260)+'СЕТ СН'!$F$12</f>
        <v>246.13263975000001</v>
      </c>
      <c r="P263" s="37">
        <f>SUMIFS(СВЦЭМ!$H$34:$H$777,СВЦЭМ!$A$34:$A$777,$A263,СВЦЭМ!$B$34:$B$777,P$260)+'СЕТ СН'!$F$12</f>
        <v>242.98097337999999</v>
      </c>
      <c r="Q263" s="37">
        <f>SUMIFS(СВЦЭМ!$H$34:$H$777,СВЦЭМ!$A$34:$A$777,$A263,СВЦЭМ!$B$34:$B$777,Q$260)+'СЕТ СН'!$F$12</f>
        <v>236.04916037000001</v>
      </c>
      <c r="R263" s="37">
        <f>SUMIFS(СВЦЭМ!$H$34:$H$777,СВЦЭМ!$A$34:$A$777,$A263,СВЦЭМ!$B$34:$B$777,R$260)+'СЕТ СН'!$F$12</f>
        <v>237.64640865999999</v>
      </c>
      <c r="S263" s="37">
        <f>SUMIFS(СВЦЭМ!$H$34:$H$777,СВЦЭМ!$A$34:$A$777,$A263,СВЦЭМ!$B$34:$B$777,S$260)+'СЕТ СН'!$F$12</f>
        <v>233.42295154000001</v>
      </c>
      <c r="T263" s="37">
        <f>SUMIFS(СВЦЭМ!$H$34:$H$777,СВЦЭМ!$A$34:$A$777,$A263,СВЦЭМ!$B$34:$B$777,T$260)+'СЕТ СН'!$F$12</f>
        <v>231.60357779</v>
      </c>
      <c r="U263" s="37">
        <f>SUMIFS(СВЦЭМ!$H$34:$H$777,СВЦЭМ!$A$34:$A$777,$A263,СВЦЭМ!$B$34:$B$777,U$260)+'СЕТ СН'!$F$12</f>
        <v>231.57939775</v>
      </c>
      <c r="V263" s="37">
        <f>SUMIFS(СВЦЭМ!$H$34:$H$777,СВЦЭМ!$A$34:$A$777,$A263,СВЦЭМ!$B$34:$B$777,V$260)+'СЕТ СН'!$F$12</f>
        <v>241.90088582000001</v>
      </c>
      <c r="W263" s="37">
        <f>SUMIFS(СВЦЭМ!$H$34:$H$777,СВЦЭМ!$A$34:$A$777,$A263,СВЦЭМ!$B$34:$B$777,W$260)+'СЕТ СН'!$F$12</f>
        <v>242.19222675</v>
      </c>
      <c r="X263" s="37">
        <f>SUMIFS(СВЦЭМ!$H$34:$H$777,СВЦЭМ!$A$34:$A$777,$A263,СВЦЭМ!$B$34:$B$777,X$260)+'СЕТ СН'!$F$12</f>
        <v>270.27964298000001</v>
      </c>
      <c r="Y263" s="37">
        <f>SUMIFS(СВЦЭМ!$H$34:$H$777,СВЦЭМ!$A$34:$A$777,$A263,СВЦЭМ!$B$34:$B$777,Y$260)+'СЕТ СН'!$F$12</f>
        <v>317.39684698999997</v>
      </c>
    </row>
    <row r="264" spans="1:27" ht="15.75" x14ac:dyDescent="0.2">
      <c r="A264" s="36">
        <f t="shared" si="7"/>
        <v>42647</v>
      </c>
      <c r="B264" s="37">
        <f>SUMIFS(СВЦЭМ!$H$34:$H$777,СВЦЭМ!$A$34:$A$777,$A264,СВЦЭМ!$B$34:$B$777,B$260)+'СЕТ СН'!$F$12</f>
        <v>352.84702220999998</v>
      </c>
      <c r="C264" s="37">
        <f>SUMIFS(СВЦЭМ!$H$34:$H$777,СВЦЭМ!$A$34:$A$777,$A264,СВЦЭМ!$B$34:$B$777,C$260)+'СЕТ СН'!$F$12</f>
        <v>358.48915708999999</v>
      </c>
      <c r="D264" s="37">
        <f>SUMIFS(СВЦЭМ!$H$34:$H$777,СВЦЭМ!$A$34:$A$777,$A264,СВЦЭМ!$B$34:$B$777,D$260)+'СЕТ СН'!$F$12</f>
        <v>349.16727152999999</v>
      </c>
      <c r="E264" s="37">
        <f>SUMIFS(СВЦЭМ!$H$34:$H$777,СВЦЭМ!$A$34:$A$777,$A264,СВЦЭМ!$B$34:$B$777,E$260)+'СЕТ СН'!$F$12</f>
        <v>349.07855039999998</v>
      </c>
      <c r="F264" s="37">
        <f>SUMIFS(СВЦЭМ!$H$34:$H$777,СВЦЭМ!$A$34:$A$777,$A264,СВЦЭМ!$B$34:$B$777,F$260)+'СЕТ СН'!$F$12</f>
        <v>350.22347635</v>
      </c>
      <c r="G264" s="37">
        <f>SUMIFS(СВЦЭМ!$H$34:$H$777,СВЦЭМ!$A$34:$A$777,$A264,СВЦЭМ!$B$34:$B$777,G$260)+'СЕТ СН'!$F$12</f>
        <v>356.71737415000001</v>
      </c>
      <c r="H264" s="37">
        <f>SUMIFS(СВЦЭМ!$H$34:$H$777,СВЦЭМ!$A$34:$A$777,$A264,СВЦЭМ!$B$34:$B$777,H$260)+'СЕТ СН'!$F$12</f>
        <v>371.68971582</v>
      </c>
      <c r="I264" s="37">
        <f>SUMIFS(СВЦЭМ!$H$34:$H$777,СВЦЭМ!$A$34:$A$777,$A264,СВЦЭМ!$B$34:$B$777,I$260)+'СЕТ СН'!$F$12</f>
        <v>343.23794161000001</v>
      </c>
      <c r="J264" s="37">
        <f>SUMIFS(СВЦЭМ!$H$34:$H$777,СВЦЭМ!$A$34:$A$777,$A264,СВЦЭМ!$B$34:$B$777,J$260)+'СЕТ СН'!$F$12</f>
        <v>322.60228359000001</v>
      </c>
      <c r="K264" s="37">
        <f>SUMIFS(СВЦЭМ!$H$34:$H$777,СВЦЭМ!$A$34:$A$777,$A264,СВЦЭМ!$B$34:$B$777,K$260)+'СЕТ СН'!$F$12</f>
        <v>289.90477987000003</v>
      </c>
      <c r="L264" s="37">
        <f>SUMIFS(СВЦЭМ!$H$34:$H$777,СВЦЭМ!$A$34:$A$777,$A264,СВЦЭМ!$B$34:$B$777,L$260)+'СЕТ СН'!$F$12</f>
        <v>269.66089170999999</v>
      </c>
      <c r="M264" s="37">
        <f>SUMIFS(СВЦЭМ!$H$34:$H$777,СВЦЭМ!$A$34:$A$777,$A264,СВЦЭМ!$B$34:$B$777,M$260)+'СЕТ СН'!$F$12</f>
        <v>231.87785973999999</v>
      </c>
      <c r="N264" s="37">
        <f>SUMIFS(СВЦЭМ!$H$34:$H$777,СВЦЭМ!$A$34:$A$777,$A264,СВЦЭМ!$B$34:$B$777,N$260)+'СЕТ СН'!$F$12</f>
        <v>238.44089387</v>
      </c>
      <c r="O264" s="37">
        <f>SUMIFS(СВЦЭМ!$H$34:$H$777,СВЦЭМ!$A$34:$A$777,$A264,СВЦЭМ!$B$34:$B$777,O$260)+'СЕТ СН'!$F$12</f>
        <v>232.92070353</v>
      </c>
      <c r="P264" s="37">
        <f>SUMIFS(СВЦЭМ!$H$34:$H$777,СВЦЭМ!$A$34:$A$777,$A264,СВЦЭМ!$B$34:$B$777,P$260)+'СЕТ СН'!$F$12</f>
        <v>245.62699455000001</v>
      </c>
      <c r="Q264" s="37">
        <f>SUMIFS(СВЦЭМ!$H$34:$H$777,СВЦЭМ!$A$34:$A$777,$A264,СВЦЭМ!$B$34:$B$777,Q$260)+'СЕТ СН'!$F$12</f>
        <v>252.39081091</v>
      </c>
      <c r="R264" s="37">
        <f>SUMIFS(СВЦЭМ!$H$34:$H$777,СВЦЭМ!$A$34:$A$777,$A264,СВЦЭМ!$B$34:$B$777,R$260)+'СЕТ СН'!$F$12</f>
        <v>254.11465193999999</v>
      </c>
      <c r="S264" s="37">
        <f>SUMIFS(СВЦЭМ!$H$34:$H$777,СВЦЭМ!$A$34:$A$777,$A264,СВЦЭМ!$B$34:$B$777,S$260)+'СЕТ СН'!$F$12</f>
        <v>255.14950042000001</v>
      </c>
      <c r="T264" s="37">
        <f>SUMIFS(СВЦЭМ!$H$34:$H$777,СВЦЭМ!$A$34:$A$777,$A264,СВЦЭМ!$B$34:$B$777,T$260)+'СЕТ СН'!$F$12</f>
        <v>241.75615951</v>
      </c>
      <c r="U264" s="37">
        <f>SUMIFS(СВЦЭМ!$H$34:$H$777,СВЦЭМ!$A$34:$A$777,$A264,СВЦЭМ!$B$34:$B$777,U$260)+'СЕТ СН'!$F$12</f>
        <v>224.30793033</v>
      </c>
      <c r="V264" s="37">
        <f>SUMIFS(СВЦЭМ!$H$34:$H$777,СВЦЭМ!$A$34:$A$777,$A264,СВЦЭМ!$B$34:$B$777,V$260)+'СЕТ СН'!$F$12</f>
        <v>217.31699986999999</v>
      </c>
      <c r="W264" s="37">
        <f>SUMIFS(СВЦЭМ!$H$34:$H$777,СВЦЭМ!$A$34:$A$777,$A264,СВЦЭМ!$B$34:$B$777,W$260)+'СЕТ СН'!$F$12</f>
        <v>226.97032909999999</v>
      </c>
      <c r="X264" s="37">
        <f>SUMIFS(СВЦЭМ!$H$34:$H$777,СВЦЭМ!$A$34:$A$777,$A264,СВЦЭМ!$B$34:$B$777,X$260)+'СЕТ СН'!$F$12</f>
        <v>262.45983464</v>
      </c>
      <c r="Y264" s="37">
        <f>SUMIFS(СВЦЭМ!$H$34:$H$777,СВЦЭМ!$A$34:$A$777,$A264,СВЦЭМ!$B$34:$B$777,Y$260)+'СЕТ СН'!$F$12</f>
        <v>306.62102146000001</v>
      </c>
    </row>
    <row r="265" spans="1:27" ht="15.75" x14ac:dyDescent="0.2">
      <c r="A265" s="36">
        <f t="shared" si="7"/>
        <v>42648</v>
      </c>
      <c r="B265" s="37">
        <f>SUMIFS(СВЦЭМ!$H$34:$H$777,СВЦЭМ!$A$34:$A$777,$A265,СВЦЭМ!$B$34:$B$777,B$260)+'СЕТ СН'!$F$12</f>
        <v>342.75664238000002</v>
      </c>
      <c r="C265" s="37">
        <f>SUMIFS(СВЦЭМ!$H$34:$H$777,СВЦЭМ!$A$34:$A$777,$A265,СВЦЭМ!$B$34:$B$777,C$260)+'СЕТ СН'!$F$12</f>
        <v>387.81399212999997</v>
      </c>
      <c r="D265" s="37">
        <f>SUMIFS(СВЦЭМ!$H$34:$H$777,СВЦЭМ!$A$34:$A$777,$A265,СВЦЭМ!$B$34:$B$777,D$260)+'СЕТ СН'!$F$12</f>
        <v>402.46434211000002</v>
      </c>
      <c r="E265" s="37">
        <f>SUMIFS(СВЦЭМ!$H$34:$H$777,СВЦЭМ!$A$34:$A$777,$A265,СВЦЭМ!$B$34:$B$777,E$260)+'СЕТ СН'!$F$12</f>
        <v>402.93517995000002</v>
      </c>
      <c r="F265" s="37">
        <f>SUMIFS(СВЦЭМ!$H$34:$H$777,СВЦЭМ!$A$34:$A$777,$A265,СВЦЭМ!$B$34:$B$777,F$260)+'СЕТ СН'!$F$12</f>
        <v>401.88604047000001</v>
      </c>
      <c r="G265" s="37">
        <f>SUMIFS(СВЦЭМ!$H$34:$H$777,СВЦЭМ!$A$34:$A$777,$A265,СВЦЭМ!$B$34:$B$777,G$260)+'СЕТ СН'!$F$12</f>
        <v>392.28686818</v>
      </c>
      <c r="H265" s="37">
        <f>SUMIFS(СВЦЭМ!$H$34:$H$777,СВЦЭМ!$A$34:$A$777,$A265,СВЦЭМ!$B$34:$B$777,H$260)+'СЕТ СН'!$F$12</f>
        <v>360.86558410999999</v>
      </c>
      <c r="I265" s="37">
        <f>SUMIFS(СВЦЭМ!$H$34:$H$777,СВЦЭМ!$A$34:$A$777,$A265,СВЦЭМ!$B$34:$B$777,I$260)+'СЕТ СН'!$F$12</f>
        <v>330.79047206000001</v>
      </c>
      <c r="J265" s="37">
        <f>SUMIFS(СВЦЭМ!$H$34:$H$777,СВЦЭМ!$A$34:$A$777,$A265,СВЦЭМ!$B$34:$B$777,J$260)+'СЕТ СН'!$F$12</f>
        <v>310.61681227999998</v>
      </c>
      <c r="K265" s="37">
        <f>SUMIFS(СВЦЭМ!$H$34:$H$777,СВЦЭМ!$A$34:$A$777,$A265,СВЦЭМ!$B$34:$B$777,K$260)+'СЕТ СН'!$F$12</f>
        <v>279.93406123</v>
      </c>
      <c r="L265" s="37">
        <f>SUMIFS(СВЦЭМ!$H$34:$H$777,СВЦЭМ!$A$34:$A$777,$A265,СВЦЭМ!$B$34:$B$777,L$260)+'СЕТ СН'!$F$12</f>
        <v>246.80145389</v>
      </c>
      <c r="M265" s="37">
        <f>SUMIFS(СВЦЭМ!$H$34:$H$777,СВЦЭМ!$A$34:$A$777,$A265,СВЦЭМ!$B$34:$B$777,M$260)+'СЕТ СН'!$F$12</f>
        <v>230.37234692000001</v>
      </c>
      <c r="N265" s="37">
        <f>SUMIFS(СВЦЭМ!$H$34:$H$777,СВЦЭМ!$A$34:$A$777,$A265,СВЦЭМ!$B$34:$B$777,N$260)+'СЕТ СН'!$F$12</f>
        <v>232.01544254000001</v>
      </c>
      <c r="O265" s="37">
        <f>SUMIFS(СВЦЭМ!$H$34:$H$777,СВЦЭМ!$A$34:$A$777,$A265,СВЦЭМ!$B$34:$B$777,O$260)+'СЕТ СН'!$F$12</f>
        <v>232.68849374999999</v>
      </c>
      <c r="P265" s="37">
        <f>SUMIFS(СВЦЭМ!$H$34:$H$777,СВЦЭМ!$A$34:$A$777,$A265,СВЦЭМ!$B$34:$B$777,P$260)+'СЕТ СН'!$F$12</f>
        <v>236.34922295999999</v>
      </c>
      <c r="Q265" s="37">
        <f>SUMIFS(СВЦЭМ!$H$34:$H$777,СВЦЭМ!$A$34:$A$777,$A265,СВЦЭМ!$B$34:$B$777,Q$260)+'СЕТ СН'!$F$12</f>
        <v>237.63568552999999</v>
      </c>
      <c r="R265" s="37">
        <f>SUMIFS(СВЦЭМ!$H$34:$H$777,СВЦЭМ!$A$34:$A$777,$A265,СВЦЭМ!$B$34:$B$777,R$260)+'СЕТ СН'!$F$12</f>
        <v>237.92775047000001</v>
      </c>
      <c r="S265" s="37">
        <f>SUMIFS(СВЦЭМ!$H$34:$H$777,СВЦЭМ!$A$34:$A$777,$A265,СВЦЭМ!$B$34:$B$777,S$260)+'СЕТ СН'!$F$12</f>
        <v>235.84577521</v>
      </c>
      <c r="T265" s="37">
        <f>SUMIFS(СВЦЭМ!$H$34:$H$777,СВЦЭМ!$A$34:$A$777,$A265,СВЦЭМ!$B$34:$B$777,T$260)+'СЕТ СН'!$F$12</f>
        <v>228.32459392000001</v>
      </c>
      <c r="U265" s="37">
        <f>SUMIFS(СВЦЭМ!$H$34:$H$777,СВЦЭМ!$A$34:$A$777,$A265,СВЦЭМ!$B$34:$B$777,U$260)+'СЕТ СН'!$F$12</f>
        <v>216.84149952999999</v>
      </c>
      <c r="V265" s="37">
        <f>SUMIFS(СВЦЭМ!$H$34:$H$777,СВЦЭМ!$A$34:$A$777,$A265,СВЦЭМ!$B$34:$B$777,V$260)+'СЕТ СН'!$F$12</f>
        <v>230.51713153</v>
      </c>
      <c r="W265" s="37">
        <f>SUMIFS(СВЦЭМ!$H$34:$H$777,СВЦЭМ!$A$34:$A$777,$A265,СВЦЭМ!$B$34:$B$777,W$260)+'СЕТ СН'!$F$12</f>
        <v>235.56160709</v>
      </c>
      <c r="X265" s="37">
        <f>SUMIFS(СВЦЭМ!$H$34:$H$777,СВЦЭМ!$A$34:$A$777,$A265,СВЦЭМ!$B$34:$B$777,X$260)+'СЕТ СН'!$F$12</f>
        <v>266.97556502999998</v>
      </c>
      <c r="Y265" s="37">
        <f>SUMIFS(СВЦЭМ!$H$34:$H$777,СВЦЭМ!$A$34:$A$777,$A265,СВЦЭМ!$B$34:$B$777,Y$260)+'СЕТ СН'!$F$12</f>
        <v>313.72510707999999</v>
      </c>
    </row>
    <row r="266" spans="1:27" ht="15.75" x14ac:dyDescent="0.2">
      <c r="A266" s="36">
        <f t="shared" si="7"/>
        <v>42649</v>
      </c>
      <c r="B266" s="37">
        <f>SUMIFS(СВЦЭМ!$H$34:$H$777,СВЦЭМ!$A$34:$A$777,$A266,СВЦЭМ!$B$34:$B$777,B$260)+'СЕТ СН'!$F$12</f>
        <v>344.05029409999997</v>
      </c>
      <c r="C266" s="37">
        <f>SUMIFS(СВЦЭМ!$H$34:$H$777,СВЦЭМ!$A$34:$A$777,$A266,СВЦЭМ!$B$34:$B$777,C$260)+'СЕТ СН'!$F$12</f>
        <v>378.65194074999999</v>
      </c>
      <c r="D266" s="37">
        <f>SUMIFS(СВЦЭМ!$H$34:$H$777,СВЦЭМ!$A$34:$A$777,$A266,СВЦЭМ!$B$34:$B$777,D$260)+'СЕТ СН'!$F$12</f>
        <v>404.45216758999999</v>
      </c>
      <c r="E266" s="37">
        <f>SUMIFS(СВЦЭМ!$H$34:$H$777,СВЦЭМ!$A$34:$A$777,$A266,СВЦЭМ!$B$34:$B$777,E$260)+'СЕТ СН'!$F$12</f>
        <v>404.87753785000001</v>
      </c>
      <c r="F266" s="37">
        <f>SUMIFS(СВЦЭМ!$H$34:$H$777,СВЦЭМ!$A$34:$A$777,$A266,СВЦЭМ!$B$34:$B$777,F$260)+'СЕТ СН'!$F$12</f>
        <v>404.76455336999999</v>
      </c>
      <c r="G266" s="37">
        <f>SUMIFS(СВЦЭМ!$H$34:$H$777,СВЦЭМ!$A$34:$A$777,$A266,СВЦЭМ!$B$34:$B$777,G$260)+'СЕТ СН'!$F$12</f>
        <v>401.85984975000002</v>
      </c>
      <c r="H266" s="37">
        <f>SUMIFS(СВЦЭМ!$H$34:$H$777,СВЦЭМ!$A$34:$A$777,$A266,СВЦЭМ!$B$34:$B$777,H$260)+'СЕТ СН'!$F$12</f>
        <v>362.57080409000002</v>
      </c>
      <c r="I266" s="37">
        <f>SUMIFS(СВЦЭМ!$H$34:$H$777,СВЦЭМ!$A$34:$A$777,$A266,СВЦЭМ!$B$34:$B$777,I$260)+'СЕТ СН'!$F$12</f>
        <v>335.16381945000001</v>
      </c>
      <c r="J266" s="37">
        <f>SUMIFS(СВЦЭМ!$H$34:$H$777,СВЦЭМ!$A$34:$A$777,$A266,СВЦЭМ!$B$34:$B$777,J$260)+'СЕТ СН'!$F$12</f>
        <v>314.78759911999998</v>
      </c>
      <c r="K266" s="37">
        <f>SUMIFS(СВЦЭМ!$H$34:$H$777,СВЦЭМ!$A$34:$A$777,$A266,СВЦЭМ!$B$34:$B$777,K$260)+'СЕТ СН'!$F$12</f>
        <v>283.02961321999999</v>
      </c>
      <c r="L266" s="37">
        <f>SUMIFS(СВЦЭМ!$H$34:$H$777,СВЦЭМ!$A$34:$A$777,$A266,СВЦЭМ!$B$34:$B$777,L$260)+'СЕТ СН'!$F$12</f>
        <v>251.20844740000001</v>
      </c>
      <c r="M266" s="37">
        <f>SUMIFS(СВЦЭМ!$H$34:$H$777,СВЦЭМ!$A$34:$A$777,$A266,СВЦЭМ!$B$34:$B$777,M$260)+'СЕТ СН'!$F$12</f>
        <v>231.35375818</v>
      </c>
      <c r="N266" s="37">
        <f>SUMIFS(СВЦЭМ!$H$34:$H$777,СВЦЭМ!$A$34:$A$777,$A266,СВЦЭМ!$B$34:$B$777,N$260)+'СЕТ СН'!$F$12</f>
        <v>233.94877023000001</v>
      </c>
      <c r="O266" s="37">
        <f>SUMIFS(СВЦЭМ!$H$34:$H$777,СВЦЭМ!$A$34:$A$777,$A266,СВЦЭМ!$B$34:$B$777,O$260)+'СЕТ СН'!$F$12</f>
        <v>233.54148043000001</v>
      </c>
      <c r="P266" s="37">
        <f>SUMIFS(СВЦЭМ!$H$34:$H$777,СВЦЭМ!$A$34:$A$777,$A266,СВЦЭМ!$B$34:$B$777,P$260)+'СЕТ СН'!$F$12</f>
        <v>235.17342995999999</v>
      </c>
      <c r="Q266" s="37">
        <f>SUMIFS(СВЦЭМ!$H$34:$H$777,СВЦЭМ!$A$34:$A$777,$A266,СВЦЭМ!$B$34:$B$777,Q$260)+'СЕТ СН'!$F$12</f>
        <v>235.46206891</v>
      </c>
      <c r="R266" s="37">
        <f>SUMIFS(СВЦЭМ!$H$34:$H$777,СВЦЭМ!$A$34:$A$777,$A266,СВЦЭМ!$B$34:$B$777,R$260)+'СЕТ СН'!$F$12</f>
        <v>235.62416901</v>
      </c>
      <c r="S266" s="37">
        <f>SUMIFS(СВЦЭМ!$H$34:$H$777,СВЦЭМ!$A$34:$A$777,$A266,СВЦЭМ!$B$34:$B$777,S$260)+'СЕТ СН'!$F$12</f>
        <v>234.64625398999999</v>
      </c>
      <c r="T266" s="37">
        <f>SUMIFS(СВЦЭМ!$H$34:$H$777,СВЦЭМ!$A$34:$A$777,$A266,СВЦЭМ!$B$34:$B$777,T$260)+'СЕТ СН'!$F$12</f>
        <v>230.43414774999999</v>
      </c>
      <c r="U266" s="37">
        <f>SUMIFS(СВЦЭМ!$H$34:$H$777,СВЦЭМ!$A$34:$A$777,$A266,СВЦЭМ!$B$34:$B$777,U$260)+'СЕТ СН'!$F$12</f>
        <v>223.31766397999999</v>
      </c>
      <c r="V266" s="37">
        <f>SUMIFS(СВЦЭМ!$H$34:$H$777,СВЦЭМ!$A$34:$A$777,$A266,СВЦЭМ!$B$34:$B$777,V$260)+'СЕТ СН'!$F$12</f>
        <v>243.96916941000001</v>
      </c>
      <c r="W266" s="37">
        <f>SUMIFS(СВЦЭМ!$H$34:$H$777,СВЦЭМ!$A$34:$A$777,$A266,СВЦЭМ!$B$34:$B$777,W$260)+'СЕТ СН'!$F$12</f>
        <v>263.53970049999998</v>
      </c>
      <c r="X266" s="37">
        <f>SUMIFS(СВЦЭМ!$H$34:$H$777,СВЦЭМ!$A$34:$A$777,$A266,СВЦЭМ!$B$34:$B$777,X$260)+'СЕТ СН'!$F$12</f>
        <v>276.03906111999999</v>
      </c>
      <c r="Y266" s="37">
        <f>SUMIFS(СВЦЭМ!$H$34:$H$777,СВЦЭМ!$A$34:$A$777,$A266,СВЦЭМ!$B$34:$B$777,Y$260)+'СЕТ СН'!$F$12</f>
        <v>324.15547304</v>
      </c>
    </row>
    <row r="267" spans="1:27" ht="15.75" x14ac:dyDescent="0.2">
      <c r="A267" s="36">
        <f t="shared" si="7"/>
        <v>42650</v>
      </c>
      <c r="B267" s="37">
        <f>SUMIFS(СВЦЭМ!$H$34:$H$777,СВЦЭМ!$A$34:$A$777,$A267,СВЦЭМ!$B$34:$B$777,B$260)+'СЕТ СН'!$F$12</f>
        <v>352.40120452000002</v>
      </c>
      <c r="C267" s="37">
        <f>SUMIFS(СВЦЭМ!$H$34:$H$777,СВЦЭМ!$A$34:$A$777,$A267,СВЦЭМ!$B$34:$B$777,C$260)+'СЕТ СН'!$F$12</f>
        <v>391.75770819000002</v>
      </c>
      <c r="D267" s="37">
        <f>SUMIFS(СВЦЭМ!$H$34:$H$777,СВЦЭМ!$A$34:$A$777,$A267,СВЦЭМ!$B$34:$B$777,D$260)+'СЕТ СН'!$F$12</f>
        <v>405.33075460999999</v>
      </c>
      <c r="E267" s="37">
        <f>SUMIFS(СВЦЭМ!$H$34:$H$777,СВЦЭМ!$A$34:$A$777,$A267,СВЦЭМ!$B$34:$B$777,E$260)+'СЕТ СН'!$F$12</f>
        <v>409.42407281999999</v>
      </c>
      <c r="F267" s="37">
        <f>SUMIFS(СВЦЭМ!$H$34:$H$777,СВЦЭМ!$A$34:$A$777,$A267,СВЦЭМ!$B$34:$B$777,F$260)+'СЕТ СН'!$F$12</f>
        <v>408.12812035000002</v>
      </c>
      <c r="G267" s="37">
        <f>SUMIFS(СВЦЭМ!$H$34:$H$777,СВЦЭМ!$A$34:$A$777,$A267,СВЦЭМ!$B$34:$B$777,G$260)+'СЕТ СН'!$F$12</f>
        <v>398.90308813000001</v>
      </c>
      <c r="H267" s="37">
        <f>SUMIFS(СВЦЭМ!$H$34:$H$777,СВЦЭМ!$A$34:$A$777,$A267,СВЦЭМ!$B$34:$B$777,H$260)+'СЕТ СН'!$F$12</f>
        <v>367.08372156000001</v>
      </c>
      <c r="I267" s="37">
        <f>SUMIFS(СВЦЭМ!$H$34:$H$777,СВЦЭМ!$A$34:$A$777,$A267,СВЦЭМ!$B$34:$B$777,I$260)+'СЕТ СН'!$F$12</f>
        <v>343.86084135999999</v>
      </c>
      <c r="J267" s="37">
        <f>SUMIFS(СВЦЭМ!$H$34:$H$777,СВЦЭМ!$A$34:$A$777,$A267,СВЦЭМ!$B$34:$B$777,J$260)+'СЕТ СН'!$F$12</f>
        <v>332.42727943</v>
      </c>
      <c r="K267" s="37">
        <f>SUMIFS(СВЦЭМ!$H$34:$H$777,СВЦЭМ!$A$34:$A$777,$A267,СВЦЭМ!$B$34:$B$777,K$260)+'СЕТ СН'!$F$12</f>
        <v>311.74880952000001</v>
      </c>
      <c r="L267" s="37">
        <f>SUMIFS(СВЦЭМ!$H$34:$H$777,СВЦЭМ!$A$34:$A$777,$A267,СВЦЭМ!$B$34:$B$777,L$260)+'СЕТ СН'!$F$12</f>
        <v>290.35489288999997</v>
      </c>
      <c r="M267" s="37">
        <f>SUMIFS(СВЦЭМ!$H$34:$H$777,СВЦЭМ!$A$34:$A$777,$A267,СВЦЭМ!$B$34:$B$777,M$260)+'СЕТ СН'!$F$12</f>
        <v>268.45312581000002</v>
      </c>
      <c r="N267" s="37">
        <f>SUMIFS(СВЦЭМ!$H$34:$H$777,СВЦЭМ!$A$34:$A$777,$A267,СВЦЭМ!$B$34:$B$777,N$260)+'СЕТ СН'!$F$12</f>
        <v>266.33103113999999</v>
      </c>
      <c r="O267" s="37">
        <f>SUMIFS(СВЦЭМ!$H$34:$H$777,СВЦЭМ!$A$34:$A$777,$A267,СВЦЭМ!$B$34:$B$777,O$260)+'СЕТ СН'!$F$12</f>
        <v>264.72387401999998</v>
      </c>
      <c r="P267" s="37">
        <f>SUMIFS(СВЦЭМ!$H$34:$H$777,СВЦЭМ!$A$34:$A$777,$A267,СВЦЭМ!$B$34:$B$777,P$260)+'СЕТ СН'!$F$12</f>
        <v>247.21589638</v>
      </c>
      <c r="Q267" s="37">
        <f>SUMIFS(СВЦЭМ!$H$34:$H$777,СВЦЭМ!$A$34:$A$777,$A267,СВЦЭМ!$B$34:$B$777,Q$260)+'СЕТ СН'!$F$12</f>
        <v>247.27267832999999</v>
      </c>
      <c r="R267" s="37">
        <f>SUMIFS(СВЦЭМ!$H$34:$H$777,СВЦЭМ!$A$34:$A$777,$A267,СВЦЭМ!$B$34:$B$777,R$260)+'СЕТ СН'!$F$12</f>
        <v>248.97097887000001</v>
      </c>
      <c r="S267" s="37">
        <f>SUMIFS(СВЦЭМ!$H$34:$H$777,СВЦЭМ!$A$34:$A$777,$A267,СВЦЭМ!$B$34:$B$777,S$260)+'СЕТ СН'!$F$12</f>
        <v>248.54783638000001</v>
      </c>
      <c r="T267" s="37">
        <f>SUMIFS(СВЦЭМ!$H$34:$H$777,СВЦЭМ!$A$34:$A$777,$A267,СВЦЭМ!$B$34:$B$777,T$260)+'СЕТ СН'!$F$12</f>
        <v>237.39111446000001</v>
      </c>
      <c r="U267" s="37">
        <f>SUMIFS(СВЦЭМ!$H$34:$H$777,СВЦЭМ!$A$34:$A$777,$A267,СВЦЭМ!$B$34:$B$777,U$260)+'СЕТ СН'!$F$12</f>
        <v>226.77252393000001</v>
      </c>
      <c r="V267" s="37">
        <f>SUMIFS(СВЦЭМ!$H$34:$H$777,СВЦЭМ!$A$34:$A$777,$A267,СВЦЭМ!$B$34:$B$777,V$260)+'СЕТ СН'!$F$12</f>
        <v>240.63844112999999</v>
      </c>
      <c r="W267" s="37">
        <f>SUMIFS(СВЦЭМ!$H$34:$H$777,СВЦЭМ!$A$34:$A$777,$A267,СВЦЭМ!$B$34:$B$777,W$260)+'СЕТ СН'!$F$12</f>
        <v>261.24502902</v>
      </c>
      <c r="X267" s="37">
        <f>SUMIFS(СВЦЭМ!$H$34:$H$777,СВЦЭМ!$A$34:$A$777,$A267,СВЦЭМ!$B$34:$B$777,X$260)+'СЕТ СН'!$F$12</f>
        <v>275.38773605</v>
      </c>
      <c r="Y267" s="37">
        <f>SUMIFS(СВЦЭМ!$H$34:$H$777,СВЦЭМ!$A$34:$A$777,$A267,СВЦЭМ!$B$34:$B$777,Y$260)+'СЕТ СН'!$F$12</f>
        <v>319.72414899</v>
      </c>
    </row>
    <row r="268" spans="1:27" ht="15.75" x14ac:dyDescent="0.2">
      <c r="A268" s="36">
        <f t="shared" si="7"/>
        <v>42651</v>
      </c>
      <c r="B268" s="37">
        <f>SUMIFS(СВЦЭМ!$H$34:$H$777,СВЦЭМ!$A$34:$A$777,$A268,СВЦЭМ!$B$34:$B$777,B$260)+'СЕТ СН'!$F$12</f>
        <v>388.10657513000001</v>
      </c>
      <c r="C268" s="37">
        <f>SUMIFS(СВЦЭМ!$H$34:$H$777,СВЦЭМ!$A$34:$A$777,$A268,СВЦЭМ!$B$34:$B$777,C$260)+'СЕТ СН'!$F$12</f>
        <v>413.69893760999997</v>
      </c>
      <c r="D268" s="37">
        <f>SUMIFS(СВЦЭМ!$H$34:$H$777,СВЦЭМ!$A$34:$A$777,$A268,СВЦЭМ!$B$34:$B$777,D$260)+'СЕТ СН'!$F$12</f>
        <v>437.20511927000001</v>
      </c>
      <c r="E268" s="37">
        <f>SUMIFS(СВЦЭМ!$H$34:$H$777,СВЦЭМ!$A$34:$A$777,$A268,СВЦЭМ!$B$34:$B$777,E$260)+'СЕТ СН'!$F$12</f>
        <v>407.87794317999999</v>
      </c>
      <c r="F268" s="37">
        <f>SUMIFS(СВЦЭМ!$H$34:$H$777,СВЦЭМ!$A$34:$A$777,$A268,СВЦЭМ!$B$34:$B$777,F$260)+'СЕТ СН'!$F$12</f>
        <v>373.83967401000001</v>
      </c>
      <c r="G268" s="37">
        <f>SUMIFS(СВЦЭМ!$H$34:$H$777,СВЦЭМ!$A$34:$A$777,$A268,СВЦЭМ!$B$34:$B$777,G$260)+'СЕТ СН'!$F$12</f>
        <v>376.2036104</v>
      </c>
      <c r="H268" s="37">
        <f>SUMIFS(СВЦЭМ!$H$34:$H$777,СВЦЭМ!$A$34:$A$777,$A268,СВЦЭМ!$B$34:$B$777,H$260)+'СЕТ СН'!$F$12</f>
        <v>388.24763068999999</v>
      </c>
      <c r="I268" s="37">
        <f>SUMIFS(СВЦЭМ!$H$34:$H$777,СВЦЭМ!$A$34:$A$777,$A268,СВЦЭМ!$B$34:$B$777,I$260)+'СЕТ СН'!$F$12</f>
        <v>394.96861066000002</v>
      </c>
      <c r="J268" s="37">
        <f>SUMIFS(СВЦЭМ!$H$34:$H$777,СВЦЭМ!$A$34:$A$777,$A268,СВЦЭМ!$B$34:$B$777,J$260)+'СЕТ СН'!$F$12</f>
        <v>370.13497059999997</v>
      </c>
      <c r="K268" s="37">
        <f>SUMIFS(СВЦЭМ!$H$34:$H$777,СВЦЭМ!$A$34:$A$777,$A268,СВЦЭМ!$B$34:$B$777,K$260)+'СЕТ СН'!$F$12</f>
        <v>327.58771142000001</v>
      </c>
      <c r="L268" s="37">
        <f>SUMIFS(СВЦЭМ!$H$34:$H$777,СВЦЭМ!$A$34:$A$777,$A268,СВЦЭМ!$B$34:$B$777,L$260)+'СЕТ СН'!$F$12</f>
        <v>290.11022208999998</v>
      </c>
      <c r="M268" s="37">
        <f>SUMIFS(СВЦЭМ!$H$34:$H$777,СВЦЭМ!$A$34:$A$777,$A268,СВЦЭМ!$B$34:$B$777,M$260)+'СЕТ СН'!$F$12</f>
        <v>270.13022171</v>
      </c>
      <c r="N268" s="37">
        <f>SUMIFS(СВЦЭМ!$H$34:$H$777,СВЦЭМ!$A$34:$A$777,$A268,СВЦЭМ!$B$34:$B$777,N$260)+'СЕТ СН'!$F$12</f>
        <v>272.44255678000002</v>
      </c>
      <c r="O268" s="37">
        <f>SUMIFS(СВЦЭМ!$H$34:$H$777,СВЦЭМ!$A$34:$A$777,$A268,СВЦЭМ!$B$34:$B$777,O$260)+'СЕТ СН'!$F$12</f>
        <v>270.45893888000001</v>
      </c>
      <c r="P268" s="37">
        <f>SUMIFS(СВЦЭМ!$H$34:$H$777,СВЦЭМ!$A$34:$A$777,$A268,СВЦЭМ!$B$34:$B$777,P$260)+'СЕТ СН'!$F$12</f>
        <v>267.12224448000001</v>
      </c>
      <c r="Q268" s="37">
        <f>SUMIFS(СВЦЭМ!$H$34:$H$777,СВЦЭМ!$A$34:$A$777,$A268,СВЦЭМ!$B$34:$B$777,Q$260)+'СЕТ СН'!$F$12</f>
        <v>266.00695952000001</v>
      </c>
      <c r="R268" s="37">
        <f>SUMIFS(СВЦЭМ!$H$34:$H$777,СВЦЭМ!$A$34:$A$777,$A268,СВЦЭМ!$B$34:$B$777,R$260)+'СЕТ СН'!$F$12</f>
        <v>267.56322198999999</v>
      </c>
      <c r="S268" s="37">
        <f>SUMIFS(СВЦЭМ!$H$34:$H$777,СВЦЭМ!$A$34:$A$777,$A268,СВЦЭМ!$B$34:$B$777,S$260)+'СЕТ СН'!$F$12</f>
        <v>272.02237468999999</v>
      </c>
      <c r="T268" s="37">
        <f>SUMIFS(СВЦЭМ!$H$34:$H$777,СВЦЭМ!$A$34:$A$777,$A268,СВЦЭМ!$B$34:$B$777,T$260)+'СЕТ СН'!$F$12</f>
        <v>256.42257268999998</v>
      </c>
      <c r="U268" s="37">
        <f>SUMIFS(СВЦЭМ!$H$34:$H$777,СВЦЭМ!$A$34:$A$777,$A268,СВЦЭМ!$B$34:$B$777,U$260)+'СЕТ СН'!$F$12</f>
        <v>245.54835656</v>
      </c>
      <c r="V268" s="37">
        <f>SUMIFS(СВЦЭМ!$H$34:$H$777,СВЦЭМ!$A$34:$A$777,$A268,СВЦЭМ!$B$34:$B$777,V$260)+'СЕТ СН'!$F$12</f>
        <v>248.65223447</v>
      </c>
      <c r="W268" s="37">
        <f>SUMIFS(СВЦЭМ!$H$34:$H$777,СВЦЭМ!$A$34:$A$777,$A268,СВЦЭМ!$B$34:$B$777,W$260)+'СЕТ СН'!$F$12</f>
        <v>250.74859000000001</v>
      </c>
      <c r="X268" s="37">
        <f>SUMIFS(СВЦЭМ!$H$34:$H$777,СВЦЭМ!$A$34:$A$777,$A268,СВЦЭМ!$B$34:$B$777,X$260)+'СЕТ СН'!$F$12</f>
        <v>284.41883203999998</v>
      </c>
      <c r="Y268" s="37">
        <f>SUMIFS(СВЦЭМ!$H$34:$H$777,СВЦЭМ!$A$34:$A$777,$A268,СВЦЭМ!$B$34:$B$777,Y$260)+'СЕТ СН'!$F$12</f>
        <v>337.51623344000001</v>
      </c>
    </row>
    <row r="269" spans="1:27" ht="15.75" x14ac:dyDescent="0.2">
      <c r="A269" s="36">
        <f t="shared" si="7"/>
        <v>42652</v>
      </c>
      <c r="B269" s="37">
        <f>SUMIFS(СВЦЭМ!$H$34:$H$777,СВЦЭМ!$A$34:$A$777,$A269,СВЦЭМ!$B$34:$B$777,B$260)+'СЕТ СН'!$F$12</f>
        <v>342.25437097999998</v>
      </c>
      <c r="C269" s="37">
        <f>SUMIFS(СВЦЭМ!$H$34:$H$777,СВЦЭМ!$A$34:$A$777,$A269,СВЦЭМ!$B$34:$B$777,C$260)+'СЕТ СН'!$F$12</f>
        <v>375.62368660999999</v>
      </c>
      <c r="D269" s="37">
        <f>SUMIFS(СВЦЭМ!$H$34:$H$777,СВЦЭМ!$A$34:$A$777,$A269,СВЦЭМ!$B$34:$B$777,D$260)+'СЕТ СН'!$F$12</f>
        <v>384.25830071000001</v>
      </c>
      <c r="E269" s="37">
        <f>SUMIFS(СВЦЭМ!$H$34:$H$777,СВЦЭМ!$A$34:$A$777,$A269,СВЦЭМ!$B$34:$B$777,E$260)+'СЕТ СН'!$F$12</f>
        <v>385.51645938000001</v>
      </c>
      <c r="F269" s="37">
        <f>SUMIFS(СВЦЭМ!$H$34:$H$777,СВЦЭМ!$A$34:$A$777,$A269,СВЦЭМ!$B$34:$B$777,F$260)+'СЕТ СН'!$F$12</f>
        <v>384.00523347000001</v>
      </c>
      <c r="G269" s="37">
        <f>SUMIFS(СВЦЭМ!$H$34:$H$777,СВЦЭМ!$A$34:$A$777,$A269,СВЦЭМ!$B$34:$B$777,G$260)+'СЕТ СН'!$F$12</f>
        <v>383.18304996000001</v>
      </c>
      <c r="H269" s="37">
        <f>SUMIFS(СВЦЭМ!$H$34:$H$777,СВЦЭМ!$A$34:$A$777,$A269,СВЦЭМ!$B$34:$B$777,H$260)+'СЕТ СН'!$F$12</f>
        <v>391.76704991000003</v>
      </c>
      <c r="I269" s="37">
        <f>SUMIFS(СВЦЭМ!$H$34:$H$777,СВЦЭМ!$A$34:$A$777,$A269,СВЦЭМ!$B$34:$B$777,I$260)+'СЕТ СН'!$F$12</f>
        <v>396.44345370000002</v>
      </c>
      <c r="J269" s="37">
        <f>SUMIFS(СВЦЭМ!$H$34:$H$777,СВЦЭМ!$A$34:$A$777,$A269,СВЦЭМ!$B$34:$B$777,J$260)+'СЕТ СН'!$F$12</f>
        <v>374.87693974000001</v>
      </c>
      <c r="K269" s="37">
        <f>SUMIFS(СВЦЭМ!$H$34:$H$777,СВЦЭМ!$A$34:$A$777,$A269,СВЦЭМ!$B$34:$B$777,K$260)+'СЕТ СН'!$F$12</f>
        <v>339.85280040999999</v>
      </c>
      <c r="L269" s="37">
        <f>SUMIFS(СВЦЭМ!$H$34:$H$777,СВЦЭМ!$A$34:$A$777,$A269,СВЦЭМ!$B$34:$B$777,L$260)+'СЕТ СН'!$F$12</f>
        <v>294.70806594999999</v>
      </c>
      <c r="M269" s="37">
        <f>SUMIFS(СВЦЭМ!$H$34:$H$777,СВЦЭМ!$A$34:$A$777,$A269,СВЦЭМ!$B$34:$B$777,M$260)+'СЕТ СН'!$F$12</f>
        <v>268.60447859999999</v>
      </c>
      <c r="N269" s="37">
        <f>SUMIFS(СВЦЭМ!$H$34:$H$777,СВЦЭМ!$A$34:$A$777,$A269,СВЦЭМ!$B$34:$B$777,N$260)+'СЕТ СН'!$F$12</f>
        <v>266.46981490000002</v>
      </c>
      <c r="O269" s="37">
        <f>SUMIFS(СВЦЭМ!$H$34:$H$777,СВЦЭМ!$A$34:$A$777,$A269,СВЦЭМ!$B$34:$B$777,O$260)+'СЕТ СН'!$F$12</f>
        <v>264.23995394000002</v>
      </c>
      <c r="P269" s="37">
        <f>SUMIFS(СВЦЭМ!$H$34:$H$777,СВЦЭМ!$A$34:$A$777,$A269,СВЦЭМ!$B$34:$B$777,P$260)+'СЕТ СН'!$F$12</f>
        <v>261.21261069000002</v>
      </c>
      <c r="Q269" s="37">
        <f>SUMIFS(СВЦЭМ!$H$34:$H$777,СВЦЭМ!$A$34:$A$777,$A269,СВЦЭМ!$B$34:$B$777,Q$260)+'СЕТ СН'!$F$12</f>
        <v>259.82334843000001</v>
      </c>
      <c r="R269" s="37">
        <f>SUMIFS(СВЦЭМ!$H$34:$H$777,СВЦЭМ!$A$34:$A$777,$A269,СВЦЭМ!$B$34:$B$777,R$260)+'СЕТ СН'!$F$12</f>
        <v>261.74527596000001</v>
      </c>
      <c r="S269" s="37">
        <f>SUMIFS(СВЦЭМ!$H$34:$H$777,СВЦЭМ!$A$34:$A$777,$A269,СВЦЭМ!$B$34:$B$777,S$260)+'СЕТ СН'!$F$12</f>
        <v>269.68390991000001</v>
      </c>
      <c r="T269" s="37">
        <f>SUMIFS(СВЦЭМ!$H$34:$H$777,СВЦЭМ!$A$34:$A$777,$A269,СВЦЭМ!$B$34:$B$777,T$260)+'СЕТ СН'!$F$12</f>
        <v>258.97756027999998</v>
      </c>
      <c r="U269" s="37">
        <f>SUMIFS(СВЦЭМ!$H$34:$H$777,СВЦЭМ!$A$34:$A$777,$A269,СВЦЭМ!$B$34:$B$777,U$260)+'СЕТ СН'!$F$12</f>
        <v>255.66755766</v>
      </c>
      <c r="V269" s="37">
        <f>SUMIFS(СВЦЭМ!$H$34:$H$777,СВЦЭМ!$A$34:$A$777,$A269,СВЦЭМ!$B$34:$B$777,V$260)+'СЕТ СН'!$F$12</f>
        <v>254.95515112000001</v>
      </c>
      <c r="W269" s="37">
        <f>SUMIFS(СВЦЭМ!$H$34:$H$777,СВЦЭМ!$A$34:$A$777,$A269,СВЦЭМ!$B$34:$B$777,W$260)+'СЕТ СН'!$F$12</f>
        <v>267.36929173999999</v>
      </c>
      <c r="X269" s="37">
        <f>SUMIFS(СВЦЭМ!$H$34:$H$777,СВЦЭМ!$A$34:$A$777,$A269,СВЦЭМ!$B$34:$B$777,X$260)+'СЕТ СН'!$F$12</f>
        <v>291.84248577</v>
      </c>
      <c r="Y269" s="37">
        <f>SUMIFS(СВЦЭМ!$H$34:$H$777,СВЦЭМ!$A$34:$A$777,$A269,СВЦЭМ!$B$34:$B$777,Y$260)+'СЕТ СН'!$F$12</f>
        <v>305.974017</v>
      </c>
    </row>
    <row r="270" spans="1:27" ht="15.75" x14ac:dyDescent="0.2">
      <c r="A270" s="36">
        <f t="shared" si="7"/>
        <v>42653</v>
      </c>
      <c r="B270" s="37">
        <f>SUMIFS(СВЦЭМ!$H$34:$H$777,СВЦЭМ!$A$34:$A$777,$A270,СВЦЭМ!$B$34:$B$777,B$260)+'СЕТ СН'!$F$12</f>
        <v>362.08957256999997</v>
      </c>
      <c r="C270" s="37">
        <f>SUMIFS(СВЦЭМ!$H$34:$H$777,СВЦЭМ!$A$34:$A$777,$A270,СВЦЭМ!$B$34:$B$777,C$260)+'СЕТ СН'!$F$12</f>
        <v>390.20073696999998</v>
      </c>
      <c r="D270" s="37">
        <f>SUMIFS(СВЦЭМ!$H$34:$H$777,СВЦЭМ!$A$34:$A$777,$A270,СВЦЭМ!$B$34:$B$777,D$260)+'СЕТ СН'!$F$12</f>
        <v>383.53193818</v>
      </c>
      <c r="E270" s="37">
        <f>SUMIFS(СВЦЭМ!$H$34:$H$777,СВЦЭМ!$A$34:$A$777,$A270,СВЦЭМ!$B$34:$B$777,E$260)+'СЕТ СН'!$F$12</f>
        <v>380.36102612000002</v>
      </c>
      <c r="F270" s="37">
        <f>SUMIFS(СВЦЭМ!$H$34:$H$777,СВЦЭМ!$A$34:$A$777,$A270,СВЦЭМ!$B$34:$B$777,F$260)+'СЕТ СН'!$F$12</f>
        <v>380.80156683000001</v>
      </c>
      <c r="G270" s="37">
        <f>SUMIFS(СВЦЭМ!$H$34:$H$777,СВЦЭМ!$A$34:$A$777,$A270,СВЦЭМ!$B$34:$B$777,G$260)+'СЕТ СН'!$F$12</f>
        <v>387.19659414</v>
      </c>
      <c r="H270" s="37">
        <f>SUMIFS(СВЦЭМ!$H$34:$H$777,СВЦЭМ!$A$34:$A$777,$A270,СВЦЭМ!$B$34:$B$777,H$260)+'СЕТ СН'!$F$12</f>
        <v>413.57142987999998</v>
      </c>
      <c r="I270" s="37">
        <f>SUMIFS(СВЦЭМ!$H$34:$H$777,СВЦЭМ!$A$34:$A$777,$A270,СВЦЭМ!$B$34:$B$777,I$260)+'СЕТ СН'!$F$12</f>
        <v>411.7444653</v>
      </c>
      <c r="J270" s="37">
        <f>SUMIFS(СВЦЭМ!$H$34:$H$777,СВЦЭМ!$A$34:$A$777,$A270,СВЦЭМ!$B$34:$B$777,J$260)+'СЕТ СН'!$F$12</f>
        <v>359.87166870999999</v>
      </c>
      <c r="K270" s="37">
        <f>SUMIFS(СВЦЭМ!$H$34:$H$777,СВЦЭМ!$A$34:$A$777,$A270,СВЦЭМ!$B$34:$B$777,K$260)+'СЕТ СН'!$F$12</f>
        <v>319.60364826</v>
      </c>
      <c r="L270" s="37">
        <f>SUMIFS(СВЦЭМ!$H$34:$H$777,СВЦЭМ!$A$34:$A$777,$A270,СВЦЭМ!$B$34:$B$777,L$260)+'СЕТ СН'!$F$12</f>
        <v>284.37954435</v>
      </c>
      <c r="M270" s="37">
        <f>SUMIFS(СВЦЭМ!$H$34:$H$777,СВЦЭМ!$A$34:$A$777,$A270,СВЦЭМ!$B$34:$B$777,M$260)+'СЕТ СН'!$F$12</f>
        <v>274.67290993</v>
      </c>
      <c r="N270" s="37">
        <f>SUMIFS(СВЦЭМ!$H$34:$H$777,СВЦЭМ!$A$34:$A$777,$A270,СВЦЭМ!$B$34:$B$777,N$260)+'СЕТ СН'!$F$12</f>
        <v>277.94943229</v>
      </c>
      <c r="O270" s="37">
        <f>SUMIFS(СВЦЭМ!$H$34:$H$777,СВЦЭМ!$A$34:$A$777,$A270,СВЦЭМ!$B$34:$B$777,O$260)+'СЕТ СН'!$F$12</f>
        <v>277.63660061000002</v>
      </c>
      <c r="P270" s="37">
        <f>SUMIFS(СВЦЭМ!$H$34:$H$777,СВЦЭМ!$A$34:$A$777,$A270,СВЦЭМ!$B$34:$B$777,P$260)+'СЕТ СН'!$F$12</f>
        <v>279.30210741000002</v>
      </c>
      <c r="Q270" s="37">
        <f>SUMIFS(СВЦЭМ!$H$34:$H$777,СВЦЭМ!$A$34:$A$777,$A270,СВЦЭМ!$B$34:$B$777,Q$260)+'СЕТ СН'!$F$12</f>
        <v>280.63780962999999</v>
      </c>
      <c r="R270" s="37">
        <f>SUMIFS(СВЦЭМ!$H$34:$H$777,СВЦЭМ!$A$34:$A$777,$A270,СВЦЭМ!$B$34:$B$777,R$260)+'СЕТ СН'!$F$12</f>
        <v>280.42641043999998</v>
      </c>
      <c r="S270" s="37">
        <f>SUMIFS(СВЦЭМ!$H$34:$H$777,СВЦЭМ!$A$34:$A$777,$A270,СВЦЭМ!$B$34:$B$777,S$260)+'СЕТ СН'!$F$12</f>
        <v>275.28078391000003</v>
      </c>
      <c r="T270" s="37">
        <f>SUMIFS(СВЦЭМ!$H$34:$H$777,СВЦЭМ!$A$34:$A$777,$A270,СВЦЭМ!$B$34:$B$777,T$260)+'СЕТ СН'!$F$12</f>
        <v>274.77344944999999</v>
      </c>
      <c r="U270" s="37">
        <f>SUMIFS(СВЦЭМ!$H$34:$H$777,СВЦЭМ!$A$34:$A$777,$A270,СВЦЭМ!$B$34:$B$777,U$260)+'СЕТ СН'!$F$12</f>
        <v>291.4464686</v>
      </c>
      <c r="V270" s="37">
        <f>SUMIFS(СВЦЭМ!$H$34:$H$777,СВЦЭМ!$A$34:$A$777,$A270,СВЦЭМ!$B$34:$B$777,V$260)+'СЕТ СН'!$F$12</f>
        <v>295.31304421999999</v>
      </c>
      <c r="W270" s="37">
        <f>SUMIFS(СВЦЭМ!$H$34:$H$777,СВЦЭМ!$A$34:$A$777,$A270,СВЦЭМ!$B$34:$B$777,W$260)+'СЕТ СН'!$F$12</f>
        <v>283.94857300000001</v>
      </c>
      <c r="X270" s="37">
        <f>SUMIFS(СВЦЭМ!$H$34:$H$777,СВЦЭМ!$A$34:$A$777,$A270,СВЦЭМ!$B$34:$B$777,X$260)+'СЕТ СН'!$F$12</f>
        <v>275.92452204</v>
      </c>
      <c r="Y270" s="37">
        <f>SUMIFS(СВЦЭМ!$H$34:$H$777,СВЦЭМ!$A$34:$A$777,$A270,СВЦЭМ!$B$34:$B$777,Y$260)+'СЕТ СН'!$F$12</f>
        <v>323.67894527999999</v>
      </c>
    </row>
    <row r="271" spans="1:27" ht="15.75" x14ac:dyDescent="0.2">
      <c r="A271" s="36">
        <f t="shared" si="7"/>
        <v>42654</v>
      </c>
      <c r="B271" s="37">
        <f>SUMIFS(СВЦЭМ!$H$34:$H$777,СВЦЭМ!$A$34:$A$777,$A271,СВЦЭМ!$B$34:$B$777,B$260)+'СЕТ СН'!$F$12</f>
        <v>381.64892875999999</v>
      </c>
      <c r="C271" s="37">
        <f>SUMIFS(СВЦЭМ!$H$34:$H$777,СВЦЭМ!$A$34:$A$777,$A271,СВЦЭМ!$B$34:$B$777,C$260)+'СЕТ СН'!$F$12</f>
        <v>430.25561755000001</v>
      </c>
      <c r="D271" s="37">
        <f>SUMIFS(СВЦЭМ!$H$34:$H$777,СВЦЭМ!$A$34:$A$777,$A271,СВЦЭМ!$B$34:$B$777,D$260)+'СЕТ СН'!$F$12</f>
        <v>453.34724381000001</v>
      </c>
      <c r="E271" s="37">
        <f>SUMIFS(СВЦЭМ!$H$34:$H$777,СВЦЭМ!$A$34:$A$777,$A271,СВЦЭМ!$B$34:$B$777,E$260)+'СЕТ СН'!$F$12</f>
        <v>447.96727700000002</v>
      </c>
      <c r="F271" s="37">
        <f>SUMIFS(СВЦЭМ!$H$34:$H$777,СВЦЭМ!$A$34:$A$777,$A271,СВЦЭМ!$B$34:$B$777,F$260)+'СЕТ СН'!$F$12</f>
        <v>448.28437566000002</v>
      </c>
      <c r="G271" s="37">
        <f>SUMIFS(СВЦЭМ!$H$34:$H$777,СВЦЭМ!$A$34:$A$777,$A271,СВЦЭМ!$B$34:$B$777,G$260)+'СЕТ СН'!$F$12</f>
        <v>453.37857640999999</v>
      </c>
      <c r="H271" s="37">
        <f>SUMIFS(СВЦЭМ!$H$34:$H$777,СВЦЭМ!$A$34:$A$777,$A271,СВЦЭМ!$B$34:$B$777,H$260)+'СЕТ СН'!$F$12</f>
        <v>436.72915934999997</v>
      </c>
      <c r="I271" s="37">
        <f>SUMIFS(СВЦЭМ!$H$34:$H$777,СВЦЭМ!$A$34:$A$777,$A271,СВЦЭМ!$B$34:$B$777,I$260)+'СЕТ СН'!$F$12</f>
        <v>396.54344629000002</v>
      </c>
      <c r="J271" s="37">
        <f>SUMIFS(СВЦЭМ!$H$34:$H$777,СВЦЭМ!$A$34:$A$777,$A271,СВЦЭМ!$B$34:$B$777,J$260)+'СЕТ СН'!$F$12</f>
        <v>352.90518188999999</v>
      </c>
      <c r="K271" s="37">
        <f>SUMIFS(СВЦЭМ!$H$34:$H$777,СВЦЭМ!$A$34:$A$777,$A271,СВЦЭМ!$B$34:$B$777,K$260)+'СЕТ СН'!$F$12</f>
        <v>316.38421815999999</v>
      </c>
      <c r="L271" s="37">
        <f>SUMIFS(СВЦЭМ!$H$34:$H$777,СВЦЭМ!$A$34:$A$777,$A271,СВЦЭМ!$B$34:$B$777,L$260)+'СЕТ СН'!$F$12</f>
        <v>280.78827004999999</v>
      </c>
      <c r="M271" s="37">
        <f>SUMIFS(СВЦЭМ!$H$34:$H$777,СВЦЭМ!$A$34:$A$777,$A271,СВЦЭМ!$B$34:$B$777,M$260)+'СЕТ СН'!$F$12</f>
        <v>268.73083640999999</v>
      </c>
      <c r="N271" s="37">
        <f>SUMIFS(СВЦЭМ!$H$34:$H$777,СВЦЭМ!$A$34:$A$777,$A271,СВЦЭМ!$B$34:$B$777,N$260)+'СЕТ СН'!$F$12</f>
        <v>271.22114936999998</v>
      </c>
      <c r="O271" s="37">
        <f>SUMIFS(СВЦЭМ!$H$34:$H$777,СВЦЭМ!$A$34:$A$777,$A271,СВЦЭМ!$B$34:$B$777,O$260)+'СЕТ СН'!$F$12</f>
        <v>271.82876012000003</v>
      </c>
      <c r="P271" s="37">
        <f>SUMIFS(СВЦЭМ!$H$34:$H$777,СВЦЭМ!$A$34:$A$777,$A271,СВЦЭМ!$B$34:$B$777,P$260)+'СЕТ СН'!$F$12</f>
        <v>276.08322291000002</v>
      </c>
      <c r="Q271" s="37">
        <f>SUMIFS(СВЦЭМ!$H$34:$H$777,СВЦЭМ!$A$34:$A$777,$A271,СВЦЭМ!$B$34:$B$777,Q$260)+'СЕТ СН'!$F$12</f>
        <v>277.60962125999998</v>
      </c>
      <c r="R271" s="37">
        <f>SUMIFS(СВЦЭМ!$H$34:$H$777,СВЦЭМ!$A$34:$A$777,$A271,СВЦЭМ!$B$34:$B$777,R$260)+'СЕТ СН'!$F$12</f>
        <v>278.46072072999999</v>
      </c>
      <c r="S271" s="37">
        <f>SUMIFS(СВЦЭМ!$H$34:$H$777,СВЦЭМ!$A$34:$A$777,$A271,СВЦЭМ!$B$34:$B$777,S$260)+'СЕТ СН'!$F$12</f>
        <v>273.53389163999998</v>
      </c>
      <c r="T271" s="37">
        <f>SUMIFS(СВЦЭМ!$H$34:$H$777,СВЦЭМ!$A$34:$A$777,$A271,СВЦЭМ!$B$34:$B$777,T$260)+'СЕТ СН'!$F$12</f>
        <v>276.00540419999999</v>
      </c>
      <c r="U271" s="37">
        <f>SUMIFS(СВЦЭМ!$H$34:$H$777,СВЦЭМ!$A$34:$A$777,$A271,СВЦЭМ!$B$34:$B$777,U$260)+'СЕТ СН'!$F$12</f>
        <v>296.02880902999999</v>
      </c>
      <c r="V271" s="37">
        <f>SUMIFS(СВЦЭМ!$H$34:$H$777,СВЦЭМ!$A$34:$A$777,$A271,СВЦЭМ!$B$34:$B$777,V$260)+'СЕТ СН'!$F$12</f>
        <v>298.86730632000001</v>
      </c>
      <c r="W271" s="37">
        <f>SUMIFS(СВЦЭМ!$H$34:$H$777,СВЦЭМ!$A$34:$A$777,$A271,СВЦЭМ!$B$34:$B$777,W$260)+'СЕТ СН'!$F$12</f>
        <v>289.32543593999998</v>
      </c>
      <c r="X271" s="37">
        <f>SUMIFS(СВЦЭМ!$H$34:$H$777,СВЦЭМ!$A$34:$A$777,$A271,СВЦЭМ!$B$34:$B$777,X$260)+'СЕТ СН'!$F$12</f>
        <v>275.79886001</v>
      </c>
      <c r="Y271" s="37">
        <f>SUMIFS(СВЦЭМ!$H$34:$H$777,СВЦЭМ!$A$34:$A$777,$A271,СВЦЭМ!$B$34:$B$777,Y$260)+'СЕТ СН'!$F$12</f>
        <v>317.31082959999998</v>
      </c>
    </row>
    <row r="272" spans="1:27" ht="15.75" x14ac:dyDescent="0.2">
      <c r="A272" s="36">
        <f t="shared" si="7"/>
        <v>42655</v>
      </c>
      <c r="B272" s="37">
        <f>SUMIFS(СВЦЭМ!$H$34:$H$777,СВЦЭМ!$A$34:$A$777,$A272,СВЦЭМ!$B$34:$B$777,B$260)+'СЕТ СН'!$F$12</f>
        <v>352.00794780000001</v>
      </c>
      <c r="C272" s="37">
        <f>SUMIFS(СВЦЭМ!$H$34:$H$777,СВЦЭМ!$A$34:$A$777,$A272,СВЦЭМ!$B$34:$B$777,C$260)+'СЕТ СН'!$F$12</f>
        <v>393.8984615</v>
      </c>
      <c r="D272" s="37">
        <f>SUMIFS(СВЦЭМ!$H$34:$H$777,СВЦЭМ!$A$34:$A$777,$A272,СВЦЭМ!$B$34:$B$777,D$260)+'СЕТ СН'!$F$12</f>
        <v>442.97188562999997</v>
      </c>
      <c r="E272" s="37">
        <f>SUMIFS(СВЦЭМ!$H$34:$H$777,СВЦЭМ!$A$34:$A$777,$A272,СВЦЭМ!$B$34:$B$777,E$260)+'СЕТ СН'!$F$12</f>
        <v>443.32785693</v>
      </c>
      <c r="F272" s="37">
        <f>SUMIFS(СВЦЭМ!$H$34:$H$777,СВЦЭМ!$A$34:$A$777,$A272,СВЦЭМ!$B$34:$B$777,F$260)+'СЕТ СН'!$F$12</f>
        <v>442.09588716000002</v>
      </c>
      <c r="G272" s="37">
        <f>SUMIFS(СВЦЭМ!$H$34:$H$777,СВЦЭМ!$A$34:$A$777,$A272,СВЦЭМ!$B$34:$B$777,G$260)+'СЕТ СН'!$F$12</f>
        <v>435.32299871999999</v>
      </c>
      <c r="H272" s="37">
        <f>SUMIFS(СВЦЭМ!$H$34:$H$777,СВЦЭМ!$A$34:$A$777,$A272,СВЦЭМ!$B$34:$B$777,H$260)+'СЕТ СН'!$F$12</f>
        <v>402.83047713000002</v>
      </c>
      <c r="I272" s="37">
        <f>SUMIFS(СВЦЭМ!$H$34:$H$777,СВЦЭМ!$A$34:$A$777,$A272,СВЦЭМ!$B$34:$B$777,I$260)+'СЕТ СН'!$F$12</f>
        <v>361.97848676000001</v>
      </c>
      <c r="J272" s="37">
        <f>SUMIFS(СВЦЭМ!$H$34:$H$777,СВЦЭМ!$A$34:$A$777,$A272,СВЦЭМ!$B$34:$B$777,J$260)+'СЕТ СН'!$F$12</f>
        <v>323.73439493000001</v>
      </c>
      <c r="K272" s="37">
        <f>SUMIFS(СВЦЭМ!$H$34:$H$777,СВЦЭМ!$A$34:$A$777,$A272,СВЦЭМ!$B$34:$B$777,K$260)+'СЕТ СН'!$F$12</f>
        <v>284.31908496</v>
      </c>
      <c r="L272" s="37">
        <f>SUMIFS(СВЦЭМ!$H$34:$H$777,СВЦЭМ!$A$34:$A$777,$A272,СВЦЭМ!$B$34:$B$777,L$260)+'СЕТ СН'!$F$12</f>
        <v>255.40675443000001</v>
      </c>
      <c r="M272" s="37">
        <f>SUMIFS(СВЦЭМ!$H$34:$H$777,СВЦЭМ!$A$34:$A$777,$A272,СВЦЭМ!$B$34:$B$777,M$260)+'СЕТ СН'!$F$12</f>
        <v>247.10236279</v>
      </c>
      <c r="N272" s="37">
        <f>SUMIFS(СВЦЭМ!$H$34:$H$777,СВЦЭМ!$A$34:$A$777,$A272,СВЦЭМ!$B$34:$B$777,N$260)+'СЕТ СН'!$F$12</f>
        <v>250.95884207</v>
      </c>
      <c r="O272" s="37">
        <f>SUMIFS(СВЦЭМ!$H$34:$H$777,СВЦЭМ!$A$34:$A$777,$A272,СВЦЭМ!$B$34:$B$777,O$260)+'СЕТ СН'!$F$12</f>
        <v>252.96638290000001</v>
      </c>
      <c r="P272" s="37">
        <f>SUMIFS(СВЦЭМ!$H$34:$H$777,СВЦЭМ!$A$34:$A$777,$A272,СВЦЭМ!$B$34:$B$777,P$260)+'СЕТ СН'!$F$12</f>
        <v>257.31727885999999</v>
      </c>
      <c r="Q272" s="37">
        <f>SUMIFS(СВЦЭМ!$H$34:$H$777,СВЦЭМ!$A$34:$A$777,$A272,СВЦЭМ!$B$34:$B$777,Q$260)+'СЕТ СН'!$F$12</f>
        <v>259.75814551000002</v>
      </c>
      <c r="R272" s="37">
        <f>SUMIFS(СВЦЭМ!$H$34:$H$777,СВЦЭМ!$A$34:$A$777,$A272,СВЦЭМ!$B$34:$B$777,R$260)+'СЕТ СН'!$F$12</f>
        <v>259.27281643999999</v>
      </c>
      <c r="S272" s="37">
        <f>SUMIFS(СВЦЭМ!$H$34:$H$777,СВЦЭМ!$A$34:$A$777,$A272,СВЦЭМ!$B$34:$B$777,S$260)+'СЕТ СН'!$F$12</f>
        <v>256.49002718999998</v>
      </c>
      <c r="T272" s="37">
        <f>SUMIFS(СВЦЭМ!$H$34:$H$777,СВЦЭМ!$A$34:$A$777,$A272,СВЦЭМ!$B$34:$B$777,T$260)+'СЕТ СН'!$F$12</f>
        <v>251.85563192000001</v>
      </c>
      <c r="U272" s="37">
        <f>SUMIFS(СВЦЭМ!$H$34:$H$777,СВЦЭМ!$A$34:$A$777,$A272,СВЦЭМ!$B$34:$B$777,U$260)+'СЕТ СН'!$F$12</f>
        <v>273.14721752000003</v>
      </c>
      <c r="V272" s="37">
        <f>SUMIFS(СВЦЭМ!$H$34:$H$777,СВЦЭМ!$A$34:$A$777,$A272,СВЦЭМ!$B$34:$B$777,V$260)+'СЕТ СН'!$F$12</f>
        <v>275.79716525999999</v>
      </c>
      <c r="W272" s="37">
        <f>SUMIFS(СВЦЭМ!$H$34:$H$777,СВЦЭМ!$A$34:$A$777,$A272,СВЦЭМ!$B$34:$B$777,W$260)+'СЕТ СН'!$F$12</f>
        <v>267.55559268000002</v>
      </c>
      <c r="X272" s="37">
        <f>SUMIFS(СВЦЭМ!$H$34:$H$777,СВЦЭМ!$A$34:$A$777,$A272,СВЦЭМ!$B$34:$B$777,X$260)+'СЕТ СН'!$F$12</f>
        <v>256.38468454000002</v>
      </c>
      <c r="Y272" s="37">
        <f>SUMIFS(СВЦЭМ!$H$34:$H$777,СВЦЭМ!$A$34:$A$777,$A272,СВЦЭМ!$B$34:$B$777,Y$260)+'СЕТ СН'!$F$12</f>
        <v>302.15610327000002</v>
      </c>
    </row>
    <row r="273" spans="1:25" ht="15.75" x14ac:dyDescent="0.2">
      <c r="A273" s="36">
        <f t="shared" si="7"/>
        <v>42656</v>
      </c>
      <c r="B273" s="37">
        <f>SUMIFS(СВЦЭМ!$H$34:$H$777,СВЦЭМ!$A$34:$A$777,$A273,СВЦЭМ!$B$34:$B$777,B$260)+'СЕТ СН'!$F$12</f>
        <v>334.89913436000001</v>
      </c>
      <c r="C273" s="37">
        <f>SUMIFS(СВЦЭМ!$H$34:$H$777,СВЦЭМ!$A$34:$A$777,$A273,СВЦЭМ!$B$34:$B$777,C$260)+'СЕТ СН'!$F$12</f>
        <v>378.30973577999998</v>
      </c>
      <c r="D273" s="37">
        <f>SUMIFS(СВЦЭМ!$H$34:$H$777,СВЦЭМ!$A$34:$A$777,$A273,СВЦЭМ!$B$34:$B$777,D$260)+'СЕТ СН'!$F$12</f>
        <v>408.64245303000001</v>
      </c>
      <c r="E273" s="37">
        <f>SUMIFS(СВЦЭМ!$H$34:$H$777,СВЦЭМ!$A$34:$A$777,$A273,СВЦЭМ!$B$34:$B$777,E$260)+'СЕТ СН'!$F$12</f>
        <v>416.58096224000002</v>
      </c>
      <c r="F273" s="37">
        <f>SUMIFS(СВЦЭМ!$H$34:$H$777,СВЦЭМ!$A$34:$A$777,$A273,СВЦЭМ!$B$34:$B$777,F$260)+'СЕТ СН'!$F$12</f>
        <v>420.68947360999999</v>
      </c>
      <c r="G273" s="37">
        <f>SUMIFS(СВЦЭМ!$H$34:$H$777,СВЦЭМ!$A$34:$A$777,$A273,СВЦЭМ!$B$34:$B$777,G$260)+'СЕТ СН'!$F$12</f>
        <v>421.35152555000002</v>
      </c>
      <c r="H273" s="37">
        <f>SUMIFS(СВЦЭМ!$H$34:$H$777,СВЦЭМ!$A$34:$A$777,$A273,СВЦЭМ!$B$34:$B$777,H$260)+'СЕТ СН'!$F$12</f>
        <v>404.87797259000001</v>
      </c>
      <c r="I273" s="37">
        <f>SUMIFS(СВЦЭМ!$H$34:$H$777,СВЦЭМ!$A$34:$A$777,$A273,СВЦЭМ!$B$34:$B$777,I$260)+'СЕТ СН'!$F$12</f>
        <v>373.28338924000002</v>
      </c>
      <c r="J273" s="37">
        <f>SUMIFS(СВЦЭМ!$H$34:$H$777,СВЦЭМ!$A$34:$A$777,$A273,СВЦЭМ!$B$34:$B$777,J$260)+'СЕТ СН'!$F$12</f>
        <v>339.01692694000002</v>
      </c>
      <c r="K273" s="37">
        <f>SUMIFS(СВЦЭМ!$H$34:$H$777,СВЦЭМ!$A$34:$A$777,$A273,СВЦЭМ!$B$34:$B$777,K$260)+'СЕТ СН'!$F$12</f>
        <v>308.70017994</v>
      </c>
      <c r="L273" s="37">
        <f>SUMIFS(СВЦЭМ!$H$34:$H$777,СВЦЭМ!$A$34:$A$777,$A273,СВЦЭМ!$B$34:$B$777,L$260)+'СЕТ СН'!$F$12</f>
        <v>284.98554268999999</v>
      </c>
      <c r="M273" s="37">
        <f>SUMIFS(СВЦЭМ!$H$34:$H$777,СВЦЭМ!$A$34:$A$777,$A273,СВЦЭМ!$B$34:$B$777,M$260)+'СЕТ СН'!$F$12</f>
        <v>269.47728258000001</v>
      </c>
      <c r="N273" s="37">
        <f>SUMIFS(СВЦЭМ!$H$34:$H$777,СВЦЭМ!$A$34:$A$777,$A273,СВЦЭМ!$B$34:$B$777,N$260)+'СЕТ СН'!$F$12</f>
        <v>262.49267764000001</v>
      </c>
      <c r="O273" s="37">
        <f>SUMIFS(СВЦЭМ!$H$34:$H$777,СВЦЭМ!$A$34:$A$777,$A273,СВЦЭМ!$B$34:$B$777,O$260)+'СЕТ СН'!$F$12</f>
        <v>257.00008935</v>
      </c>
      <c r="P273" s="37">
        <f>SUMIFS(СВЦЭМ!$H$34:$H$777,СВЦЭМ!$A$34:$A$777,$A273,СВЦЭМ!$B$34:$B$777,P$260)+'СЕТ СН'!$F$12</f>
        <v>259.78217296000003</v>
      </c>
      <c r="Q273" s="37">
        <f>SUMIFS(СВЦЭМ!$H$34:$H$777,СВЦЭМ!$A$34:$A$777,$A273,СВЦЭМ!$B$34:$B$777,Q$260)+'СЕТ СН'!$F$12</f>
        <v>262.67387224999999</v>
      </c>
      <c r="R273" s="37">
        <f>SUMIFS(СВЦЭМ!$H$34:$H$777,СВЦЭМ!$A$34:$A$777,$A273,СВЦЭМ!$B$34:$B$777,R$260)+'СЕТ СН'!$F$12</f>
        <v>263.39186788000001</v>
      </c>
      <c r="S273" s="37">
        <f>SUMIFS(СВЦЭМ!$H$34:$H$777,СВЦЭМ!$A$34:$A$777,$A273,СВЦЭМ!$B$34:$B$777,S$260)+'СЕТ СН'!$F$12</f>
        <v>258.01550649000001</v>
      </c>
      <c r="T273" s="37">
        <f>SUMIFS(СВЦЭМ!$H$34:$H$777,СВЦЭМ!$A$34:$A$777,$A273,СВЦЭМ!$B$34:$B$777,T$260)+'СЕТ СН'!$F$12</f>
        <v>254.06252739999999</v>
      </c>
      <c r="U273" s="37">
        <f>SUMIFS(СВЦЭМ!$H$34:$H$777,СВЦЭМ!$A$34:$A$777,$A273,СВЦЭМ!$B$34:$B$777,U$260)+'СЕТ СН'!$F$12</f>
        <v>269.44156529000003</v>
      </c>
      <c r="V273" s="37">
        <f>SUMIFS(СВЦЭМ!$H$34:$H$777,СВЦЭМ!$A$34:$A$777,$A273,СВЦЭМ!$B$34:$B$777,V$260)+'СЕТ СН'!$F$12</f>
        <v>271.14524440999998</v>
      </c>
      <c r="W273" s="37">
        <f>SUMIFS(СВЦЭМ!$H$34:$H$777,СВЦЭМ!$A$34:$A$777,$A273,СВЦЭМ!$B$34:$B$777,W$260)+'СЕТ СН'!$F$12</f>
        <v>268.04282998999997</v>
      </c>
      <c r="X273" s="37">
        <f>SUMIFS(СВЦЭМ!$H$34:$H$777,СВЦЭМ!$A$34:$A$777,$A273,СВЦЭМ!$B$34:$B$777,X$260)+'СЕТ СН'!$F$12</f>
        <v>259.89713422</v>
      </c>
      <c r="Y273" s="37">
        <f>SUMIFS(СВЦЭМ!$H$34:$H$777,СВЦЭМ!$A$34:$A$777,$A273,СВЦЭМ!$B$34:$B$777,Y$260)+'СЕТ СН'!$F$12</f>
        <v>307.01299326999998</v>
      </c>
    </row>
    <row r="274" spans="1:25" ht="15.75" x14ac:dyDescent="0.2">
      <c r="A274" s="36">
        <f t="shared" si="7"/>
        <v>42657</v>
      </c>
      <c r="B274" s="37">
        <f>SUMIFS(СВЦЭМ!$H$34:$H$777,СВЦЭМ!$A$34:$A$777,$A274,СВЦЭМ!$B$34:$B$777,B$260)+'СЕТ СН'!$F$12</f>
        <v>337.2973149</v>
      </c>
      <c r="C274" s="37">
        <f>SUMIFS(СВЦЭМ!$H$34:$H$777,СВЦЭМ!$A$34:$A$777,$A274,СВЦЭМ!$B$34:$B$777,C$260)+'СЕТ СН'!$F$12</f>
        <v>396.82063364999999</v>
      </c>
      <c r="D274" s="37">
        <f>SUMIFS(СВЦЭМ!$H$34:$H$777,СВЦЭМ!$A$34:$A$777,$A274,СВЦЭМ!$B$34:$B$777,D$260)+'СЕТ СН'!$F$12</f>
        <v>422.86234918000002</v>
      </c>
      <c r="E274" s="37">
        <f>SUMIFS(СВЦЭМ!$H$34:$H$777,СВЦЭМ!$A$34:$A$777,$A274,СВЦЭМ!$B$34:$B$777,E$260)+'СЕТ СН'!$F$12</f>
        <v>419.79486967999998</v>
      </c>
      <c r="F274" s="37">
        <f>SUMIFS(СВЦЭМ!$H$34:$H$777,СВЦЭМ!$A$34:$A$777,$A274,СВЦЭМ!$B$34:$B$777,F$260)+'СЕТ СН'!$F$12</f>
        <v>419.79354244000001</v>
      </c>
      <c r="G274" s="37">
        <f>SUMIFS(СВЦЭМ!$H$34:$H$777,СВЦЭМ!$A$34:$A$777,$A274,СВЦЭМ!$B$34:$B$777,G$260)+'СЕТ СН'!$F$12</f>
        <v>426.83438178</v>
      </c>
      <c r="H274" s="37">
        <f>SUMIFS(СВЦЭМ!$H$34:$H$777,СВЦЭМ!$A$34:$A$777,$A274,СВЦЭМ!$B$34:$B$777,H$260)+'СЕТ СН'!$F$12</f>
        <v>397.24022872</v>
      </c>
      <c r="I274" s="37">
        <f>SUMIFS(СВЦЭМ!$H$34:$H$777,СВЦЭМ!$A$34:$A$777,$A274,СВЦЭМ!$B$34:$B$777,I$260)+'СЕТ СН'!$F$12</f>
        <v>354.93881828000002</v>
      </c>
      <c r="J274" s="37">
        <f>SUMIFS(СВЦЭМ!$H$34:$H$777,СВЦЭМ!$A$34:$A$777,$A274,СВЦЭМ!$B$34:$B$777,J$260)+'СЕТ СН'!$F$12</f>
        <v>331.63241542999998</v>
      </c>
      <c r="K274" s="37">
        <f>SUMIFS(СВЦЭМ!$H$34:$H$777,СВЦЭМ!$A$34:$A$777,$A274,СВЦЭМ!$B$34:$B$777,K$260)+'СЕТ СН'!$F$12</f>
        <v>291.70769459000002</v>
      </c>
      <c r="L274" s="37">
        <f>SUMIFS(СВЦЭМ!$H$34:$H$777,СВЦЭМ!$A$34:$A$777,$A274,СВЦЭМ!$B$34:$B$777,L$260)+'СЕТ СН'!$F$12</f>
        <v>266.59681802</v>
      </c>
      <c r="M274" s="37">
        <f>SUMIFS(СВЦЭМ!$H$34:$H$777,СВЦЭМ!$A$34:$A$777,$A274,СВЦЭМ!$B$34:$B$777,M$260)+'СЕТ СН'!$F$12</f>
        <v>265.48732104999999</v>
      </c>
      <c r="N274" s="37">
        <f>SUMIFS(СВЦЭМ!$H$34:$H$777,СВЦЭМ!$A$34:$A$777,$A274,СВЦЭМ!$B$34:$B$777,N$260)+'СЕТ СН'!$F$12</f>
        <v>258.13072840000001</v>
      </c>
      <c r="O274" s="37">
        <f>SUMIFS(СВЦЭМ!$H$34:$H$777,СВЦЭМ!$A$34:$A$777,$A274,СВЦЭМ!$B$34:$B$777,O$260)+'СЕТ СН'!$F$12</f>
        <v>254.9472135</v>
      </c>
      <c r="P274" s="37">
        <f>SUMIFS(СВЦЭМ!$H$34:$H$777,СВЦЭМ!$A$34:$A$777,$A274,СВЦЭМ!$B$34:$B$777,P$260)+'СЕТ СН'!$F$12</f>
        <v>253.37283201</v>
      </c>
      <c r="Q274" s="37">
        <f>SUMIFS(СВЦЭМ!$H$34:$H$777,СВЦЭМ!$A$34:$A$777,$A274,СВЦЭМ!$B$34:$B$777,Q$260)+'СЕТ СН'!$F$12</f>
        <v>255.21666791999999</v>
      </c>
      <c r="R274" s="37">
        <f>SUMIFS(СВЦЭМ!$H$34:$H$777,СВЦЭМ!$A$34:$A$777,$A274,СВЦЭМ!$B$34:$B$777,R$260)+'СЕТ СН'!$F$12</f>
        <v>256.81903928999998</v>
      </c>
      <c r="S274" s="37">
        <f>SUMIFS(СВЦЭМ!$H$34:$H$777,СВЦЭМ!$A$34:$A$777,$A274,СВЦЭМ!$B$34:$B$777,S$260)+'СЕТ СН'!$F$12</f>
        <v>257.71869664000002</v>
      </c>
      <c r="T274" s="37">
        <f>SUMIFS(СВЦЭМ!$H$34:$H$777,СВЦЭМ!$A$34:$A$777,$A274,СВЦЭМ!$B$34:$B$777,T$260)+'СЕТ СН'!$F$12</f>
        <v>253.05253536000001</v>
      </c>
      <c r="U274" s="37">
        <f>SUMIFS(СВЦЭМ!$H$34:$H$777,СВЦЭМ!$A$34:$A$777,$A274,СВЦЭМ!$B$34:$B$777,U$260)+'СЕТ СН'!$F$12</f>
        <v>267.49746855000001</v>
      </c>
      <c r="V274" s="37">
        <f>SUMIFS(СВЦЭМ!$H$34:$H$777,СВЦЭМ!$A$34:$A$777,$A274,СВЦЭМ!$B$34:$B$777,V$260)+'СЕТ СН'!$F$12</f>
        <v>269.85474971999997</v>
      </c>
      <c r="W274" s="37">
        <f>SUMIFS(СВЦЭМ!$H$34:$H$777,СВЦЭМ!$A$34:$A$777,$A274,СВЦЭМ!$B$34:$B$777,W$260)+'СЕТ СН'!$F$12</f>
        <v>265.23694093</v>
      </c>
      <c r="X274" s="37">
        <f>SUMIFS(СВЦЭМ!$H$34:$H$777,СВЦЭМ!$A$34:$A$777,$A274,СВЦЭМ!$B$34:$B$777,X$260)+'СЕТ СН'!$F$12</f>
        <v>256.82753095999999</v>
      </c>
      <c r="Y274" s="37">
        <f>SUMIFS(СВЦЭМ!$H$34:$H$777,СВЦЭМ!$A$34:$A$777,$A274,СВЦЭМ!$B$34:$B$777,Y$260)+'СЕТ СН'!$F$12</f>
        <v>282.92013835</v>
      </c>
    </row>
    <row r="275" spans="1:25" ht="15.75" x14ac:dyDescent="0.2">
      <c r="A275" s="36">
        <f t="shared" si="7"/>
        <v>42658</v>
      </c>
      <c r="B275" s="37">
        <f>SUMIFS(СВЦЭМ!$H$34:$H$777,СВЦЭМ!$A$34:$A$777,$A275,СВЦЭМ!$B$34:$B$777,B$260)+'СЕТ СН'!$F$12</f>
        <v>339.11354114</v>
      </c>
      <c r="C275" s="37">
        <f>SUMIFS(СВЦЭМ!$H$34:$H$777,СВЦЭМ!$A$34:$A$777,$A275,СВЦЭМ!$B$34:$B$777,C$260)+'СЕТ СН'!$F$12</f>
        <v>392.33745074000001</v>
      </c>
      <c r="D275" s="37">
        <f>SUMIFS(СВЦЭМ!$H$34:$H$777,СВЦЭМ!$A$34:$A$777,$A275,СВЦЭМ!$B$34:$B$777,D$260)+'СЕТ СН'!$F$12</f>
        <v>429.85865803000002</v>
      </c>
      <c r="E275" s="37">
        <f>SUMIFS(СВЦЭМ!$H$34:$H$777,СВЦЭМ!$A$34:$A$777,$A275,СВЦЭМ!$B$34:$B$777,E$260)+'СЕТ СН'!$F$12</f>
        <v>430.67215544999999</v>
      </c>
      <c r="F275" s="37">
        <f>SUMIFS(СВЦЭМ!$H$34:$H$777,СВЦЭМ!$A$34:$A$777,$A275,СВЦЭМ!$B$34:$B$777,F$260)+'СЕТ СН'!$F$12</f>
        <v>431.69778205</v>
      </c>
      <c r="G275" s="37">
        <f>SUMIFS(СВЦЭМ!$H$34:$H$777,СВЦЭМ!$A$34:$A$777,$A275,СВЦЭМ!$B$34:$B$777,G$260)+'СЕТ СН'!$F$12</f>
        <v>435.56917467</v>
      </c>
      <c r="H275" s="37">
        <f>SUMIFS(СВЦЭМ!$H$34:$H$777,СВЦЭМ!$A$34:$A$777,$A275,СВЦЭМ!$B$34:$B$777,H$260)+'СЕТ СН'!$F$12</f>
        <v>424.20378355000003</v>
      </c>
      <c r="I275" s="37">
        <f>SUMIFS(СВЦЭМ!$H$34:$H$777,СВЦЭМ!$A$34:$A$777,$A275,СВЦЭМ!$B$34:$B$777,I$260)+'СЕТ СН'!$F$12</f>
        <v>393.52501526999998</v>
      </c>
      <c r="J275" s="37">
        <f>SUMIFS(СВЦЭМ!$H$34:$H$777,СВЦЭМ!$A$34:$A$777,$A275,СВЦЭМ!$B$34:$B$777,J$260)+'СЕТ СН'!$F$12</f>
        <v>331.72793388999997</v>
      </c>
      <c r="K275" s="37">
        <f>SUMIFS(СВЦЭМ!$H$34:$H$777,СВЦЭМ!$A$34:$A$777,$A275,СВЦЭМ!$B$34:$B$777,K$260)+'СЕТ СН'!$F$12</f>
        <v>285.02723078000002</v>
      </c>
      <c r="L275" s="37">
        <f>SUMIFS(СВЦЭМ!$H$34:$H$777,СВЦЭМ!$A$34:$A$777,$A275,СВЦЭМ!$B$34:$B$777,L$260)+'СЕТ СН'!$F$12</f>
        <v>264.58541958000001</v>
      </c>
      <c r="M275" s="37">
        <f>SUMIFS(СВЦЭМ!$H$34:$H$777,СВЦЭМ!$A$34:$A$777,$A275,СВЦЭМ!$B$34:$B$777,M$260)+'СЕТ СН'!$F$12</f>
        <v>261.63402879</v>
      </c>
      <c r="N275" s="37">
        <f>SUMIFS(СВЦЭМ!$H$34:$H$777,СВЦЭМ!$A$34:$A$777,$A275,СВЦЭМ!$B$34:$B$777,N$260)+'СЕТ СН'!$F$12</f>
        <v>261.17228954000001</v>
      </c>
      <c r="O275" s="37">
        <f>SUMIFS(СВЦЭМ!$H$34:$H$777,СВЦЭМ!$A$34:$A$777,$A275,СВЦЭМ!$B$34:$B$777,O$260)+'СЕТ СН'!$F$12</f>
        <v>254.49796592000001</v>
      </c>
      <c r="P275" s="37">
        <f>SUMIFS(СВЦЭМ!$H$34:$H$777,СВЦЭМ!$A$34:$A$777,$A275,СВЦЭМ!$B$34:$B$777,P$260)+'СЕТ СН'!$F$12</f>
        <v>252.22139061999999</v>
      </c>
      <c r="Q275" s="37">
        <f>SUMIFS(СВЦЭМ!$H$34:$H$777,СВЦЭМ!$A$34:$A$777,$A275,СВЦЭМ!$B$34:$B$777,Q$260)+'СЕТ СН'!$F$12</f>
        <v>253.42669355000001</v>
      </c>
      <c r="R275" s="37">
        <f>SUMIFS(СВЦЭМ!$H$34:$H$777,СВЦЭМ!$A$34:$A$777,$A275,СВЦЭМ!$B$34:$B$777,R$260)+'СЕТ СН'!$F$12</f>
        <v>252.66636471000001</v>
      </c>
      <c r="S275" s="37">
        <f>SUMIFS(СВЦЭМ!$H$34:$H$777,СВЦЭМ!$A$34:$A$777,$A275,СВЦЭМ!$B$34:$B$777,S$260)+'СЕТ СН'!$F$12</f>
        <v>251.02410355999999</v>
      </c>
      <c r="T275" s="37">
        <f>SUMIFS(СВЦЭМ!$H$34:$H$777,СВЦЭМ!$A$34:$A$777,$A275,СВЦЭМ!$B$34:$B$777,T$260)+'СЕТ СН'!$F$12</f>
        <v>252.72140107999999</v>
      </c>
      <c r="U275" s="37">
        <f>SUMIFS(СВЦЭМ!$H$34:$H$777,СВЦЭМ!$A$34:$A$777,$A275,СВЦЭМ!$B$34:$B$777,U$260)+'СЕТ СН'!$F$12</f>
        <v>265.30667583000002</v>
      </c>
      <c r="V275" s="37">
        <f>SUMIFS(СВЦЭМ!$H$34:$H$777,СВЦЭМ!$A$34:$A$777,$A275,СВЦЭМ!$B$34:$B$777,V$260)+'СЕТ СН'!$F$12</f>
        <v>260.57123375999998</v>
      </c>
      <c r="W275" s="37">
        <f>SUMIFS(СВЦЭМ!$H$34:$H$777,СВЦЭМ!$A$34:$A$777,$A275,СВЦЭМ!$B$34:$B$777,W$260)+'СЕТ СН'!$F$12</f>
        <v>251.88097952999999</v>
      </c>
      <c r="X275" s="37">
        <f>SUMIFS(СВЦЭМ!$H$34:$H$777,СВЦЭМ!$A$34:$A$777,$A275,СВЦЭМ!$B$34:$B$777,X$260)+'СЕТ СН'!$F$12</f>
        <v>252.55870519999999</v>
      </c>
      <c r="Y275" s="37">
        <f>SUMIFS(СВЦЭМ!$H$34:$H$777,СВЦЭМ!$A$34:$A$777,$A275,СВЦЭМ!$B$34:$B$777,Y$260)+'СЕТ СН'!$F$12</f>
        <v>288.62289032000001</v>
      </c>
    </row>
    <row r="276" spans="1:25" ht="15.75" x14ac:dyDescent="0.2">
      <c r="A276" s="36">
        <f t="shared" si="7"/>
        <v>42659</v>
      </c>
      <c r="B276" s="37">
        <f>SUMIFS(СВЦЭМ!$H$34:$H$777,СВЦЭМ!$A$34:$A$777,$A276,СВЦЭМ!$B$34:$B$777,B$260)+'СЕТ СН'!$F$12</f>
        <v>328.03662591</v>
      </c>
      <c r="C276" s="37">
        <f>SUMIFS(СВЦЭМ!$H$34:$H$777,СВЦЭМ!$A$34:$A$777,$A276,СВЦЭМ!$B$34:$B$777,C$260)+'СЕТ СН'!$F$12</f>
        <v>371.81980012000002</v>
      </c>
      <c r="D276" s="37">
        <f>SUMIFS(СВЦЭМ!$H$34:$H$777,СВЦЭМ!$A$34:$A$777,$A276,СВЦЭМ!$B$34:$B$777,D$260)+'СЕТ СН'!$F$12</f>
        <v>407.39062633999998</v>
      </c>
      <c r="E276" s="37">
        <f>SUMIFS(СВЦЭМ!$H$34:$H$777,СВЦЭМ!$A$34:$A$777,$A276,СВЦЭМ!$B$34:$B$777,E$260)+'СЕТ СН'!$F$12</f>
        <v>408.78607699000003</v>
      </c>
      <c r="F276" s="37">
        <f>SUMIFS(СВЦЭМ!$H$34:$H$777,СВЦЭМ!$A$34:$A$777,$A276,СВЦЭМ!$B$34:$B$777,F$260)+'СЕТ СН'!$F$12</f>
        <v>409.46118859000001</v>
      </c>
      <c r="G276" s="37">
        <f>SUMIFS(СВЦЭМ!$H$34:$H$777,СВЦЭМ!$A$34:$A$777,$A276,СВЦЭМ!$B$34:$B$777,G$260)+'СЕТ СН'!$F$12</f>
        <v>410.7122</v>
      </c>
      <c r="H276" s="37">
        <f>SUMIFS(СВЦЭМ!$H$34:$H$777,СВЦЭМ!$A$34:$A$777,$A276,СВЦЭМ!$B$34:$B$777,H$260)+'СЕТ СН'!$F$12</f>
        <v>402.87542646999998</v>
      </c>
      <c r="I276" s="37">
        <f>SUMIFS(СВЦЭМ!$H$34:$H$777,СВЦЭМ!$A$34:$A$777,$A276,СВЦЭМ!$B$34:$B$777,I$260)+'СЕТ СН'!$F$12</f>
        <v>379.42642185</v>
      </c>
      <c r="J276" s="37">
        <f>SUMIFS(СВЦЭМ!$H$34:$H$777,СВЦЭМ!$A$34:$A$777,$A276,СВЦЭМ!$B$34:$B$777,J$260)+'СЕТ СН'!$F$12</f>
        <v>341.77829383</v>
      </c>
      <c r="K276" s="37">
        <f>SUMIFS(СВЦЭМ!$H$34:$H$777,СВЦЭМ!$A$34:$A$777,$A276,СВЦЭМ!$B$34:$B$777,K$260)+'СЕТ СН'!$F$12</f>
        <v>310.76524541999999</v>
      </c>
      <c r="L276" s="37">
        <f>SUMIFS(СВЦЭМ!$H$34:$H$777,СВЦЭМ!$A$34:$A$777,$A276,СВЦЭМ!$B$34:$B$777,L$260)+'СЕТ СН'!$F$12</f>
        <v>261.08062305999999</v>
      </c>
      <c r="M276" s="37">
        <f>SUMIFS(СВЦЭМ!$H$34:$H$777,СВЦЭМ!$A$34:$A$777,$A276,СВЦЭМ!$B$34:$B$777,M$260)+'СЕТ СН'!$F$12</f>
        <v>255.35474855000001</v>
      </c>
      <c r="N276" s="37">
        <f>SUMIFS(СВЦЭМ!$H$34:$H$777,СВЦЭМ!$A$34:$A$777,$A276,СВЦЭМ!$B$34:$B$777,N$260)+'СЕТ СН'!$F$12</f>
        <v>255.26760922</v>
      </c>
      <c r="O276" s="37">
        <f>SUMIFS(СВЦЭМ!$H$34:$H$777,СВЦЭМ!$A$34:$A$777,$A276,СВЦЭМ!$B$34:$B$777,O$260)+'СЕТ СН'!$F$12</f>
        <v>240.88283405000001</v>
      </c>
      <c r="P276" s="37">
        <f>SUMIFS(СВЦЭМ!$H$34:$H$777,СВЦЭМ!$A$34:$A$777,$A276,СВЦЭМ!$B$34:$B$777,P$260)+'СЕТ СН'!$F$12</f>
        <v>245.59620938</v>
      </c>
      <c r="Q276" s="37">
        <f>SUMIFS(СВЦЭМ!$H$34:$H$777,СВЦЭМ!$A$34:$A$777,$A276,СВЦЭМ!$B$34:$B$777,Q$260)+'СЕТ СН'!$F$12</f>
        <v>242.22777264999999</v>
      </c>
      <c r="R276" s="37">
        <f>SUMIFS(СВЦЭМ!$H$34:$H$777,СВЦЭМ!$A$34:$A$777,$A276,СВЦЭМ!$B$34:$B$777,R$260)+'СЕТ СН'!$F$12</f>
        <v>244.92717909000001</v>
      </c>
      <c r="S276" s="37">
        <f>SUMIFS(СВЦЭМ!$H$34:$H$777,СВЦЭМ!$A$34:$A$777,$A276,СВЦЭМ!$B$34:$B$777,S$260)+'СЕТ СН'!$F$12</f>
        <v>247.23245265</v>
      </c>
      <c r="T276" s="37">
        <f>SUMIFS(СВЦЭМ!$H$34:$H$777,СВЦЭМ!$A$34:$A$777,$A276,СВЦЭМ!$B$34:$B$777,T$260)+'СЕТ СН'!$F$12</f>
        <v>255.61855935</v>
      </c>
      <c r="U276" s="37">
        <f>SUMIFS(СВЦЭМ!$H$34:$H$777,СВЦЭМ!$A$34:$A$777,$A276,СВЦЭМ!$B$34:$B$777,U$260)+'СЕТ СН'!$F$12</f>
        <v>271.74385447999998</v>
      </c>
      <c r="V276" s="37">
        <f>SUMIFS(СВЦЭМ!$H$34:$H$777,СВЦЭМ!$A$34:$A$777,$A276,СВЦЭМ!$B$34:$B$777,V$260)+'СЕТ СН'!$F$12</f>
        <v>264.76432423</v>
      </c>
      <c r="W276" s="37">
        <f>SUMIFS(СВЦЭМ!$H$34:$H$777,СВЦЭМ!$A$34:$A$777,$A276,СВЦЭМ!$B$34:$B$777,W$260)+'СЕТ СН'!$F$12</f>
        <v>255.67356875999999</v>
      </c>
      <c r="X276" s="37">
        <f>SUMIFS(СВЦЭМ!$H$34:$H$777,СВЦЭМ!$A$34:$A$777,$A276,СВЦЭМ!$B$34:$B$777,X$260)+'СЕТ СН'!$F$12</f>
        <v>249.91754915000001</v>
      </c>
      <c r="Y276" s="37">
        <f>SUMIFS(СВЦЭМ!$H$34:$H$777,СВЦЭМ!$A$34:$A$777,$A276,СВЦЭМ!$B$34:$B$777,Y$260)+'СЕТ СН'!$F$12</f>
        <v>272.63902473000002</v>
      </c>
    </row>
    <row r="277" spans="1:25" ht="15.75" x14ac:dyDescent="0.2">
      <c r="A277" s="36">
        <f t="shared" si="7"/>
        <v>42660</v>
      </c>
      <c r="B277" s="37">
        <f>SUMIFS(СВЦЭМ!$H$34:$H$777,СВЦЭМ!$A$34:$A$777,$A277,СВЦЭМ!$B$34:$B$777,B$260)+'СЕТ СН'!$F$12</f>
        <v>278.35003219999999</v>
      </c>
      <c r="C277" s="37">
        <f>SUMIFS(СВЦЭМ!$H$34:$H$777,СВЦЭМ!$A$34:$A$777,$A277,СВЦЭМ!$B$34:$B$777,C$260)+'СЕТ СН'!$F$12</f>
        <v>313.58946331999999</v>
      </c>
      <c r="D277" s="37">
        <f>SUMIFS(СВЦЭМ!$H$34:$H$777,СВЦЭМ!$A$34:$A$777,$A277,СВЦЭМ!$B$34:$B$777,D$260)+'СЕТ СН'!$F$12</f>
        <v>351.93970036000002</v>
      </c>
      <c r="E277" s="37">
        <f>SUMIFS(СВЦЭМ!$H$34:$H$777,СВЦЭМ!$A$34:$A$777,$A277,СВЦЭМ!$B$34:$B$777,E$260)+'СЕТ СН'!$F$12</f>
        <v>369.49942547000001</v>
      </c>
      <c r="F277" s="37">
        <f>SUMIFS(СВЦЭМ!$H$34:$H$777,СВЦЭМ!$A$34:$A$777,$A277,СВЦЭМ!$B$34:$B$777,F$260)+'СЕТ СН'!$F$12</f>
        <v>384.56436078000002</v>
      </c>
      <c r="G277" s="37">
        <f>SUMIFS(СВЦЭМ!$H$34:$H$777,СВЦЭМ!$A$34:$A$777,$A277,СВЦЭМ!$B$34:$B$777,G$260)+'СЕТ СН'!$F$12</f>
        <v>378.78238145</v>
      </c>
      <c r="H277" s="37">
        <f>SUMIFS(СВЦЭМ!$H$34:$H$777,СВЦЭМ!$A$34:$A$777,$A277,СВЦЭМ!$B$34:$B$777,H$260)+'СЕТ СН'!$F$12</f>
        <v>358.33866753000001</v>
      </c>
      <c r="I277" s="37">
        <f>SUMIFS(СВЦЭМ!$H$34:$H$777,СВЦЭМ!$A$34:$A$777,$A277,СВЦЭМ!$B$34:$B$777,I$260)+'СЕТ СН'!$F$12</f>
        <v>344.67084475000001</v>
      </c>
      <c r="J277" s="37">
        <f>SUMIFS(СВЦЭМ!$H$34:$H$777,СВЦЭМ!$A$34:$A$777,$A277,СВЦЭМ!$B$34:$B$777,J$260)+'СЕТ СН'!$F$12</f>
        <v>342.25443159999998</v>
      </c>
      <c r="K277" s="37">
        <f>SUMIFS(СВЦЭМ!$H$34:$H$777,СВЦЭМ!$A$34:$A$777,$A277,СВЦЭМ!$B$34:$B$777,K$260)+'СЕТ СН'!$F$12</f>
        <v>313.87447164999998</v>
      </c>
      <c r="L277" s="37">
        <f>SUMIFS(СВЦЭМ!$H$34:$H$777,СВЦЭМ!$A$34:$A$777,$A277,СВЦЭМ!$B$34:$B$777,L$260)+'СЕТ СН'!$F$12</f>
        <v>313.84348356999999</v>
      </c>
      <c r="M277" s="37">
        <f>SUMIFS(СВЦЭМ!$H$34:$H$777,СВЦЭМ!$A$34:$A$777,$A277,СВЦЭМ!$B$34:$B$777,M$260)+'СЕТ СН'!$F$12</f>
        <v>310.28290046000001</v>
      </c>
      <c r="N277" s="37">
        <f>SUMIFS(СВЦЭМ!$H$34:$H$777,СВЦЭМ!$A$34:$A$777,$A277,СВЦЭМ!$B$34:$B$777,N$260)+'СЕТ СН'!$F$12</f>
        <v>292.51198307999999</v>
      </c>
      <c r="O277" s="37">
        <f>SUMIFS(СВЦЭМ!$H$34:$H$777,СВЦЭМ!$A$34:$A$777,$A277,СВЦЭМ!$B$34:$B$777,O$260)+'СЕТ СН'!$F$12</f>
        <v>302.20364401</v>
      </c>
      <c r="P277" s="37">
        <f>SUMIFS(СВЦЭМ!$H$34:$H$777,СВЦЭМ!$A$34:$A$777,$A277,СВЦЭМ!$B$34:$B$777,P$260)+'СЕТ СН'!$F$12</f>
        <v>298.34953088999998</v>
      </c>
      <c r="Q277" s="37">
        <f>SUMIFS(СВЦЭМ!$H$34:$H$777,СВЦЭМ!$A$34:$A$777,$A277,СВЦЭМ!$B$34:$B$777,Q$260)+'СЕТ СН'!$F$12</f>
        <v>298.31449762</v>
      </c>
      <c r="R277" s="37">
        <f>SUMIFS(СВЦЭМ!$H$34:$H$777,СВЦЭМ!$A$34:$A$777,$A277,СВЦЭМ!$B$34:$B$777,R$260)+'СЕТ СН'!$F$12</f>
        <v>298.84306806000001</v>
      </c>
      <c r="S277" s="37">
        <f>SUMIFS(СВЦЭМ!$H$34:$H$777,СВЦЭМ!$A$34:$A$777,$A277,СВЦЭМ!$B$34:$B$777,S$260)+'СЕТ СН'!$F$12</f>
        <v>297.76245951999999</v>
      </c>
      <c r="T277" s="37">
        <f>SUMIFS(СВЦЭМ!$H$34:$H$777,СВЦЭМ!$A$34:$A$777,$A277,СВЦЭМ!$B$34:$B$777,T$260)+'СЕТ СН'!$F$12</f>
        <v>309.77924202000003</v>
      </c>
      <c r="U277" s="37">
        <f>SUMIFS(СВЦЭМ!$H$34:$H$777,СВЦЭМ!$A$34:$A$777,$A277,СВЦЭМ!$B$34:$B$777,U$260)+'СЕТ СН'!$F$12</f>
        <v>365.22624743</v>
      </c>
      <c r="V277" s="37">
        <f>SUMIFS(СВЦЭМ!$H$34:$H$777,СВЦЭМ!$A$34:$A$777,$A277,СВЦЭМ!$B$34:$B$777,V$260)+'СЕТ СН'!$F$12</f>
        <v>348.49976937000002</v>
      </c>
      <c r="W277" s="37">
        <f>SUMIFS(СВЦЭМ!$H$34:$H$777,СВЦЭМ!$A$34:$A$777,$A277,СВЦЭМ!$B$34:$B$777,W$260)+'СЕТ СН'!$F$12</f>
        <v>336.09205672000002</v>
      </c>
      <c r="X277" s="37">
        <f>SUMIFS(СВЦЭМ!$H$34:$H$777,СВЦЭМ!$A$34:$A$777,$A277,СВЦЭМ!$B$34:$B$777,X$260)+'СЕТ СН'!$F$12</f>
        <v>299.07383284000002</v>
      </c>
      <c r="Y277" s="37">
        <f>SUMIFS(СВЦЭМ!$H$34:$H$777,СВЦЭМ!$A$34:$A$777,$A277,СВЦЭМ!$B$34:$B$777,Y$260)+'СЕТ СН'!$F$12</f>
        <v>290.99393077000002</v>
      </c>
    </row>
    <row r="278" spans="1:25" ht="15.75" x14ac:dyDescent="0.2">
      <c r="A278" s="36">
        <f t="shared" si="7"/>
        <v>42661</v>
      </c>
      <c r="B278" s="37">
        <f>SUMIFS(СВЦЭМ!$H$34:$H$777,СВЦЭМ!$A$34:$A$777,$A278,СВЦЭМ!$B$34:$B$777,B$260)+'СЕТ СН'!$F$12</f>
        <v>393.27803855000002</v>
      </c>
      <c r="C278" s="37">
        <f>SUMIFS(СВЦЭМ!$H$34:$H$777,СВЦЭМ!$A$34:$A$777,$A278,СВЦЭМ!$B$34:$B$777,C$260)+'СЕТ СН'!$F$12</f>
        <v>462.05654034000003</v>
      </c>
      <c r="D278" s="37">
        <f>SUMIFS(СВЦЭМ!$H$34:$H$777,СВЦЭМ!$A$34:$A$777,$A278,СВЦЭМ!$B$34:$B$777,D$260)+'СЕТ СН'!$F$12</f>
        <v>500.55118711</v>
      </c>
      <c r="E278" s="37">
        <f>SUMIFS(СВЦЭМ!$H$34:$H$777,СВЦЭМ!$A$34:$A$777,$A278,СВЦЭМ!$B$34:$B$777,E$260)+'СЕТ СН'!$F$12</f>
        <v>496.60703503000002</v>
      </c>
      <c r="F278" s="37">
        <f>SUMIFS(СВЦЭМ!$H$34:$H$777,СВЦЭМ!$A$34:$A$777,$A278,СВЦЭМ!$B$34:$B$777,F$260)+'СЕТ СН'!$F$12</f>
        <v>496.80057785000002</v>
      </c>
      <c r="G278" s="37">
        <f>SUMIFS(СВЦЭМ!$H$34:$H$777,СВЦЭМ!$A$34:$A$777,$A278,СВЦЭМ!$B$34:$B$777,G$260)+'СЕТ СН'!$F$12</f>
        <v>497.85145748000002</v>
      </c>
      <c r="H278" s="37">
        <f>SUMIFS(СВЦЭМ!$H$34:$H$777,СВЦЭМ!$A$34:$A$777,$A278,СВЦЭМ!$B$34:$B$777,H$260)+'СЕТ СН'!$F$12</f>
        <v>464.87863457999998</v>
      </c>
      <c r="I278" s="37">
        <f>SUMIFS(СВЦЭМ!$H$34:$H$777,СВЦЭМ!$A$34:$A$777,$A278,СВЦЭМ!$B$34:$B$777,I$260)+'СЕТ СН'!$F$12</f>
        <v>422.61914311999999</v>
      </c>
      <c r="J278" s="37">
        <f>SUMIFS(СВЦЭМ!$H$34:$H$777,СВЦЭМ!$A$34:$A$777,$A278,СВЦЭМ!$B$34:$B$777,J$260)+'СЕТ СН'!$F$12</f>
        <v>390.87090216000001</v>
      </c>
      <c r="K278" s="37">
        <f>SUMIFS(СВЦЭМ!$H$34:$H$777,СВЦЭМ!$A$34:$A$777,$A278,СВЦЭМ!$B$34:$B$777,K$260)+'СЕТ СН'!$F$12</f>
        <v>349.54571149999998</v>
      </c>
      <c r="L278" s="37">
        <f>SUMIFS(СВЦЭМ!$H$34:$H$777,СВЦЭМ!$A$34:$A$777,$A278,СВЦЭМ!$B$34:$B$777,L$260)+'СЕТ СН'!$F$12</f>
        <v>317.6000932</v>
      </c>
      <c r="M278" s="37">
        <f>SUMIFS(СВЦЭМ!$H$34:$H$777,СВЦЭМ!$A$34:$A$777,$A278,СВЦЭМ!$B$34:$B$777,M$260)+'СЕТ СН'!$F$12</f>
        <v>303.11032173000001</v>
      </c>
      <c r="N278" s="37">
        <f>SUMIFS(СВЦЭМ!$H$34:$H$777,СВЦЭМ!$A$34:$A$777,$A278,СВЦЭМ!$B$34:$B$777,N$260)+'СЕТ СН'!$F$12</f>
        <v>294.73329838000001</v>
      </c>
      <c r="O278" s="37">
        <f>SUMIFS(СВЦЭМ!$H$34:$H$777,СВЦЭМ!$A$34:$A$777,$A278,СВЦЭМ!$B$34:$B$777,O$260)+'СЕТ СН'!$F$12</f>
        <v>294.74176340999998</v>
      </c>
      <c r="P278" s="37">
        <f>SUMIFS(СВЦЭМ!$H$34:$H$777,СВЦЭМ!$A$34:$A$777,$A278,СВЦЭМ!$B$34:$B$777,P$260)+'СЕТ СН'!$F$12</f>
        <v>294.43875756</v>
      </c>
      <c r="Q278" s="37">
        <f>SUMIFS(СВЦЭМ!$H$34:$H$777,СВЦЭМ!$A$34:$A$777,$A278,СВЦЭМ!$B$34:$B$777,Q$260)+'СЕТ СН'!$F$12</f>
        <v>295.41170626000002</v>
      </c>
      <c r="R278" s="37">
        <f>SUMIFS(СВЦЭМ!$H$34:$H$777,СВЦЭМ!$A$34:$A$777,$A278,СВЦЭМ!$B$34:$B$777,R$260)+'СЕТ СН'!$F$12</f>
        <v>295.18214196000002</v>
      </c>
      <c r="S278" s="37">
        <f>SUMIFS(СВЦЭМ!$H$34:$H$777,СВЦЭМ!$A$34:$A$777,$A278,СВЦЭМ!$B$34:$B$777,S$260)+'СЕТ СН'!$F$12</f>
        <v>293.02164980999999</v>
      </c>
      <c r="T278" s="37">
        <f>SUMIFS(СВЦЭМ!$H$34:$H$777,СВЦЭМ!$A$34:$A$777,$A278,СВЦЭМ!$B$34:$B$777,T$260)+'СЕТ СН'!$F$12</f>
        <v>301.19735994000001</v>
      </c>
      <c r="U278" s="37">
        <f>SUMIFS(СВЦЭМ!$H$34:$H$777,СВЦЭМ!$A$34:$A$777,$A278,СВЦЭМ!$B$34:$B$777,U$260)+'СЕТ СН'!$F$12</f>
        <v>313.34758165</v>
      </c>
      <c r="V278" s="37">
        <f>SUMIFS(СВЦЭМ!$H$34:$H$777,СВЦЭМ!$A$34:$A$777,$A278,СВЦЭМ!$B$34:$B$777,V$260)+'СЕТ СН'!$F$12</f>
        <v>312.38787672000001</v>
      </c>
      <c r="W278" s="37">
        <f>SUMIFS(СВЦЭМ!$H$34:$H$777,СВЦЭМ!$A$34:$A$777,$A278,СВЦЭМ!$B$34:$B$777,W$260)+'СЕТ СН'!$F$12</f>
        <v>312.76631304</v>
      </c>
      <c r="X278" s="37">
        <f>SUMIFS(СВЦЭМ!$H$34:$H$777,СВЦЭМ!$A$34:$A$777,$A278,СВЦЭМ!$B$34:$B$777,X$260)+'СЕТ СН'!$F$12</f>
        <v>318.84360499000002</v>
      </c>
      <c r="Y278" s="37">
        <f>SUMIFS(СВЦЭМ!$H$34:$H$777,СВЦЭМ!$A$34:$A$777,$A278,СВЦЭМ!$B$34:$B$777,Y$260)+'СЕТ СН'!$F$12</f>
        <v>333.54717405999997</v>
      </c>
    </row>
    <row r="279" spans="1:25" ht="15.75" x14ac:dyDescent="0.2">
      <c r="A279" s="36">
        <f t="shared" si="7"/>
        <v>42662</v>
      </c>
      <c r="B279" s="37">
        <f>SUMIFS(СВЦЭМ!$H$34:$H$777,СВЦЭМ!$A$34:$A$777,$A279,СВЦЭМ!$B$34:$B$777,B$260)+'СЕТ СН'!$F$12</f>
        <v>354.35640196000003</v>
      </c>
      <c r="C279" s="37">
        <f>SUMIFS(СВЦЭМ!$H$34:$H$777,СВЦЭМ!$A$34:$A$777,$A279,СВЦЭМ!$B$34:$B$777,C$260)+'СЕТ СН'!$F$12</f>
        <v>412.83358887999998</v>
      </c>
      <c r="D279" s="37">
        <f>SUMIFS(СВЦЭМ!$H$34:$H$777,СВЦЭМ!$A$34:$A$777,$A279,СВЦЭМ!$B$34:$B$777,D$260)+'СЕТ СН'!$F$12</f>
        <v>454.77336699</v>
      </c>
      <c r="E279" s="37">
        <f>SUMIFS(СВЦЭМ!$H$34:$H$777,СВЦЭМ!$A$34:$A$777,$A279,СВЦЭМ!$B$34:$B$777,E$260)+'СЕТ СН'!$F$12</f>
        <v>456.18651103000002</v>
      </c>
      <c r="F279" s="37">
        <f>SUMIFS(СВЦЭМ!$H$34:$H$777,СВЦЭМ!$A$34:$A$777,$A279,СВЦЭМ!$B$34:$B$777,F$260)+'СЕТ СН'!$F$12</f>
        <v>455.22097694000001</v>
      </c>
      <c r="G279" s="37">
        <f>SUMIFS(СВЦЭМ!$H$34:$H$777,СВЦЭМ!$A$34:$A$777,$A279,СВЦЭМ!$B$34:$B$777,G$260)+'СЕТ СН'!$F$12</f>
        <v>445.55247723999997</v>
      </c>
      <c r="H279" s="37">
        <f>SUMIFS(СВЦЭМ!$H$34:$H$777,СВЦЭМ!$A$34:$A$777,$A279,СВЦЭМ!$B$34:$B$777,H$260)+'СЕТ СН'!$F$12</f>
        <v>415.14399624999999</v>
      </c>
      <c r="I279" s="37">
        <f>SUMIFS(СВЦЭМ!$H$34:$H$777,СВЦЭМ!$A$34:$A$777,$A279,СВЦЭМ!$B$34:$B$777,I$260)+'СЕТ СН'!$F$12</f>
        <v>382.94413753999999</v>
      </c>
      <c r="J279" s="37">
        <f>SUMIFS(СВЦЭМ!$H$34:$H$777,СВЦЭМ!$A$34:$A$777,$A279,СВЦЭМ!$B$34:$B$777,J$260)+'СЕТ СН'!$F$12</f>
        <v>359.06353746000002</v>
      </c>
      <c r="K279" s="37">
        <f>SUMIFS(СВЦЭМ!$H$34:$H$777,СВЦЭМ!$A$34:$A$777,$A279,СВЦЭМ!$B$34:$B$777,K$260)+'СЕТ СН'!$F$12</f>
        <v>321.68295825000001</v>
      </c>
      <c r="L279" s="37">
        <f>SUMIFS(СВЦЭМ!$H$34:$H$777,СВЦЭМ!$A$34:$A$777,$A279,СВЦЭМ!$B$34:$B$777,L$260)+'СЕТ СН'!$F$12</f>
        <v>288.92541828999998</v>
      </c>
      <c r="M279" s="37">
        <f>SUMIFS(СВЦЭМ!$H$34:$H$777,СВЦЭМ!$A$34:$A$777,$A279,СВЦЭМ!$B$34:$B$777,M$260)+'СЕТ СН'!$F$12</f>
        <v>274.69593333</v>
      </c>
      <c r="N279" s="37">
        <f>SUMIFS(СВЦЭМ!$H$34:$H$777,СВЦЭМ!$A$34:$A$777,$A279,СВЦЭМ!$B$34:$B$777,N$260)+'СЕТ СН'!$F$12</f>
        <v>273.49188767999999</v>
      </c>
      <c r="O279" s="37">
        <f>SUMIFS(СВЦЭМ!$H$34:$H$777,СВЦЭМ!$A$34:$A$777,$A279,СВЦЭМ!$B$34:$B$777,O$260)+'СЕТ СН'!$F$12</f>
        <v>269.81943661000003</v>
      </c>
      <c r="P279" s="37">
        <f>SUMIFS(СВЦЭМ!$H$34:$H$777,СВЦЭМ!$A$34:$A$777,$A279,СВЦЭМ!$B$34:$B$777,P$260)+'СЕТ СН'!$F$12</f>
        <v>267.14337739000001</v>
      </c>
      <c r="Q279" s="37">
        <f>SUMIFS(СВЦЭМ!$H$34:$H$777,СВЦЭМ!$A$34:$A$777,$A279,СВЦЭМ!$B$34:$B$777,Q$260)+'СЕТ СН'!$F$12</f>
        <v>270.77076333000002</v>
      </c>
      <c r="R279" s="37">
        <f>SUMIFS(СВЦЭМ!$H$34:$H$777,СВЦЭМ!$A$34:$A$777,$A279,СВЦЭМ!$B$34:$B$777,R$260)+'СЕТ СН'!$F$12</f>
        <v>271.91654432000001</v>
      </c>
      <c r="S279" s="37">
        <f>SUMIFS(СВЦЭМ!$H$34:$H$777,СВЦЭМ!$A$34:$A$777,$A279,СВЦЭМ!$B$34:$B$777,S$260)+'СЕТ СН'!$F$12</f>
        <v>271.80156828999998</v>
      </c>
      <c r="T279" s="37">
        <f>SUMIFS(СВЦЭМ!$H$34:$H$777,СВЦЭМ!$A$34:$A$777,$A279,СВЦЭМ!$B$34:$B$777,T$260)+'СЕТ СН'!$F$12</f>
        <v>286.00957856999997</v>
      </c>
      <c r="U279" s="37">
        <f>SUMIFS(СВЦЭМ!$H$34:$H$777,СВЦЭМ!$A$34:$A$777,$A279,СВЦЭМ!$B$34:$B$777,U$260)+'СЕТ СН'!$F$12</f>
        <v>305.92651826000002</v>
      </c>
      <c r="V279" s="37">
        <f>SUMIFS(СВЦЭМ!$H$34:$H$777,СВЦЭМ!$A$34:$A$777,$A279,СВЦЭМ!$B$34:$B$777,V$260)+'СЕТ СН'!$F$12</f>
        <v>288.28843664999999</v>
      </c>
      <c r="W279" s="37">
        <f>SUMIFS(СВЦЭМ!$H$34:$H$777,СВЦЭМ!$A$34:$A$777,$A279,СВЦЭМ!$B$34:$B$777,W$260)+'СЕТ СН'!$F$12</f>
        <v>269.47827532999997</v>
      </c>
      <c r="X279" s="37">
        <f>SUMIFS(СВЦЭМ!$H$34:$H$777,СВЦЭМ!$A$34:$A$777,$A279,СВЦЭМ!$B$34:$B$777,X$260)+'СЕТ СН'!$F$12</f>
        <v>262.24344724000002</v>
      </c>
      <c r="Y279" s="37">
        <f>SUMIFS(СВЦЭМ!$H$34:$H$777,СВЦЭМ!$A$34:$A$777,$A279,СВЦЭМ!$B$34:$B$777,Y$260)+'СЕТ СН'!$F$12</f>
        <v>296.67642404999998</v>
      </c>
    </row>
    <row r="280" spans="1:25" ht="15.75" x14ac:dyDescent="0.2">
      <c r="A280" s="36">
        <f t="shared" si="7"/>
        <v>42663</v>
      </c>
      <c r="B280" s="37">
        <f>SUMIFS(СВЦЭМ!$H$34:$H$777,СВЦЭМ!$A$34:$A$777,$A280,СВЦЭМ!$B$34:$B$777,B$260)+'СЕТ СН'!$F$12</f>
        <v>344.60615961000002</v>
      </c>
      <c r="C280" s="37">
        <f>SUMIFS(СВЦЭМ!$H$34:$H$777,СВЦЭМ!$A$34:$A$777,$A280,СВЦЭМ!$B$34:$B$777,C$260)+'СЕТ СН'!$F$12</f>
        <v>399.73305184999998</v>
      </c>
      <c r="D280" s="37">
        <f>SUMIFS(СВЦЭМ!$H$34:$H$777,СВЦЭМ!$A$34:$A$777,$A280,СВЦЭМ!$B$34:$B$777,D$260)+'СЕТ СН'!$F$12</f>
        <v>437.64022117000002</v>
      </c>
      <c r="E280" s="37">
        <f>SUMIFS(СВЦЭМ!$H$34:$H$777,СВЦЭМ!$A$34:$A$777,$A280,СВЦЭМ!$B$34:$B$777,E$260)+'СЕТ СН'!$F$12</f>
        <v>438.37166415000002</v>
      </c>
      <c r="F280" s="37">
        <f>SUMIFS(СВЦЭМ!$H$34:$H$777,СВЦЭМ!$A$34:$A$777,$A280,СВЦЭМ!$B$34:$B$777,F$260)+'СЕТ СН'!$F$12</f>
        <v>437.4393417</v>
      </c>
      <c r="G280" s="37">
        <f>SUMIFS(СВЦЭМ!$H$34:$H$777,СВЦЭМ!$A$34:$A$777,$A280,СВЦЭМ!$B$34:$B$777,G$260)+'СЕТ СН'!$F$12</f>
        <v>430.15646007999999</v>
      </c>
      <c r="H280" s="37">
        <f>SUMIFS(СВЦЭМ!$H$34:$H$777,СВЦЭМ!$A$34:$A$777,$A280,СВЦЭМ!$B$34:$B$777,H$260)+'СЕТ СН'!$F$12</f>
        <v>400.45333433000002</v>
      </c>
      <c r="I280" s="37">
        <f>SUMIFS(СВЦЭМ!$H$34:$H$777,СВЦЭМ!$A$34:$A$777,$A280,СВЦЭМ!$B$34:$B$777,I$260)+'СЕТ СН'!$F$12</f>
        <v>359.16679784000002</v>
      </c>
      <c r="J280" s="37">
        <f>SUMIFS(СВЦЭМ!$H$34:$H$777,СВЦЭМ!$A$34:$A$777,$A280,СВЦЭМ!$B$34:$B$777,J$260)+'СЕТ СН'!$F$12</f>
        <v>330.13757242000003</v>
      </c>
      <c r="K280" s="37">
        <f>SUMIFS(СВЦЭМ!$H$34:$H$777,СВЦЭМ!$A$34:$A$777,$A280,СВЦЭМ!$B$34:$B$777,K$260)+'СЕТ СН'!$F$12</f>
        <v>328.80943868000003</v>
      </c>
      <c r="L280" s="37">
        <f>SUMIFS(СВЦЭМ!$H$34:$H$777,СВЦЭМ!$A$34:$A$777,$A280,СВЦЭМ!$B$34:$B$777,L$260)+'СЕТ СН'!$F$12</f>
        <v>333.60013964000001</v>
      </c>
      <c r="M280" s="37">
        <f>SUMIFS(СВЦЭМ!$H$34:$H$777,СВЦЭМ!$A$34:$A$777,$A280,СВЦЭМ!$B$34:$B$777,M$260)+'СЕТ СН'!$F$12</f>
        <v>339.15794326999998</v>
      </c>
      <c r="N280" s="37">
        <f>SUMIFS(СВЦЭМ!$H$34:$H$777,СВЦЭМ!$A$34:$A$777,$A280,СВЦЭМ!$B$34:$B$777,N$260)+'СЕТ СН'!$F$12</f>
        <v>346.47939825999998</v>
      </c>
      <c r="O280" s="37">
        <f>SUMIFS(СВЦЭМ!$H$34:$H$777,СВЦЭМ!$A$34:$A$777,$A280,СВЦЭМ!$B$34:$B$777,O$260)+'СЕТ СН'!$F$12</f>
        <v>347.37932267000002</v>
      </c>
      <c r="P280" s="37">
        <f>SUMIFS(СВЦЭМ!$H$34:$H$777,СВЦЭМ!$A$34:$A$777,$A280,СВЦЭМ!$B$34:$B$777,P$260)+'СЕТ СН'!$F$12</f>
        <v>350.44949252999999</v>
      </c>
      <c r="Q280" s="37">
        <f>SUMIFS(СВЦЭМ!$H$34:$H$777,СВЦЭМ!$A$34:$A$777,$A280,СВЦЭМ!$B$34:$B$777,Q$260)+'СЕТ СН'!$F$12</f>
        <v>352.13540850999999</v>
      </c>
      <c r="R280" s="37">
        <f>SUMIFS(СВЦЭМ!$H$34:$H$777,СВЦЭМ!$A$34:$A$777,$A280,СВЦЭМ!$B$34:$B$777,R$260)+'СЕТ СН'!$F$12</f>
        <v>350.87242056000002</v>
      </c>
      <c r="S280" s="37">
        <f>SUMIFS(СВЦЭМ!$H$34:$H$777,СВЦЭМ!$A$34:$A$777,$A280,СВЦЭМ!$B$34:$B$777,S$260)+'СЕТ СН'!$F$12</f>
        <v>344.98660466000001</v>
      </c>
      <c r="T280" s="37">
        <f>SUMIFS(СВЦЭМ!$H$34:$H$777,СВЦЭМ!$A$34:$A$777,$A280,СВЦЭМ!$B$34:$B$777,T$260)+'СЕТ СН'!$F$12</f>
        <v>326.51531819000002</v>
      </c>
      <c r="U280" s="37">
        <f>SUMIFS(СВЦЭМ!$H$34:$H$777,СВЦЭМ!$A$34:$A$777,$A280,СВЦЭМ!$B$34:$B$777,U$260)+'СЕТ СН'!$F$12</f>
        <v>302.59890614</v>
      </c>
      <c r="V280" s="37">
        <f>SUMIFS(СВЦЭМ!$H$34:$H$777,СВЦЭМ!$A$34:$A$777,$A280,СВЦЭМ!$B$34:$B$777,V$260)+'СЕТ СН'!$F$12</f>
        <v>285.26056935000003</v>
      </c>
      <c r="W280" s="37">
        <f>SUMIFS(СВЦЭМ!$H$34:$H$777,СВЦЭМ!$A$34:$A$777,$A280,СВЦЭМ!$B$34:$B$777,W$260)+'СЕТ СН'!$F$12</f>
        <v>284.51008413</v>
      </c>
      <c r="X280" s="37">
        <f>SUMIFS(СВЦЭМ!$H$34:$H$777,СВЦЭМ!$A$34:$A$777,$A280,СВЦЭМ!$B$34:$B$777,X$260)+'СЕТ СН'!$F$12</f>
        <v>298.43541998000001</v>
      </c>
      <c r="Y280" s="37">
        <f>SUMIFS(СВЦЭМ!$H$34:$H$777,СВЦЭМ!$A$34:$A$777,$A280,СВЦЭМ!$B$34:$B$777,Y$260)+'СЕТ СН'!$F$12</f>
        <v>314.14626845999999</v>
      </c>
    </row>
    <row r="281" spans="1:25" ht="15.75" x14ac:dyDescent="0.2">
      <c r="A281" s="36">
        <f t="shared" si="7"/>
        <v>42664</v>
      </c>
      <c r="B281" s="37">
        <f>SUMIFS(СВЦЭМ!$H$34:$H$777,СВЦЭМ!$A$34:$A$777,$A281,СВЦЭМ!$B$34:$B$777,B$260)+'СЕТ СН'!$F$12</f>
        <v>337.84796835999998</v>
      </c>
      <c r="C281" s="37">
        <f>SUMIFS(СВЦЭМ!$H$34:$H$777,СВЦЭМ!$A$34:$A$777,$A281,СВЦЭМ!$B$34:$B$777,C$260)+'СЕТ СН'!$F$12</f>
        <v>395.63445958</v>
      </c>
      <c r="D281" s="37">
        <f>SUMIFS(СВЦЭМ!$H$34:$H$777,СВЦЭМ!$A$34:$A$777,$A281,СВЦЭМ!$B$34:$B$777,D$260)+'СЕТ СН'!$F$12</f>
        <v>432.22000300000002</v>
      </c>
      <c r="E281" s="37">
        <f>SUMIFS(СВЦЭМ!$H$34:$H$777,СВЦЭМ!$A$34:$A$777,$A281,СВЦЭМ!$B$34:$B$777,E$260)+'СЕТ СН'!$F$12</f>
        <v>432.31169041999999</v>
      </c>
      <c r="F281" s="37">
        <f>SUMIFS(СВЦЭМ!$H$34:$H$777,СВЦЭМ!$A$34:$A$777,$A281,СВЦЭМ!$B$34:$B$777,F$260)+'СЕТ СН'!$F$12</f>
        <v>433.42633030000002</v>
      </c>
      <c r="G281" s="37">
        <f>SUMIFS(СВЦЭМ!$H$34:$H$777,СВЦЭМ!$A$34:$A$777,$A281,СВЦЭМ!$B$34:$B$777,G$260)+'СЕТ СН'!$F$12</f>
        <v>425.22556305000001</v>
      </c>
      <c r="H281" s="37">
        <f>SUMIFS(СВЦЭМ!$H$34:$H$777,СВЦЭМ!$A$34:$A$777,$A281,СВЦЭМ!$B$34:$B$777,H$260)+'СЕТ СН'!$F$12</f>
        <v>395.97261609999998</v>
      </c>
      <c r="I281" s="37">
        <f>SUMIFS(СВЦЭМ!$H$34:$H$777,СВЦЭМ!$A$34:$A$777,$A281,СВЦЭМ!$B$34:$B$777,I$260)+'СЕТ СН'!$F$12</f>
        <v>368.63274872</v>
      </c>
      <c r="J281" s="37">
        <f>SUMIFS(СВЦЭМ!$H$34:$H$777,СВЦЭМ!$A$34:$A$777,$A281,СВЦЭМ!$B$34:$B$777,J$260)+'СЕТ СН'!$F$12</f>
        <v>337.85486902999997</v>
      </c>
      <c r="K281" s="37">
        <f>SUMIFS(СВЦЭМ!$H$34:$H$777,СВЦЭМ!$A$34:$A$777,$A281,СВЦЭМ!$B$34:$B$777,K$260)+'СЕТ СН'!$F$12</f>
        <v>306.01319926999997</v>
      </c>
      <c r="L281" s="37">
        <f>SUMIFS(СВЦЭМ!$H$34:$H$777,СВЦЭМ!$A$34:$A$777,$A281,СВЦЭМ!$B$34:$B$777,L$260)+'СЕТ СН'!$F$12</f>
        <v>275.76373424000002</v>
      </c>
      <c r="M281" s="37">
        <f>SUMIFS(СВЦЭМ!$H$34:$H$777,СВЦЭМ!$A$34:$A$777,$A281,СВЦЭМ!$B$34:$B$777,M$260)+'СЕТ СН'!$F$12</f>
        <v>270.45480837999997</v>
      </c>
      <c r="N281" s="37">
        <f>SUMIFS(СВЦЭМ!$H$34:$H$777,СВЦЭМ!$A$34:$A$777,$A281,СВЦЭМ!$B$34:$B$777,N$260)+'СЕТ СН'!$F$12</f>
        <v>271.09542599999997</v>
      </c>
      <c r="O281" s="37">
        <f>SUMIFS(СВЦЭМ!$H$34:$H$777,СВЦЭМ!$A$34:$A$777,$A281,СВЦЭМ!$B$34:$B$777,O$260)+'СЕТ СН'!$F$12</f>
        <v>271.80056619999999</v>
      </c>
      <c r="P281" s="37">
        <f>SUMIFS(СВЦЭМ!$H$34:$H$777,СВЦЭМ!$A$34:$A$777,$A281,СВЦЭМ!$B$34:$B$777,P$260)+'СЕТ СН'!$F$12</f>
        <v>270.41057087000002</v>
      </c>
      <c r="Q281" s="37">
        <f>SUMIFS(СВЦЭМ!$H$34:$H$777,СВЦЭМ!$A$34:$A$777,$A281,СВЦЭМ!$B$34:$B$777,Q$260)+'СЕТ СН'!$F$12</f>
        <v>269.30497747999999</v>
      </c>
      <c r="R281" s="37">
        <f>SUMIFS(СВЦЭМ!$H$34:$H$777,СВЦЭМ!$A$34:$A$777,$A281,СВЦЭМ!$B$34:$B$777,R$260)+'СЕТ СН'!$F$12</f>
        <v>270.26248969</v>
      </c>
      <c r="S281" s="37">
        <f>SUMIFS(СВЦЭМ!$H$34:$H$777,СВЦЭМ!$A$34:$A$777,$A281,СВЦЭМ!$B$34:$B$777,S$260)+'СЕТ СН'!$F$12</f>
        <v>273.12186616000002</v>
      </c>
      <c r="T281" s="37">
        <f>SUMIFS(СВЦЭМ!$H$34:$H$777,СВЦЭМ!$A$34:$A$777,$A281,СВЦЭМ!$B$34:$B$777,T$260)+'СЕТ СН'!$F$12</f>
        <v>277.05459540999999</v>
      </c>
      <c r="U281" s="37">
        <f>SUMIFS(СВЦЭМ!$H$34:$H$777,СВЦЭМ!$A$34:$A$777,$A281,СВЦЭМ!$B$34:$B$777,U$260)+'СЕТ СН'!$F$12</f>
        <v>288.27977577000001</v>
      </c>
      <c r="V281" s="37">
        <f>SUMIFS(СВЦЭМ!$H$34:$H$777,СВЦЭМ!$A$34:$A$777,$A281,СВЦЭМ!$B$34:$B$777,V$260)+'СЕТ СН'!$F$12</f>
        <v>285.53410752000002</v>
      </c>
      <c r="W281" s="37">
        <f>SUMIFS(СВЦЭМ!$H$34:$H$777,СВЦЭМ!$A$34:$A$777,$A281,СВЦЭМ!$B$34:$B$777,W$260)+'СЕТ СН'!$F$12</f>
        <v>277.17044791000001</v>
      </c>
      <c r="X281" s="37">
        <f>SUMIFS(СВЦЭМ!$H$34:$H$777,СВЦЭМ!$A$34:$A$777,$A281,СВЦЭМ!$B$34:$B$777,X$260)+'СЕТ СН'!$F$12</f>
        <v>276.83517891000002</v>
      </c>
      <c r="Y281" s="37">
        <f>SUMIFS(СВЦЭМ!$H$34:$H$777,СВЦЭМ!$A$34:$A$777,$A281,СВЦЭМ!$B$34:$B$777,Y$260)+'СЕТ СН'!$F$12</f>
        <v>306.84602691999999</v>
      </c>
    </row>
    <row r="282" spans="1:25" ht="15.75" x14ac:dyDescent="0.2">
      <c r="A282" s="36">
        <f t="shared" si="7"/>
        <v>42665</v>
      </c>
      <c r="B282" s="37">
        <f>SUMIFS(СВЦЭМ!$H$34:$H$777,СВЦЭМ!$A$34:$A$777,$A282,СВЦЭМ!$B$34:$B$777,B$260)+'СЕТ СН'!$F$12</f>
        <v>325.57955090000002</v>
      </c>
      <c r="C282" s="37">
        <f>SUMIFS(СВЦЭМ!$H$34:$H$777,СВЦЭМ!$A$34:$A$777,$A282,СВЦЭМ!$B$34:$B$777,C$260)+'СЕТ СН'!$F$12</f>
        <v>376.96597198000001</v>
      </c>
      <c r="D282" s="37">
        <f>SUMIFS(СВЦЭМ!$H$34:$H$777,СВЦЭМ!$A$34:$A$777,$A282,СВЦЭМ!$B$34:$B$777,D$260)+'СЕТ СН'!$F$12</f>
        <v>416.70508765</v>
      </c>
      <c r="E282" s="37">
        <f>SUMIFS(СВЦЭМ!$H$34:$H$777,СВЦЭМ!$A$34:$A$777,$A282,СВЦЭМ!$B$34:$B$777,E$260)+'СЕТ СН'!$F$12</f>
        <v>426.69093538999999</v>
      </c>
      <c r="F282" s="37">
        <f>SUMIFS(СВЦЭМ!$H$34:$H$777,СВЦЭМ!$A$34:$A$777,$A282,СВЦЭМ!$B$34:$B$777,F$260)+'СЕТ СН'!$F$12</f>
        <v>436.28235414</v>
      </c>
      <c r="G282" s="37">
        <f>SUMIFS(СВЦЭМ!$H$34:$H$777,СВЦЭМ!$A$34:$A$777,$A282,СВЦЭМ!$B$34:$B$777,G$260)+'СЕТ СН'!$F$12</f>
        <v>445.08552908000001</v>
      </c>
      <c r="H282" s="37">
        <f>SUMIFS(СВЦЭМ!$H$34:$H$777,СВЦЭМ!$A$34:$A$777,$A282,СВЦЭМ!$B$34:$B$777,H$260)+'СЕТ СН'!$F$12</f>
        <v>435.19032411000001</v>
      </c>
      <c r="I282" s="37">
        <f>SUMIFS(СВЦЭМ!$H$34:$H$777,СВЦЭМ!$A$34:$A$777,$A282,СВЦЭМ!$B$34:$B$777,I$260)+'СЕТ СН'!$F$12</f>
        <v>411.32460108999999</v>
      </c>
      <c r="J282" s="37">
        <f>SUMIFS(СВЦЭМ!$H$34:$H$777,СВЦЭМ!$A$34:$A$777,$A282,СВЦЭМ!$B$34:$B$777,J$260)+'СЕТ СН'!$F$12</f>
        <v>370.19091443000002</v>
      </c>
      <c r="K282" s="37">
        <f>SUMIFS(СВЦЭМ!$H$34:$H$777,СВЦЭМ!$A$34:$A$777,$A282,СВЦЭМ!$B$34:$B$777,K$260)+'СЕТ СН'!$F$12</f>
        <v>336.17739207</v>
      </c>
      <c r="L282" s="37">
        <f>SUMIFS(СВЦЭМ!$H$34:$H$777,СВЦЭМ!$A$34:$A$777,$A282,СВЦЭМ!$B$34:$B$777,L$260)+'СЕТ СН'!$F$12</f>
        <v>309.12954723000001</v>
      </c>
      <c r="M282" s="37">
        <f>SUMIFS(СВЦЭМ!$H$34:$H$777,СВЦЭМ!$A$34:$A$777,$A282,СВЦЭМ!$B$34:$B$777,M$260)+'СЕТ СН'!$F$12</f>
        <v>292.42279486000001</v>
      </c>
      <c r="N282" s="37">
        <f>SUMIFS(СВЦЭМ!$H$34:$H$777,СВЦЭМ!$A$34:$A$777,$A282,СВЦЭМ!$B$34:$B$777,N$260)+'СЕТ СН'!$F$12</f>
        <v>289.48154384999998</v>
      </c>
      <c r="O282" s="37">
        <f>SUMIFS(СВЦЭМ!$H$34:$H$777,СВЦЭМ!$A$34:$A$777,$A282,СВЦЭМ!$B$34:$B$777,O$260)+'СЕТ СН'!$F$12</f>
        <v>292.56200486</v>
      </c>
      <c r="P282" s="37">
        <f>SUMIFS(СВЦЭМ!$H$34:$H$777,СВЦЭМ!$A$34:$A$777,$A282,СВЦЭМ!$B$34:$B$777,P$260)+'СЕТ СН'!$F$12</f>
        <v>297.69604251999999</v>
      </c>
      <c r="Q282" s="37">
        <f>SUMIFS(СВЦЭМ!$H$34:$H$777,СВЦЭМ!$A$34:$A$777,$A282,СВЦЭМ!$B$34:$B$777,Q$260)+'СЕТ СН'!$F$12</f>
        <v>300.02825890999998</v>
      </c>
      <c r="R282" s="37">
        <f>SUMIFS(СВЦЭМ!$H$34:$H$777,СВЦЭМ!$A$34:$A$777,$A282,СВЦЭМ!$B$34:$B$777,R$260)+'СЕТ СН'!$F$12</f>
        <v>298.42351121000002</v>
      </c>
      <c r="S282" s="37">
        <f>SUMIFS(СВЦЭМ!$H$34:$H$777,СВЦЭМ!$A$34:$A$777,$A282,СВЦЭМ!$B$34:$B$777,S$260)+'СЕТ СН'!$F$12</f>
        <v>292.79210931</v>
      </c>
      <c r="T282" s="37">
        <f>SUMIFS(СВЦЭМ!$H$34:$H$777,СВЦЭМ!$A$34:$A$777,$A282,СВЦЭМ!$B$34:$B$777,T$260)+'СЕТ СН'!$F$12</f>
        <v>283.14835384000003</v>
      </c>
      <c r="U282" s="37">
        <f>SUMIFS(СВЦЭМ!$H$34:$H$777,СВЦЭМ!$A$34:$A$777,$A282,СВЦЭМ!$B$34:$B$777,U$260)+'СЕТ СН'!$F$12</f>
        <v>285.61310106000002</v>
      </c>
      <c r="V282" s="37">
        <f>SUMIFS(СВЦЭМ!$H$34:$H$777,СВЦЭМ!$A$34:$A$777,$A282,СВЦЭМ!$B$34:$B$777,V$260)+'СЕТ СН'!$F$12</f>
        <v>280.05393585000002</v>
      </c>
      <c r="W282" s="37">
        <f>SUMIFS(СВЦЭМ!$H$34:$H$777,СВЦЭМ!$A$34:$A$777,$A282,СВЦЭМ!$B$34:$B$777,W$260)+'СЕТ СН'!$F$12</f>
        <v>272.03678130999998</v>
      </c>
      <c r="X282" s="37">
        <f>SUMIFS(СВЦЭМ!$H$34:$H$777,СВЦЭМ!$A$34:$A$777,$A282,СВЦЭМ!$B$34:$B$777,X$260)+'СЕТ СН'!$F$12</f>
        <v>270.24696998000002</v>
      </c>
      <c r="Y282" s="37">
        <f>SUMIFS(СВЦЭМ!$H$34:$H$777,СВЦЭМ!$A$34:$A$777,$A282,СВЦЭМ!$B$34:$B$777,Y$260)+'СЕТ СН'!$F$12</f>
        <v>308.64368545000002</v>
      </c>
    </row>
    <row r="283" spans="1:25" ht="15.75" x14ac:dyDescent="0.2">
      <c r="A283" s="36">
        <f t="shared" si="7"/>
        <v>42666</v>
      </c>
      <c r="B283" s="37">
        <f>SUMIFS(СВЦЭМ!$H$34:$H$777,СВЦЭМ!$A$34:$A$777,$A283,СВЦЭМ!$B$34:$B$777,B$260)+'СЕТ СН'!$F$12</f>
        <v>360.38651196000001</v>
      </c>
      <c r="C283" s="37">
        <f>SUMIFS(СВЦЭМ!$H$34:$H$777,СВЦЭМ!$A$34:$A$777,$A283,СВЦЭМ!$B$34:$B$777,C$260)+'СЕТ СН'!$F$12</f>
        <v>416.68620241000002</v>
      </c>
      <c r="D283" s="37">
        <f>SUMIFS(СВЦЭМ!$H$34:$H$777,СВЦЭМ!$A$34:$A$777,$A283,СВЦЭМ!$B$34:$B$777,D$260)+'СЕТ СН'!$F$12</f>
        <v>459.17047773000002</v>
      </c>
      <c r="E283" s="37">
        <f>SUMIFS(СВЦЭМ!$H$34:$H$777,СВЦЭМ!$A$34:$A$777,$A283,СВЦЭМ!$B$34:$B$777,E$260)+'СЕТ СН'!$F$12</f>
        <v>462.08207911</v>
      </c>
      <c r="F283" s="37">
        <f>SUMIFS(СВЦЭМ!$H$34:$H$777,СВЦЭМ!$A$34:$A$777,$A283,СВЦЭМ!$B$34:$B$777,F$260)+'СЕТ СН'!$F$12</f>
        <v>461.14325710999998</v>
      </c>
      <c r="G283" s="37">
        <f>SUMIFS(СВЦЭМ!$H$34:$H$777,СВЦЭМ!$A$34:$A$777,$A283,СВЦЭМ!$B$34:$B$777,G$260)+'СЕТ СН'!$F$12</f>
        <v>460.66128608999998</v>
      </c>
      <c r="H283" s="37">
        <f>SUMIFS(СВЦЭМ!$H$34:$H$777,СВЦЭМ!$A$34:$A$777,$A283,СВЦЭМ!$B$34:$B$777,H$260)+'СЕТ СН'!$F$12</f>
        <v>443.39496262</v>
      </c>
      <c r="I283" s="37">
        <f>SUMIFS(СВЦЭМ!$H$34:$H$777,СВЦЭМ!$A$34:$A$777,$A283,СВЦЭМ!$B$34:$B$777,I$260)+'СЕТ СН'!$F$12</f>
        <v>408.11174147999998</v>
      </c>
      <c r="J283" s="37">
        <f>SUMIFS(СВЦЭМ!$H$34:$H$777,СВЦЭМ!$A$34:$A$777,$A283,СВЦЭМ!$B$34:$B$777,J$260)+'СЕТ СН'!$F$12</f>
        <v>357.17298106999999</v>
      </c>
      <c r="K283" s="37">
        <f>SUMIFS(СВЦЭМ!$H$34:$H$777,СВЦЭМ!$A$34:$A$777,$A283,СВЦЭМ!$B$34:$B$777,K$260)+'СЕТ СН'!$F$12</f>
        <v>311.66427879000003</v>
      </c>
      <c r="L283" s="37">
        <f>SUMIFS(СВЦЭМ!$H$34:$H$777,СВЦЭМ!$A$34:$A$777,$A283,СВЦЭМ!$B$34:$B$777,L$260)+'СЕТ СН'!$F$12</f>
        <v>292.13851247000002</v>
      </c>
      <c r="M283" s="37">
        <f>SUMIFS(СВЦЭМ!$H$34:$H$777,СВЦЭМ!$A$34:$A$777,$A283,СВЦЭМ!$B$34:$B$777,M$260)+'СЕТ СН'!$F$12</f>
        <v>292.77033021</v>
      </c>
      <c r="N283" s="37">
        <f>SUMIFS(СВЦЭМ!$H$34:$H$777,СВЦЭМ!$A$34:$A$777,$A283,СВЦЭМ!$B$34:$B$777,N$260)+'СЕТ СН'!$F$12</f>
        <v>287.00524203999998</v>
      </c>
      <c r="O283" s="37">
        <f>SUMIFS(СВЦЭМ!$H$34:$H$777,СВЦЭМ!$A$34:$A$777,$A283,СВЦЭМ!$B$34:$B$777,O$260)+'СЕТ СН'!$F$12</f>
        <v>281.99038163</v>
      </c>
      <c r="P283" s="37">
        <f>SUMIFS(СВЦЭМ!$H$34:$H$777,СВЦЭМ!$A$34:$A$777,$A283,СВЦЭМ!$B$34:$B$777,P$260)+'СЕТ СН'!$F$12</f>
        <v>279.69262455000001</v>
      </c>
      <c r="Q283" s="37">
        <f>SUMIFS(СВЦЭМ!$H$34:$H$777,СВЦЭМ!$A$34:$A$777,$A283,СВЦЭМ!$B$34:$B$777,Q$260)+'СЕТ СН'!$F$12</f>
        <v>279.64363937000002</v>
      </c>
      <c r="R283" s="37">
        <f>SUMIFS(СВЦЭМ!$H$34:$H$777,СВЦЭМ!$A$34:$A$777,$A283,СВЦЭМ!$B$34:$B$777,R$260)+'СЕТ СН'!$F$12</f>
        <v>292.05955977000002</v>
      </c>
      <c r="S283" s="37">
        <f>SUMIFS(СВЦЭМ!$H$34:$H$777,СВЦЭМ!$A$34:$A$777,$A283,СВЦЭМ!$B$34:$B$777,S$260)+'СЕТ СН'!$F$12</f>
        <v>351.88019363000001</v>
      </c>
      <c r="T283" s="37">
        <f>SUMIFS(СВЦЭМ!$H$34:$H$777,СВЦЭМ!$A$34:$A$777,$A283,СВЦЭМ!$B$34:$B$777,T$260)+'СЕТ СН'!$F$12</f>
        <v>365.73010914999998</v>
      </c>
      <c r="U283" s="37">
        <f>SUMIFS(СВЦЭМ!$H$34:$H$777,СВЦЭМ!$A$34:$A$777,$A283,СВЦЭМ!$B$34:$B$777,U$260)+'СЕТ СН'!$F$12</f>
        <v>320.01433780000002</v>
      </c>
      <c r="V283" s="37">
        <f>SUMIFS(СВЦЭМ!$H$34:$H$777,СВЦЭМ!$A$34:$A$777,$A283,СВЦЭМ!$B$34:$B$777,V$260)+'СЕТ СН'!$F$12</f>
        <v>286.81056468000003</v>
      </c>
      <c r="W283" s="37">
        <f>SUMIFS(СВЦЭМ!$H$34:$H$777,СВЦЭМ!$A$34:$A$777,$A283,СВЦЭМ!$B$34:$B$777,W$260)+'СЕТ СН'!$F$12</f>
        <v>286.91617017999999</v>
      </c>
      <c r="X283" s="37">
        <f>SUMIFS(СВЦЭМ!$H$34:$H$777,СВЦЭМ!$A$34:$A$777,$A283,СВЦЭМ!$B$34:$B$777,X$260)+'СЕТ СН'!$F$12</f>
        <v>283.99272195999998</v>
      </c>
      <c r="Y283" s="37">
        <f>SUMIFS(СВЦЭМ!$H$34:$H$777,СВЦЭМ!$A$34:$A$777,$A283,СВЦЭМ!$B$34:$B$777,Y$260)+'СЕТ СН'!$F$12</f>
        <v>315.33279483000001</v>
      </c>
    </row>
    <row r="284" spans="1:25" ht="15.75" x14ac:dyDescent="0.2">
      <c r="A284" s="36">
        <f t="shared" si="7"/>
        <v>42667</v>
      </c>
      <c r="B284" s="37">
        <f>SUMIFS(СВЦЭМ!$H$34:$H$777,СВЦЭМ!$A$34:$A$777,$A284,СВЦЭМ!$B$34:$B$777,B$260)+'СЕТ СН'!$F$12</f>
        <v>366.12499847999999</v>
      </c>
      <c r="C284" s="37">
        <f>SUMIFS(СВЦЭМ!$H$34:$H$777,СВЦЭМ!$A$34:$A$777,$A284,СВЦЭМ!$B$34:$B$777,C$260)+'СЕТ СН'!$F$12</f>
        <v>417.62234534999999</v>
      </c>
      <c r="D284" s="37">
        <f>SUMIFS(СВЦЭМ!$H$34:$H$777,СВЦЭМ!$A$34:$A$777,$A284,СВЦЭМ!$B$34:$B$777,D$260)+'СЕТ СН'!$F$12</f>
        <v>452.28969266000001</v>
      </c>
      <c r="E284" s="37">
        <f>SUMIFS(СВЦЭМ!$H$34:$H$777,СВЦЭМ!$A$34:$A$777,$A284,СВЦЭМ!$B$34:$B$777,E$260)+'СЕТ СН'!$F$12</f>
        <v>454.48707846000002</v>
      </c>
      <c r="F284" s="37">
        <f>SUMIFS(СВЦЭМ!$H$34:$H$777,СВЦЭМ!$A$34:$A$777,$A284,СВЦЭМ!$B$34:$B$777,F$260)+'СЕТ СН'!$F$12</f>
        <v>451.16327906999999</v>
      </c>
      <c r="G284" s="37">
        <f>SUMIFS(СВЦЭМ!$H$34:$H$777,СВЦЭМ!$A$34:$A$777,$A284,СВЦЭМ!$B$34:$B$777,G$260)+'СЕТ СН'!$F$12</f>
        <v>444.74816019000002</v>
      </c>
      <c r="H284" s="37">
        <f>SUMIFS(СВЦЭМ!$H$34:$H$777,СВЦЭМ!$A$34:$A$777,$A284,СВЦЭМ!$B$34:$B$777,H$260)+'СЕТ СН'!$F$12</f>
        <v>418.41859486999999</v>
      </c>
      <c r="I284" s="37">
        <f>SUMIFS(СВЦЭМ!$H$34:$H$777,СВЦЭМ!$A$34:$A$777,$A284,СВЦЭМ!$B$34:$B$777,I$260)+'СЕТ СН'!$F$12</f>
        <v>405.62834888999998</v>
      </c>
      <c r="J284" s="37">
        <f>SUMIFS(СВЦЭМ!$H$34:$H$777,СВЦЭМ!$A$34:$A$777,$A284,СВЦЭМ!$B$34:$B$777,J$260)+'СЕТ СН'!$F$12</f>
        <v>379.79704356000002</v>
      </c>
      <c r="K284" s="37">
        <f>SUMIFS(СВЦЭМ!$H$34:$H$777,СВЦЭМ!$A$34:$A$777,$A284,СВЦЭМ!$B$34:$B$777,K$260)+'СЕТ СН'!$F$12</f>
        <v>340.03715798000002</v>
      </c>
      <c r="L284" s="37">
        <f>SUMIFS(СВЦЭМ!$H$34:$H$777,СВЦЭМ!$A$34:$A$777,$A284,СВЦЭМ!$B$34:$B$777,L$260)+'СЕТ СН'!$F$12</f>
        <v>308.29905657</v>
      </c>
      <c r="M284" s="37">
        <f>SUMIFS(СВЦЭМ!$H$34:$H$777,СВЦЭМ!$A$34:$A$777,$A284,СВЦЭМ!$B$34:$B$777,M$260)+'СЕТ СН'!$F$12</f>
        <v>291.28892887000001</v>
      </c>
      <c r="N284" s="37">
        <f>SUMIFS(СВЦЭМ!$H$34:$H$777,СВЦЭМ!$A$34:$A$777,$A284,СВЦЭМ!$B$34:$B$777,N$260)+'СЕТ СН'!$F$12</f>
        <v>286.91681484999998</v>
      </c>
      <c r="O284" s="37">
        <f>SUMIFS(СВЦЭМ!$H$34:$H$777,СВЦЭМ!$A$34:$A$777,$A284,СВЦЭМ!$B$34:$B$777,O$260)+'СЕТ СН'!$F$12</f>
        <v>291.15987261999999</v>
      </c>
      <c r="P284" s="37">
        <f>SUMIFS(СВЦЭМ!$H$34:$H$777,СВЦЭМ!$A$34:$A$777,$A284,СВЦЭМ!$B$34:$B$777,P$260)+'СЕТ СН'!$F$12</f>
        <v>292.77530528</v>
      </c>
      <c r="Q284" s="37">
        <f>SUMIFS(СВЦЭМ!$H$34:$H$777,СВЦЭМ!$A$34:$A$777,$A284,СВЦЭМ!$B$34:$B$777,Q$260)+'СЕТ СН'!$F$12</f>
        <v>292.90604664</v>
      </c>
      <c r="R284" s="37">
        <f>SUMIFS(СВЦЭМ!$H$34:$H$777,СВЦЭМ!$A$34:$A$777,$A284,СВЦЭМ!$B$34:$B$777,R$260)+'СЕТ СН'!$F$12</f>
        <v>293.61303121999998</v>
      </c>
      <c r="S284" s="37">
        <f>SUMIFS(СВЦЭМ!$H$34:$H$777,СВЦЭМ!$A$34:$A$777,$A284,СВЦЭМ!$B$34:$B$777,S$260)+'СЕТ СН'!$F$12</f>
        <v>284.93409825999998</v>
      </c>
      <c r="T284" s="37">
        <f>SUMIFS(СВЦЭМ!$H$34:$H$777,СВЦЭМ!$A$34:$A$777,$A284,СВЦЭМ!$B$34:$B$777,T$260)+'СЕТ СН'!$F$12</f>
        <v>293.84158968999998</v>
      </c>
      <c r="U284" s="37">
        <f>SUMIFS(СВЦЭМ!$H$34:$H$777,СВЦЭМ!$A$34:$A$777,$A284,СВЦЭМ!$B$34:$B$777,U$260)+'СЕТ СН'!$F$12</f>
        <v>307.19224238999999</v>
      </c>
      <c r="V284" s="37">
        <f>SUMIFS(СВЦЭМ!$H$34:$H$777,СВЦЭМ!$A$34:$A$777,$A284,СВЦЭМ!$B$34:$B$777,V$260)+'СЕТ СН'!$F$12</f>
        <v>307.63497059000002</v>
      </c>
      <c r="W284" s="37">
        <f>SUMIFS(СВЦЭМ!$H$34:$H$777,СВЦЭМ!$A$34:$A$777,$A284,СВЦЭМ!$B$34:$B$777,W$260)+'СЕТ СН'!$F$12</f>
        <v>296.86242188</v>
      </c>
      <c r="X284" s="37">
        <f>SUMIFS(СВЦЭМ!$H$34:$H$777,СВЦЭМ!$A$34:$A$777,$A284,СВЦЭМ!$B$34:$B$777,X$260)+'СЕТ СН'!$F$12</f>
        <v>287.98803002</v>
      </c>
      <c r="Y284" s="37">
        <f>SUMIFS(СВЦЭМ!$H$34:$H$777,СВЦЭМ!$A$34:$A$777,$A284,СВЦЭМ!$B$34:$B$777,Y$260)+'СЕТ СН'!$F$12</f>
        <v>324.29195413999997</v>
      </c>
    </row>
    <row r="285" spans="1:25" ht="15.75" x14ac:dyDescent="0.2">
      <c r="A285" s="36">
        <f t="shared" si="7"/>
        <v>42668</v>
      </c>
      <c r="B285" s="37">
        <f>SUMIFS(СВЦЭМ!$H$34:$H$777,СВЦЭМ!$A$34:$A$777,$A285,СВЦЭМ!$B$34:$B$777,B$260)+'СЕТ СН'!$F$12</f>
        <v>369.54004008999999</v>
      </c>
      <c r="C285" s="37">
        <f>SUMIFS(СВЦЭМ!$H$34:$H$777,СВЦЭМ!$A$34:$A$777,$A285,СВЦЭМ!$B$34:$B$777,C$260)+'СЕТ СН'!$F$12</f>
        <v>424.92520944</v>
      </c>
      <c r="D285" s="37">
        <f>SUMIFS(СВЦЭМ!$H$34:$H$777,СВЦЭМ!$A$34:$A$777,$A285,СВЦЭМ!$B$34:$B$777,D$260)+'СЕТ СН'!$F$12</f>
        <v>469.10671692</v>
      </c>
      <c r="E285" s="37">
        <f>SUMIFS(СВЦЭМ!$H$34:$H$777,СВЦЭМ!$A$34:$A$777,$A285,СВЦЭМ!$B$34:$B$777,E$260)+'СЕТ СН'!$F$12</f>
        <v>471.56940206000002</v>
      </c>
      <c r="F285" s="37">
        <f>SUMIFS(СВЦЭМ!$H$34:$H$777,СВЦЭМ!$A$34:$A$777,$A285,СВЦЭМ!$B$34:$B$777,F$260)+'СЕТ СН'!$F$12</f>
        <v>472.54712639000002</v>
      </c>
      <c r="G285" s="37">
        <f>SUMIFS(СВЦЭМ!$H$34:$H$777,СВЦЭМ!$A$34:$A$777,$A285,СВЦЭМ!$B$34:$B$777,G$260)+'СЕТ СН'!$F$12</f>
        <v>462.31093998</v>
      </c>
      <c r="H285" s="37">
        <f>SUMIFS(СВЦЭМ!$H$34:$H$777,СВЦЭМ!$A$34:$A$777,$A285,СВЦЭМ!$B$34:$B$777,H$260)+'СЕТ СН'!$F$12</f>
        <v>431.16203426999999</v>
      </c>
      <c r="I285" s="37">
        <f>SUMIFS(СВЦЭМ!$H$34:$H$777,СВЦЭМ!$A$34:$A$777,$A285,СВЦЭМ!$B$34:$B$777,I$260)+'СЕТ СН'!$F$12</f>
        <v>420.68414317000003</v>
      </c>
      <c r="J285" s="37">
        <f>SUMIFS(СВЦЭМ!$H$34:$H$777,СВЦЭМ!$A$34:$A$777,$A285,СВЦЭМ!$B$34:$B$777,J$260)+'СЕТ СН'!$F$12</f>
        <v>386.09817403</v>
      </c>
      <c r="K285" s="37">
        <f>SUMIFS(СВЦЭМ!$H$34:$H$777,СВЦЭМ!$A$34:$A$777,$A285,СВЦЭМ!$B$34:$B$777,K$260)+'СЕТ СН'!$F$12</f>
        <v>345.88254747000002</v>
      </c>
      <c r="L285" s="37">
        <f>SUMIFS(СВЦЭМ!$H$34:$H$777,СВЦЭМ!$A$34:$A$777,$A285,СВЦЭМ!$B$34:$B$777,L$260)+'СЕТ СН'!$F$12</f>
        <v>309.52205077999997</v>
      </c>
      <c r="M285" s="37">
        <f>SUMIFS(СВЦЭМ!$H$34:$H$777,СВЦЭМ!$A$34:$A$777,$A285,СВЦЭМ!$B$34:$B$777,M$260)+'СЕТ СН'!$F$12</f>
        <v>294.82778612999999</v>
      </c>
      <c r="N285" s="37">
        <f>SUMIFS(СВЦЭМ!$H$34:$H$777,СВЦЭМ!$A$34:$A$777,$A285,СВЦЭМ!$B$34:$B$777,N$260)+'СЕТ СН'!$F$12</f>
        <v>296.51777264999998</v>
      </c>
      <c r="O285" s="37">
        <f>SUMIFS(СВЦЭМ!$H$34:$H$777,СВЦЭМ!$A$34:$A$777,$A285,СВЦЭМ!$B$34:$B$777,O$260)+'СЕТ СН'!$F$12</f>
        <v>298.24773628000003</v>
      </c>
      <c r="P285" s="37">
        <f>SUMIFS(СВЦЭМ!$H$34:$H$777,СВЦЭМ!$A$34:$A$777,$A285,СВЦЭМ!$B$34:$B$777,P$260)+'СЕТ СН'!$F$12</f>
        <v>297.97487065000001</v>
      </c>
      <c r="Q285" s="37">
        <f>SUMIFS(СВЦЭМ!$H$34:$H$777,СВЦЭМ!$A$34:$A$777,$A285,СВЦЭМ!$B$34:$B$777,Q$260)+'СЕТ СН'!$F$12</f>
        <v>299.01166734999998</v>
      </c>
      <c r="R285" s="37">
        <f>SUMIFS(СВЦЭМ!$H$34:$H$777,СВЦЭМ!$A$34:$A$777,$A285,СВЦЭМ!$B$34:$B$777,R$260)+'СЕТ СН'!$F$12</f>
        <v>300.16326667999999</v>
      </c>
      <c r="S285" s="37">
        <f>SUMIFS(СВЦЭМ!$H$34:$H$777,СВЦЭМ!$A$34:$A$777,$A285,СВЦЭМ!$B$34:$B$777,S$260)+'СЕТ СН'!$F$12</f>
        <v>302.30365524000001</v>
      </c>
      <c r="T285" s="37">
        <f>SUMIFS(СВЦЭМ!$H$34:$H$777,СВЦЭМ!$A$34:$A$777,$A285,СВЦЭМ!$B$34:$B$777,T$260)+'СЕТ СН'!$F$12</f>
        <v>307.37626739000001</v>
      </c>
      <c r="U285" s="37">
        <f>SUMIFS(СВЦЭМ!$H$34:$H$777,СВЦЭМ!$A$34:$A$777,$A285,СВЦЭМ!$B$34:$B$777,U$260)+'СЕТ СН'!$F$12</f>
        <v>310.90255761999998</v>
      </c>
      <c r="V285" s="37">
        <f>SUMIFS(СВЦЭМ!$H$34:$H$777,СВЦЭМ!$A$34:$A$777,$A285,СВЦЭМ!$B$34:$B$777,V$260)+'СЕТ СН'!$F$12</f>
        <v>309.50559278999998</v>
      </c>
      <c r="W285" s="37">
        <f>SUMIFS(СВЦЭМ!$H$34:$H$777,СВЦЭМ!$A$34:$A$777,$A285,СВЦЭМ!$B$34:$B$777,W$260)+'СЕТ СН'!$F$12</f>
        <v>309.76530797999999</v>
      </c>
      <c r="X285" s="37">
        <f>SUMIFS(СВЦЭМ!$H$34:$H$777,СВЦЭМ!$A$34:$A$777,$A285,СВЦЭМ!$B$34:$B$777,X$260)+'СЕТ СН'!$F$12</f>
        <v>316.96777531999999</v>
      </c>
      <c r="Y285" s="37">
        <f>SUMIFS(СВЦЭМ!$H$34:$H$777,СВЦЭМ!$A$34:$A$777,$A285,СВЦЭМ!$B$34:$B$777,Y$260)+'СЕТ СН'!$F$12</f>
        <v>353.58030667000003</v>
      </c>
    </row>
    <row r="286" spans="1:25" ht="15.75" x14ac:dyDescent="0.2">
      <c r="A286" s="36">
        <f t="shared" si="7"/>
        <v>42669</v>
      </c>
      <c r="B286" s="37">
        <f>SUMIFS(СВЦЭМ!$H$34:$H$777,СВЦЭМ!$A$34:$A$777,$A286,СВЦЭМ!$B$34:$B$777,B$260)+'СЕТ СН'!$F$12</f>
        <v>376.60431410000001</v>
      </c>
      <c r="C286" s="37">
        <f>SUMIFS(СВЦЭМ!$H$34:$H$777,СВЦЭМ!$A$34:$A$777,$A286,СВЦЭМ!$B$34:$B$777,C$260)+'СЕТ СН'!$F$12</f>
        <v>437.49891171000002</v>
      </c>
      <c r="D286" s="37">
        <f>SUMIFS(СВЦЭМ!$H$34:$H$777,СВЦЭМ!$A$34:$A$777,$A286,СВЦЭМ!$B$34:$B$777,D$260)+'СЕТ СН'!$F$12</f>
        <v>477.78851198000001</v>
      </c>
      <c r="E286" s="37">
        <f>SUMIFS(СВЦЭМ!$H$34:$H$777,СВЦЭМ!$A$34:$A$777,$A286,СВЦЭМ!$B$34:$B$777,E$260)+'СЕТ СН'!$F$12</f>
        <v>480.84497751999999</v>
      </c>
      <c r="F286" s="37">
        <f>SUMIFS(СВЦЭМ!$H$34:$H$777,СВЦЭМ!$A$34:$A$777,$A286,СВЦЭМ!$B$34:$B$777,F$260)+'СЕТ СН'!$F$12</f>
        <v>480.23703666</v>
      </c>
      <c r="G286" s="37">
        <f>SUMIFS(СВЦЭМ!$H$34:$H$777,СВЦЭМ!$A$34:$A$777,$A286,СВЦЭМ!$B$34:$B$777,G$260)+'СЕТ СН'!$F$12</f>
        <v>477.52220683000002</v>
      </c>
      <c r="H286" s="37">
        <f>SUMIFS(СВЦЭМ!$H$34:$H$777,СВЦЭМ!$A$34:$A$777,$A286,СВЦЭМ!$B$34:$B$777,H$260)+'СЕТ СН'!$F$12</f>
        <v>453.54362959999997</v>
      </c>
      <c r="I286" s="37">
        <f>SUMIFS(СВЦЭМ!$H$34:$H$777,СВЦЭМ!$A$34:$A$777,$A286,СВЦЭМ!$B$34:$B$777,I$260)+'СЕТ СН'!$F$12</f>
        <v>424.82646905000001</v>
      </c>
      <c r="J286" s="37">
        <f>SUMIFS(СВЦЭМ!$H$34:$H$777,СВЦЭМ!$A$34:$A$777,$A286,СВЦЭМ!$B$34:$B$777,J$260)+'СЕТ СН'!$F$12</f>
        <v>390.95124551999999</v>
      </c>
      <c r="K286" s="37">
        <f>SUMIFS(СВЦЭМ!$H$34:$H$777,СВЦЭМ!$A$34:$A$777,$A286,СВЦЭМ!$B$34:$B$777,K$260)+'СЕТ СН'!$F$12</f>
        <v>351.81648663999999</v>
      </c>
      <c r="L286" s="37">
        <f>SUMIFS(СВЦЭМ!$H$34:$H$777,СВЦЭМ!$A$34:$A$777,$A286,СВЦЭМ!$B$34:$B$777,L$260)+'СЕТ СН'!$F$12</f>
        <v>316.17242798000001</v>
      </c>
      <c r="M286" s="37">
        <f>SUMIFS(СВЦЭМ!$H$34:$H$777,СВЦЭМ!$A$34:$A$777,$A286,СВЦЭМ!$B$34:$B$777,M$260)+'СЕТ СН'!$F$12</f>
        <v>300.78440268999998</v>
      </c>
      <c r="N286" s="37">
        <f>SUMIFS(СВЦЭМ!$H$34:$H$777,СВЦЭМ!$A$34:$A$777,$A286,СВЦЭМ!$B$34:$B$777,N$260)+'СЕТ СН'!$F$12</f>
        <v>302.31930555999998</v>
      </c>
      <c r="O286" s="37">
        <f>SUMIFS(СВЦЭМ!$H$34:$H$777,СВЦЭМ!$A$34:$A$777,$A286,СВЦЭМ!$B$34:$B$777,O$260)+'СЕТ СН'!$F$12</f>
        <v>306.16893104000002</v>
      </c>
      <c r="P286" s="37">
        <f>SUMIFS(СВЦЭМ!$H$34:$H$777,СВЦЭМ!$A$34:$A$777,$A286,СВЦЭМ!$B$34:$B$777,P$260)+'СЕТ СН'!$F$12</f>
        <v>303.21318733999999</v>
      </c>
      <c r="Q286" s="37">
        <f>SUMIFS(СВЦЭМ!$H$34:$H$777,СВЦЭМ!$A$34:$A$777,$A286,СВЦЭМ!$B$34:$B$777,Q$260)+'СЕТ СН'!$F$12</f>
        <v>301.07037337999998</v>
      </c>
      <c r="R286" s="37">
        <f>SUMIFS(СВЦЭМ!$H$34:$H$777,СВЦЭМ!$A$34:$A$777,$A286,СВЦЭМ!$B$34:$B$777,R$260)+'СЕТ СН'!$F$12</f>
        <v>302.04871573000003</v>
      </c>
      <c r="S286" s="37">
        <f>SUMIFS(СВЦЭМ!$H$34:$H$777,СВЦЭМ!$A$34:$A$777,$A286,СВЦЭМ!$B$34:$B$777,S$260)+'СЕТ СН'!$F$12</f>
        <v>305.33340641000001</v>
      </c>
      <c r="T286" s="37">
        <f>SUMIFS(СВЦЭМ!$H$34:$H$777,СВЦЭМ!$A$34:$A$777,$A286,СВЦЭМ!$B$34:$B$777,T$260)+'СЕТ СН'!$F$12</f>
        <v>307.36384935000001</v>
      </c>
      <c r="U286" s="37">
        <f>SUMIFS(СВЦЭМ!$H$34:$H$777,СВЦЭМ!$A$34:$A$777,$A286,СВЦЭМ!$B$34:$B$777,U$260)+'СЕТ СН'!$F$12</f>
        <v>316.46089618000002</v>
      </c>
      <c r="V286" s="37">
        <f>SUMIFS(СВЦЭМ!$H$34:$H$777,СВЦЭМ!$A$34:$A$777,$A286,СВЦЭМ!$B$34:$B$777,V$260)+'СЕТ СН'!$F$12</f>
        <v>314.98684938000002</v>
      </c>
      <c r="W286" s="37">
        <f>SUMIFS(СВЦЭМ!$H$34:$H$777,СВЦЭМ!$A$34:$A$777,$A286,СВЦЭМ!$B$34:$B$777,W$260)+'СЕТ СН'!$F$12</f>
        <v>314.06982796</v>
      </c>
      <c r="X286" s="37">
        <f>SUMIFS(СВЦЭМ!$H$34:$H$777,СВЦЭМ!$A$34:$A$777,$A286,СВЦЭМ!$B$34:$B$777,X$260)+'СЕТ СН'!$F$12</f>
        <v>320.22335664000002</v>
      </c>
      <c r="Y286" s="37">
        <f>SUMIFS(СВЦЭМ!$H$34:$H$777,СВЦЭМ!$A$34:$A$777,$A286,СВЦЭМ!$B$34:$B$777,Y$260)+'СЕТ СН'!$F$12</f>
        <v>358.8220963</v>
      </c>
    </row>
    <row r="287" spans="1:25" ht="15.75" x14ac:dyDescent="0.2">
      <c r="A287" s="36">
        <f t="shared" si="7"/>
        <v>42670</v>
      </c>
      <c r="B287" s="37">
        <f>SUMIFS(СВЦЭМ!$H$34:$H$777,СВЦЭМ!$A$34:$A$777,$A287,СВЦЭМ!$B$34:$B$777,B$260)+'СЕТ СН'!$F$12</f>
        <v>410.06395491000001</v>
      </c>
      <c r="C287" s="37">
        <f>SUMIFS(СВЦЭМ!$H$34:$H$777,СВЦЭМ!$A$34:$A$777,$A287,СВЦЭМ!$B$34:$B$777,C$260)+'СЕТ СН'!$F$12</f>
        <v>457.80354936999998</v>
      </c>
      <c r="D287" s="37">
        <f>SUMIFS(СВЦЭМ!$H$34:$H$777,СВЦЭМ!$A$34:$A$777,$A287,СВЦЭМ!$B$34:$B$777,D$260)+'СЕТ СН'!$F$12</f>
        <v>490.84442829</v>
      </c>
      <c r="E287" s="37">
        <f>SUMIFS(СВЦЭМ!$H$34:$H$777,СВЦЭМ!$A$34:$A$777,$A287,СВЦЭМ!$B$34:$B$777,E$260)+'СЕТ СН'!$F$12</f>
        <v>492.67781006000001</v>
      </c>
      <c r="F287" s="37">
        <f>SUMIFS(СВЦЭМ!$H$34:$H$777,СВЦЭМ!$A$34:$A$777,$A287,СВЦЭМ!$B$34:$B$777,F$260)+'СЕТ СН'!$F$12</f>
        <v>491.78073158000001</v>
      </c>
      <c r="G287" s="37">
        <f>SUMIFS(СВЦЭМ!$H$34:$H$777,СВЦЭМ!$A$34:$A$777,$A287,СВЦЭМ!$B$34:$B$777,G$260)+'СЕТ СН'!$F$12</f>
        <v>489.58345443000002</v>
      </c>
      <c r="H287" s="37">
        <f>SUMIFS(СВЦЭМ!$H$34:$H$777,СВЦЭМ!$A$34:$A$777,$A287,СВЦЭМ!$B$34:$B$777,H$260)+'СЕТ СН'!$F$12</f>
        <v>453.18678451</v>
      </c>
      <c r="I287" s="37">
        <f>SUMIFS(СВЦЭМ!$H$34:$H$777,СВЦЭМ!$A$34:$A$777,$A287,СВЦЭМ!$B$34:$B$777,I$260)+'СЕТ СН'!$F$12</f>
        <v>441.52345750000001</v>
      </c>
      <c r="J287" s="37">
        <f>SUMIFS(СВЦЭМ!$H$34:$H$777,СВЦЭМ!$A$34:$A$777,$A287,СВЦЭМ!$B$34:$B$777,J$260)+'СЕТ СН'!$F$12</f>
        <v>408.58176844000002</v>
      </c>
      <c r="K287" s="37">
        <f>SUMIFS(СВЦЭМ!$H$34:$H$777,СВЦЭМ!$A$34:$A$777,$A287,СВЦЭМ!$B$34:$B$777,K$260)+'СЕТ СН'!$F$12</f>
        <v>369.837806</v>
      </c>
      <c r="L287" s="37">
        <f>SUMIFS(СВЦЭМ!$H$34:$H$777,СВЦЭМ!$A$34:$A$777,$A287,СВЦЭМ!$B$34:$B$777,L$260)+'СЕТ СН'!$F$12</f>
        <v>334.74366837000002</v>
      </c>
      <c r="M287" s="37">
        <f>SUMIFS(СВЦЭМ!$H$34:$H$777,СВЦЭМ!$A$34:$A$777,$A287,СВЦЭМ!$B$34:$B$777,M$260)+'СЕТ СН'!$F$12</f>
        <v>318.56124827999997</v>
      </c>
      <c r="N287" s="37">
        <f>SUMIFS(СВЦЭМ!$H$34:$H$777,СВЦЭМ!$A$34:$A$777,$A287,СВЦЭМ!$B$34:$B$777,N$260)+'СЕТ СН'!$F$12</f>
        <v>320.96806808999997</v>
      </c>
      <c r="O287" s="37">
        <f>SUMIFS(СВЦЭМ!$H$34:$H$777,СВЦЭМ!$A$34:$A$777,$A287,СВЦЭМ!$B$34:$B$777,O$260)+'СЕТ СН'!$F$12</f>
        <v>321.32322069999998</v>
      </c>
      <c r="P287" s="37">
        <f>SUMIFS(СВЦЭМ!$H$34:$H$777,СВЦЭМ!$A$34:$A$777,$A287,СВЦЭМ!$B$34:$B$777,P$260)+'СЕТ СН'!$F$12</f>
        <v>318.09627289000002</v>
      </c>
      <c r="Q287" s="37">
        <f>SUMIFS(СВЦЭМ!$H$34:$H$777,СВЦЭМ!$A$34:$A$777,$A287,СВЦЭМ!$B$34:$B$777,Q$260)+'СЕТ СН'!$F$12</f>
        <v>315.79142630000001</v>
      </c>
      <c r="R287" s="37">
        <f>SUMIFS(СВЦЭМ!$H$34:$H$777,СВЦЭМ!$A$34:$A$777,$A287,СВЦЭМ!$B$34:$B$777,R$260)+'СЕТ СН'!$F$12</f>
        <v>317.39998438999999</v>
      </c>
      <c r="S287" s="37">
        <f>SUMIFS(СВЦЭМ!$H$34:$H$777,СВЦЭМ!$A$34:$A$777,$A287,СВЦЭМ!$B$34:$B$777,S$260)+'СЕТ СН'!$F$12</f>
        <v>321.58467846000002</v>
      </c>
      <c r="T287" s="37">
        <f>SUMIFS(СВЦЭМ!$H$34:$H$777,СВЦЭМ!$A$34:$A$777,$A287,СВЦЭМ!$B$34:$B$777,T$260)+'СЕТ СН'!$F$12</f>
        <v>325.67807040000002</v>
      </c>
      <c r="U287" s="37">
        <f>SUMIFS(СВЦЭМ!$H$34:$H$777,СВЦЭМ!$A$34:$A$777,$A287,СВЦЭМ!$B$34:$B$777,U$260)+'СЕТ СН'!$F$12</f>
        <v>330.97801047000002</v>
      </c>
      <c r="V287" s="37">
        <f>SUMIFS(СВЦЭМ!$H$34:$H$777,СВЦЭМ!$A$34:$A$777,$A287,СВЦЭМ!$B$34:$B$777,V$260)+'СЕТ СН'!$F$12</f>
        <v>329.83564330000002</v>
      </c>
      <c r="W287" s="37">
        <f>SUMIFS(СВЦЭМ!$H$34:$H$777,СВЦЭМ!$A$34:$A$777,$A287,СВЦЭМ!$B$34:$B$777,W$260)+'СЕТ СН'!$F$12</f>
        <v>328.96532492</v>
      </c>
      <c r="X287" s="37">
        <f>SUMIFS(СВЦЭМ!$H$34:$H$777,СВЦЭМ!$A$34:$A$777,$A287,СВЦЭМ!$B$34:$B$777,X$260)+'СЕТ СН'!$F$12</f>
        <v>334.90781440000001</v>
      </c>
      <c r="Y287" s="37">
        <f>SUMIFS(СВЦЭМ!$H$34:$H$777,СВЦЭМ!$A$34:$A$777,$A287,СВЦЭМ!$B$34:$B$777,Y$260)+'СЕТ СН'!$F$12</f>
        <v>371.42133100000001</v>
      </c>
    </row>
    <row r="288" spans="1:25" ht="15.75" x14ac:dyDescent="0.2">
      <c r="A288" s="36">
        <f t="shared" si="7"/>
        <v>42671</v>
      </c>
      <c r="B288" s="37">
        <f>SUMIFS(СВЦЭМ!$H$34:$H$777,СВЦЭМ!$A$34:$A$777,$A288,СВЦЭМ!$B$34:$B$777,B$260)+'СЕТ СН'!$F$12</f>
        <v>347.62209840000003</v>
      </c>
      <c r="C288" s="37">
        <f>SUMIFS(СВЦЭМ!$H$34:$H$777,СВЦЭМ!$A$34:$A$777,$A288,СВЦЭМ!$B$34:$B$777,C$260)+'СЕТ СН'!$F$12</f>
        <v>402.61065157000002</v>
      </c>
      <c r="D288" s="37">
        <f>SUMIFS(СВЦЭМ!$H$34:$H$777,СВЦЭМ!$A$34:$A$777,$A288,СВЦЭМ!$B$34:$B$777,D$260)+'СЕТ СН'!$F$12</f>
        <v>454.17633834999998</v>
      </c>
      <c r="E288" s="37">
        <f>SUMIFS(СВЦЭМ!$H$34:$H$777,СВЦЭМ!$A$34:$A$777,$A288,СВЦЭМ!$B$34:$B$777,E$260)+'СЕТ СН'!$F$12</f>
        <v>457.27072344999999</v>
      </c>
      <c r="F288" s="37">
        <f>SUMIFS(СВЦЭМ!$H$34:$H$777,СВЦЭМ!$A$34:$A$777,$A288,СВЦЭМ!$B$34:$B$777,F$260)+'СЕТ СН'!$F$12</f>
        <v>448.34323083999999</v>
      </c>
      <c r="G288" s="37">
        <f>SUMIFS(СВЦЭМ!$H$34:$H$777,СВЦЭМ!$A$34:$A$777,$A288,СВЦЭМ!$B$34:$B$777,G$260)+'СЕТ СН'!$F$12</f>
        <v>455.52532998999999</v>
      </c>
      <c r="H288" s="37">
        <f>SUMIFS(СВЦЭМ!$H$34:$H$777,СВЦЭМ!$A$34:$A$777,$A288,СВЦЭМ!$B$34:$B$777,H$260)+'СЕТ СН'!$F$12</f>
        <v>432.79495177000001</v>
      </c>
      <c r="I288" s="37">
        <f>SUMIFS(СВЦЭМ!$H$34:$H$777,СВЦЭМ!$A$34:$A$777,$A288,СВЦЭМ!$B$34:$B$777,I$260)+'СЕТ СН'!$F$12</f>
        <v>468.92942705000002</v>
      </c>
      <c r="J288" s="37">
        <f>SUMIFS(СВЦЭМ!$H$34:$H$777,СВЦЭМ!$A$34:$A$777,$A288,СВЦЭМ!$B$34:$B$777,J$260)+'СЕТ СН'!$F$12</f>
        <v>497.30350723999999</v>
      </c>
      <c r="K288" s="37">
        <f>SUMIFS(СВЦЭМ!$H$34:$H$777,СВЦЭМ!$A$34:$A$777,$A288,СВЦЭМ!$B$34:$B$777,K$260)+'СЕТ СН'!$F$12</f>
        <v>456.91069210000001</v>
      </c>
      <c r="L288" s="37">
        <f>SUMIFS(СВЦЭМ!$H$34:$H$777,СВЦЭМ!$A$34:$A$777,$A288,СВЦЭМ!$B$34:$B$777,L$260)+'СЕТ СН'!$F$12</f>
        <v>417.37050108</v>
      </c>
      <c r="M288" s="37">
        <f>SUMIFS(СВЦЭМ!$H$34:$H$777,СВЦЭМ!$A$34:$A$777,$A288,СВЦЭМ!$B$34:$B$777,M$260)+'СЕТ СН'!$F$12</f>
        <v>399.89464254000001</v>
      </c>
      <c r="N288" s="37">
        <f>SUMIFS(СВЦЭМ!$H$34:$H$777,СВЦЭМ!$A$34:$A$777,$A288,СВЦЭМ!$B$34:$B$777,N$260)+'СЕТ СН'!$F$12</f>
        <v>394.64175365</v>
      </c>
      <c r="O288" s="37">
        <f>SUMIFS(СВЦЭМ!$H$34:$H$777,СВЦЭМ!$A$34:$A$777,$A288,СВЦЭМ!$B$34:$B$777,O$260)+'СЕТ СН'!$F$12</f>
        <v>391.40866875</v>
      </c>
      <c r="P288" s="37">
        <f>SUMIFS(СВЦЭМ!$H$34:$H$777,СВЦЭМ!$A$34:$A$777,$A288,СВЦЭМ!$B$34:$B$777,P$260)+'СЕТ СН'!$F$12</f>
        <v>392.12875739999998</v>
      </c>
      <c r="Q288" s="37">
        <f>SUMIFS(СВЦЭМ!$H$34:$H$777,СВЦЭМ!$A$34:$A$777,$A288,СВЦЭМ!$B$34:$B$777,Q$260)+'СЕТ СН'!$F$12</f>
        <v>393.27375619999998</v>
      </c>
      <c r="R288" s="37">
        <f>SUMIFS(СВЦЭМ!$H$34:$H$777,СВЦЭМ!$A$34:$A$777,$A288,СВЦЭМ!$B$34:$B$777,R$260)+'СЕТ СН'!$F$12</f>
        <v>393.07893435</v>
      </c>
      <c r="S288" s="37">
        <f>SUMIFS(СВЦЭМ!$H$34:$H$777,СВЦЭМ!$A$34:$A$777,$A288,СВЦЭМ!$B$34:$B$777,S$260)+'СЕТ СН'!$F$12</f>
        <v>395.88768465999999</v>
      </c>
      <c r="T288" s="37">
        <f>SUMIFS(СВЦЭМ!$H$34:$H$777,СВЦЭМ!$A$34:$A$777,$A288,СВЦЭМ!$B$34:$B$777,T$260)+'СЕТ СН'!$F$12</f>
        <v>411.31259834999997</v>
      </c>
      <c r="U288" s="37">
        <f>SUMIFS(СВЦЭМ!$H$34:$H$777,СВЦЭМ!$A$34:$A$777,$A288,СВЦЭМ!$B$34:$B$777,U$260)+'СЕТ СН'!$F$12</f>
        <v>417.88167843000002</v>
      </c>
      <c r="V288" s="37">
        <f>SUMIFS(СВЦЭМ!$H$34:$H$777,СВЦЭМ!$A$34:$A$777,$A288,СВЦЭМ!$B$34:$B$777,V$260)+'СЕТ СН'!$F$12</f>
        <v>415.02972056999999</v>
      </c>
      <c r="W288" s="37">
        <f>SUMIFS(СВЦЭМ!$H$34:$H$777,СВЦЭМ!$A$34:$A$777,$A288,СВЦЭМ!$B$34:$B$777,W$260)+'СЕТ СН'!$F$12</f>
        <v>392.94608131000001</v>
      </c>
      <c r="X288" s="37">
        <f>SUMIFS(СВЦЭМ!$H$34:$H$777,СВЦЭМ!$A$34:$A$777,$A288,СВЦЭМ!$B$34:$B$777,X$260)+'СЕТ СН'!$F$12</f>
        <v>351.04813958</v>
      </c>
      <c r="Y288" s="37">
        <f>SUMIFS(СВЦЭМ!$H$34:$H$777,СВЦЭМ!$A$34:$A$777,$A288,СВЦЭМ!$B$34:$B$777,Y$260)+'СЕТ СН'!$F$12</f>
        <v>350.91631009000002</v>
      </c>
    </row>
    <row r="289" spans="1:27" ht="15.75" x14ac:dyDescent="0.2">
      <c r="A289" s="36">
        <f t="shared" si="7"/>
        <v>42672</v>
      </c>
      <c r="B289" s="37">
        <f>SUMIFS(СВЦЭМ!$H$34:$H$777,СВЦЭМ!$A$34:$A$777,$A289,СВЦЭМ!$B$34:$B$777,B$260)+'СЕТ СН'!$F$12</f>
        <v>376.67663678000002</v>
      </c>
      <c r="C289" s="37">
        <f>SUMIFS(СВЦЭМ!$H$34:$H$777,СВЦЭМ!$A$34:$A$777,$A289,СВЦЭМ!$B$34:$B$777,C$260)+'СЕТ СН'!$F$12</f>
        <v>416.90498742</v>
      </c>
      <c r="D289" s="37">
        <f>SUMIFS(СВЦЭМ!$H$34:$H$777,СВЦЭМ!$A$34:$A$777,$A289,СВЦЭМ!$B$34:$B$777,D$260)+'СЕТ СН'!$F$12</f>
        <v>464.75941510000001</v>
      </c>
      <c r="E289" s="37">
        <f>SUMIFS(СВЦЭМ!$H$34:$H$777,СВЦЭМ!$A$34:$A$777,$A289,СВЦЭМ!$B$34:$B$777,E$260)+'СЕТ СН'!$F$12</f>
        <v>466.94562071000001</v>
      </c>
      <c r="F289" s="37">
        <f>SUMIFS(СВЦЭМ!$H$34:$H$777,СВЦЭМ!$A$34:$A$777,$A289,СВЦЭМ!$B$34:$B$777,F$260)+'СЕТ СН'!$F$12</f>
        <v>465.61737364999999</v>
      </c>
      <c r="G289" s="37">
        <f>SUMIFS(СВЦЭМ!$H$34:$H$777,СВЦЭМ!$A$34:$A$777,$A289,СВЦЭМ!$B$34:$B$777,G$260)+'СЕТ СН'!$F$12</f>
        <v>466.28929109000001</v>
      </c>
      <c r="H289" s="37">
        <f>SUMIFS(СВЦЭМ!$H$34:$H$777,СВЦЭМ!$A$34:$A$777,$A289,СВЦЭМ!$B$34:$B$777,H$260)+'СЕТ СН'!$F$12</f>
        <v>448.21426098000001</v>
      </c>
      <c r="I289" s="37">
        <f>SUMIFS(СВЦЭМ!$H$34:$H$777,СВЦЭМ!$A$34:$A$777,$A289,СВЦЭМ!$B$34:$B$777,I$260)+'СЕТ СН'!$F$12</f>
        <v>425.64260213</v>
      </c>
      <c r="J289" s="37">
        <f>SUMIFS(СВЦЭМ!$H$34:$H$777,СВЦЭМ!$A$34:$A$777,$A289,СВЦЭМ!$B$34:$B$777,J$260)+'СЕТ СН'!$F$12</f>
        <v>400.74179328000002</v>
      </c>
      <c r="K289" s="37">
        <f>SUMIFS(СВЦЭМ!$H$34:$H$777,СВЦЭМ!$A$34:$A$777,$A289,СВЦЭМ!$B$34:$B$777,K$260)+'СЕТ СН'!$F$12</f>
        <v>370.52055443</v>
      </c>
      <c r="L289" s="37">
        <f>SUMIFS(СВЦЭМ!$H$34:$H$777,СВЦЭМ!$A$34:$A$777,$A289,СВЦЭМ!$B$34:$B$777,L$260)+'СЕТ СН'!$F$12</f>
        <v>336.26184673</v>
      </c>
      <c r="M289" s="37">
        <f>SUMIFS(СВЦЭМ!$H$34:$H$777,СВЦЭМ!$A$34:$A$777,$A289,СВЦЭМ!$B$34:$B$777,M$260)+'СЕТ СН'!$F$12</f>
        <v>320.50215971</v>
      </c>
      <c r="N289" s="37">
        <f>SUMIFS(СВЦЭМ!$H$34:$H$777,СВЦЭМ!$A$34:$A$777,$A289,СВЦЭМ!$B$34:$B$777,N$260)+'СЕТ СН'!$F$12</f>
        <v>316.02341686</v>
      </c>
      <c r="O289" s="37">
        <f>SUMIFS(СВЦЭМ!$H$34:$H$777,СВЦЭМ!$A$34:$A$777,$A289,СВЦЭМ!$B$34:$B$777,O$260)+'СЕТ СН'!$F$12</f>
        <v>314.01839533999998</v>
      </c>
      <c r="P289" s="37">
        <f>SUMIFS(СВЦЭМ!$H$34:$H$777,СВЦЭМ!$A$34:$A$777,$A289,СВЦЭМ!$B$34:$B$777,P$260)+'СЕТ СН'!$F$12</f>
        <v>312.42813182999998</v>
      </c>
      <c r="Q289" s="37">
        <f>SUMIFS(СВЦЭМ!$H$34:$H$777,СВЦЭМ!$A$34:$A$777,$A289,СВЦЭМ!$B$34:$B$777,Q$260)+'СЕТ СН'!$F$12</f>
        <v>311.35234594000002</v>
      </c>
      <c r="R289" s="37">
        <f>SUMIFS(СВЦЭМ!$H$34:$H$777,СВЦЭМ!$A$34:$A$777,$A289,СВЦЭМ!$B$34:$B$777,R$260)+'СЕТ СН'!$F$12</f>
        <v>310.78064762000002</v>
      </c>
      <c r="S289" s="37">
        <f>SUMIFS(СВЦЭМ!$H$34:$H$777,СВЦЭМ!$A$34:$A$777,$A289,СВЦЭМ!$B$34:$B$777,S$260)+'СЕТ СН'!$F$12</f>
        <v>313.55411407000003</v>
      </c>
      <c r="T289" s="37">
        <f>SUMIFS(СВЦЭМ!$H$34:$H$777,СВЦЭМ!$A$34:$A$777,$A289,СВЦЭМ!$B$34:$B$777,T$260)+'СЕТ СН'!$F$12</f>
        <v>323.69327905</v>
      </c>
      <c r="U289" s="37">
        <f>SUMIFS(СВЦЭМ!$H$34:$H$777,СВЦЭМ!$A$34:$A$777,$A289,СВЦЭМ!$B$34:$B$777,U$260)+'СЕТ СН'!$F$12</f>
        <v>328.71711355999997</v>
      </c>
      <c r="V289" s="37">
        <f>SUMIFS(СВЦЭМ!$H$34:$H$777,СВЦЭМ!$A$34:$A$777,$A289,СВЦЭМ!$B$34:$B$777,V$260)+'СЕТ СН'!$F$12</f>
        <v>324.77760015000001</v>
      </c>
      <c r="W289" s="37">
        <f>SUMIFS(СВЦЭМ!$H$34:$H$777,СВЦЭМ!$A$34:$A$777,$A289,СВЦЭМ!$B$34:$B$777,W$260)+'СЕТ СН'!$F$12</f>
        <v>321.34369333000001</v>
      </c>
      <c r="X289" s="37">
        <f>SUMIFS(СВЦЭМ!$H$34:$H$777,СВЦЭМ!$A$34:$A$777,$A289,СВЦЭМ!$B$34:$B$777,X$260)+'СЕТ СН'!$F$12</f>
        <v>318.48334533000002</v>
      </c>
      <c r="Y289" s="37">
        <f>SUMIFS(СВЦЭМ!$H$34:$H$777,СВЦЭМ!$A$34:$A$777,$A289,СВЦЭМ!$B$34:$B$777,Y$260)+'СЕТ СН'!$F$12</f>
        <v>336.37181681999999</v>
      </c>
    </row>
    <row r="290" spans="1:27" ht="15.75" x14ac:dyDescent="0.2">
      <c r="A290" s="36">
        <f t="shared" si="7"/>
        <v>42673</v>
      </c>
      <c r="B290" s="37">
        <f>SUMIFS(СВЦЭМ!$H$34:$H$777,СВЦЭМ!$A$34:$A$777,$A290,СВЦЭМ!$B$34:$B$777,B$260)+'СЕТ СН'!$F$12</f>
        <v>366.58836788000002</v>
      </c>
      <c r="C290" s="37">
        <f>SUMIFS(СВЦЭМ!$H$34:$H$777,СВЦЭМ!$A$34:$A$777,$A290,СВЦЭМ!$B$34:$B$777,C$260)+'СЕТ СН'!$F$12</f>
        <v>420.83603595</v>
      </c>
      <c r="D290" s="37">
        <f>SUMIFS(СВЦЭМ!$H$34:$H$777,СВЦЭМ!$A$34:$A$777,$A290,СВЦЭМ!$B$34:$B$777,D$260)+'СЕТ СН'!$F$12</f>
        <v>463.22446847999998</v>
      </c>
      <c r="E290" s="37">
        <f>SUMIFS(СВЦЭМ!$H$34:$H$777,СВЦЭМ!$A$34:$A$777,$A290,СВЦЭМ!$B$34:$B$777,E$260)+'СЕТ СН'!$F$12</f>
        <v>469.04497164999998</v>
      </c>
      <c r="F290" s="37">
        <f>SUMIFS(СВЦЭМ!$H$34:$H$777,СВЦЭМ!$A$34:$A$777,$A290,СВЦЭМ!$B$34:$B$777,F$260)+'СЕТ СН'!$F$12</f>
        <v>472.38785737000001</v>
      </c>
      <c r="G290" s="37">
        <f>SUMIFS(СВЦЭМ!$H$34:$H$777,СВЦЭМ!$A$34:$A$777,$A290,СВЦЭМ!$B$34:$B$777,G$260)+'СЕТ СН'!$F$12</f>
        <v>471.92037276000002</v>
      </c>
      <c r="H290" s="37">
        <f>SUMIFS(СВЦЭМ!$H$34:$H$777,СВЦЭМ!$A$34:$A$777,$A290,СВЦЭМ!$B$34:$B$777,H$260)+'СЕТ СН'!$F$12</f>
        <v>457.09811767000002</v>
      </c>
      <c r="I290" s="37">
        <f>SUMIFS(СВЦЭМ!$H$34:$H$777,СВЦЭМ!$A$34:$A$777,$A290,СВЦЭМ!$B$34:$B$777,I$260)+'СЕТ СН'!$F$12</f>
        <v>441.61475603999997</v>
      </c>
      <c r="J290" s="37">
        <f>SUMIFS(СВЦЭМ!$H$34:$H$777,СВЦЭМ!$A$34:$A$777,$A290,СВЦЭМ!$B$34:$B$777,J$260)+'СЕТ СН'!$F$12</f>
        <v>388.26684706999998</v>
      </c>
      <c r="K290" s="37">
        <f>SUMIFS(СВЦЭМ!$H$34:$H$777,СВЦЭМ!$A$34:$A$777,$A290,СВЦЭМ!$B$34:$B$777,K$260)+'СЕТ СН'!$F$12</f>
        <v>333.81605605999999</v>
      </c>
      <c r="L290" s="37">
        <f>SUMIFS(СВЦЭМ!$H$34:$H$777,СВЦЭМ!$A$34:$A$777,$A290,СВЦЭМ!$B$34:$B$777,L$260)+'СЕТ СН'!$F$12</f>
        <v>300.53191280999999</v>
      </c>
      <c r="M290" s="37">
        <f>SUMIFS(СВЦЭМ!$H$34:$H$777,СВЦЭМ!$A$34:$A$777,$A290,СВЦЭМ!$B$34:$B$777,M$260)+'СЕТ СН'!$F$12</f>
        <v>287.24023878999998</v>
      </c>
      <c r="N290" s="37">
        <f>SUMIFS(СВЦЭМ!$H$34:$H$777,СВЦЭМ!$A$34:$A$777,$A290,СВЦЭМ!$B$34:$B$777,N$260)+'СЕТ СН'!$F$12</f>
        <v>283.98246053000003</v>
      </c>
      <c r="O290" s="37">
        <f>SUMIFS(СВЦЭМ!$H$34:$H$777,СВЦЭМ!$A$34:$A$777,$A290,СВЦЭМ!$B$34:$B$777,O$260)+'СЕТ СН'!$F$12</f>
        <v>287.23964272000001</v>
      </c>
      <c r="P290" s="37">
        <f>SUMIFS(СВЦЭМ!$H$34:$H$777,СВЦЭМ!$A$34:$A$777,$A290,СВЦЭМ!$B$34:$B$777,P$260)+'СЕТ СН'!$F$12</f>
        <v>292.62547749999999</v>
      </c>
      <c r="Q290" s="37">
        <f>SUMIFS(СВЦЭМ!$H$34:$H$777,СВЦЭМ!$A$34:$A$777,$A290,СВЦЭМ!$B$34:$B$777,Q$260)+'СЕТ СН'!$F$12</f>
        <v>295.84373811</v>
      </c>
      <c r="R290" s="37">
        <f>SUMIFS(СВЦЭМ!$H$34:$H$777,СВЦЭМ!$A$34:$A$777,$A290,СВЦЭМ!$B$34:$B$777,R$260)+'СЕТ СН'!$F$12</f>
        <v>293.73984101999997</v>
      </c>
      <c r="S290" s="37">
        <f>SUMIFS(СВЦЭМ!$H$34:$H$777,СВЦЭМ!$A$34:$A$777,$A290,СВЦЭМ!$B$34:$B$777,S$260)+'СЕТ СН'!$F$12</f>
        <v>286.51021179000003</v>
      </c>
      <c r="T290" s="37">
        <f>SUMIFS(СВЦЭМ!$H$34:$H$777,СВЦЭМ!$A$34:$A$777,$A290,СВЦЭМ!$B$34:$B$777,T$260)+'СЕТ СН'!$F$12</f>
        <v>298.69802941</v>
      </c>
      <c r="U290" s="37">
        <f>SUMIFS(СВЦЭМ!$H$34:$H$777,СВЦЭМ!$A$34:$A$777,$A290,СВЦЭМ!$B$34:$B$777,U$260)+'СЕТ СН'!$F$12</f>
        <v>308.73082325000001</v>
      </c>
      <c r="V290" s="37">
        <f>SUMIFS(СВЦЭМ!$H$34:$H$777,СВЦЭМ!$A$34:$A$777,$A290,СВЦЭМ!$B$34:$B$777,V$260)+'СЕТ СН'!$F$12</f>
        <v>308.83849543999997</v>
      </c>
      <c r="W290" s="37">
        <f>SUMIFS(СВЦЭМ!$H$34:$H$777,СВЦЭМ!$A$34:$A$777,$A290,СВЦЭМ!$B$34:$B$777,W$260)+'СЕТ СН'!$F$12</f>
        <v>301.13296249000001</v>
      </c>
      <c r="X290" s="37">
        <f>SUMIFS(СВЦЭМ!$H$34:$H$777,СВЦЭМ!$A$34:$A$777,$A290,СВЦЭМ!$B$34:$B$777,X$260)+'СЕТ СН'!$F$12</f>
        <v>289.88899802999998</v>
      </c>
      <c r="Y290" s="37">
        <f>SUMIFS(СВЦЭМ!$H$34:$H$777,СВЦЭМ!$A$34:$A$777,$A290,СВЦЭМ!$B$34:$B$777,Y$260)+'СЕТ СН'!$F$12</f>
        <v>318.51717997999998</v>
      </c>
    </row>
    <row r="291" spans="1:27" ht="15.75" x14ac:dyDescent="0.2">
      <c r="A291" s="36">
        <f t="shared" si="7"/>
        <v>42674</v>
      </c>
      <c r="B291" s="37">
        <f>SUMIFS(СВЦЭМ!$H$34:$H$777,СВЦЭМ!$A$34:$A$777,$A291,СВЦЭМ!$B$34:$B$777,B$260)+'СЕТ СН'!$F$12</f>
        <v>372.95696290000001</v>
      </c>
      <c r="C291" s="37">
        <f>SUMIFS(СВЦЭМ!$H$34:$H$777,СВЦЭМ!$A$34:$A$777,$A291,СВЦЭМ!$B$34:$B$777,C$260)+'СЕТ СН'!$F$12</f>
        <v>429.62195866000002</v>
      </c>
      <c r="D291" s="37">
        <f>SUMIFS(СВЦЭМ!$H$34:$H$777,СВЦЭМ!$A$34:$A$777,$A291,СВЦЭМ!$B$34:$B$777,D$260)+'СЕТ СН'!$F$12</f>
        <v>470.53458296999997</v>
      </c>
      <c r="E291" s="37">
        <f>SUMIFS(СВЦЭМ!$H$34:$H$777,СВЦЭМ!$A$34:$A$777,$A291,СВЦЭМ!$B$34:$B$777,E$260)+'СЕТ СН'!$F$12</f>
        <v>471.38814739999998</v>
      </c>
      <c r="F291" s="37">
        <f>SUMIFS(СВЦЭМ!$H$34:$H$777,СВЦЭМ!$A$34:$A$777,$A291,СВЦЭМ!$B$34:$B$777,F$260)+'СЕТ СН'!$F$12</f>
        <v>472.22333401999998</v>
      </c>
      <c r="G291" s="37">
        <f>SUMIFS(СВЦЭМ!$H$34:$H$777,СВЦЭМ!$A$34:$A$777,$A291,СВЦЭМ!$B$34:$B$777,G$260)+'СЕТ СН'!$F$12</f>
        <v>471.22345273000002</v>
      </c>
      <c r="H291" s="37">
        <f>SUMIFS(СВЦЭМ!$H$34:$H$777,СВЦЭМ!$A$34:$A$777,$A291,СВЦЭМ!$B$34:$B$777,H$260)+'СЕТ СН'!$F$12</f>
        <v>460.43052138000002</v>
      </c>
      <c r="I291" s="37">
        <f>SUMIFS(СВЦЭМ!$H$34:$H$777,СВЦЭМ!$A$34:$A$777,$A291,СВЦЭМ!$B$34:$B$777,I$260)+'СЕТ СН'!$F$12</f>
        <v>431.52598769999997</v>
      </c>
      <c r="J291" s="37">
        <f>SUMIFS(СВЦЭМ!$H$34:$H$777,СВЦЭМ!$A$34:$A$777,$A291,СВЦЭМ!$B$34:$B$777,J$260)+'СЕТ СН'!$F$12</f>
        <v>400.41873621000002</v>
      </c>
      <c r="K291" s="37">
        <f>SUMIFS(СВЦЭМ!$H$34:$H$777,СВЦЭМ!$A$34:$A$777,$A291,СВЦЭМ!$B$34:$B$777,K$260)+'СЕТ СН'!$F$12</f>
        <v>366.31005073</v>
      </c>
      <c r="L291" s="37">
        <f>SUMIFS(СВЦЭМ!$H$34:$H$777,СВЦЭМ!$A$34:$A$777,$A291,СВЦЭМ!$B$34:$B$777,L$260)+'СЕТ СН'!$F$12</f>
        <v>333.57925789000001</v>
      </c>
      <c r="M291" s="37">
        <f>SUMIFS(СВЦЭМ!$H$34:$H$777,СВЦЭМ!$A$34:$A$777,$A291,СВЦЭМ!$B$34:$B$777,M$260)+'СЕТ СН'!$F$12</f>
        <v>325.33464409999999</v>
      </c>
      <c r="N291" s="37">
        <f>SUMIFS(СВЦЭМ!$H$34:$H$777,СВЦЭМ!$A$34:$A$777,$A291,СВЦЭМ!$B$34:$B$777,N$260)+'СЕТ СН'!$F$12</f>
        <v>325.42566216</v>
      </c>
      <c r="O291" s="37">
        <f>SUMIFS(СВЦЭМ!$H$34:$H$777,СВЦЭМ!$A$34:$A$777,$A291,СВЦЭМ!$B$34:$B$777,O$260)+'СЕТ СН'!$F$12</f>
        <v>327.27250744999998</v>
      </c>
      <c r="P291" s="37">
        <f>SUMIFS(СВЦЭМ!$H$34:$H$777,СВЦЭМ!$A$34:$A$777,$A291,СВЦЭМ!$B$34:$B$777,P$260)+'СЕТ СН'!$F$12</f>
        <v>330.08333986999997</v>
      </c>
      <c r="Q291" s="37">
        <f>SUMIFS(СВЦЭМ!$H$34:$H$777,СВЦЭМ!$A$34:$A$777,$A291,СВЦЭМ!$B$34:$B$777,Q$260)+'СЕТ СН'!$F$12</f>
        <v>332.16274544999999</v>
      </c>
      <c r="R291" s="37">
        <f>SUMIFS(СВЦЭМ!$H$34:$H$777,СВЦЭМ!$A$34:$A$777,$A291,СВЦЭМ!$B$34:$B$777,R$260)+'СЕТ СН'!$F$12</f>
        <v>331.63436610999997</v>
      </c>
      <c r="S291" s="37">
        <f>SUMIFS(СВЦЭМ!$H$34:$H$777,СВЦЭМ!$A$34:$A$777,$A291,СВЦЭМ!$B$34:$B$777,S$260)+'СЕТ СН'!$F$12</f>
        <v>327.88799609</v>
      </c>
      <c r="T291" s="37">
        <f>SUMIFS(СВЦЭМ!$H$34:$H$777,СВЦЭМ!$A$34:$A$777,$A291,СВЦЭМ!$B$34:$B$777,T$260)+'СЕТ СН'!$F$12</f>
        <v>327.07337288999997</v>
      </c>
      <c r="U291" s="37">
        <f>SUMIFS(СВЦЭМ!$H$34:$H$777,СВЦЭМ!$A$34:$A$777,$A291,СВЦЭМ!$B$34:$B$777,U$260)+'СЕТ СН'!$F$12</f>
        <v>332.93155066999998</v>
      </c>
      <c r="V291" s="37">
        <f>SUMIFS(СВЦЭМ!$H$34:$H$777,СВЦЭМ!$A$34:$A$777,$A291,СВЦЭМ!$B$34:$B$777,V$260)+'СЕТ СН'!$F$12</f>
        <v>331.38010909000002</v>
      </c>
      <c r="W291" s="37">
        <f>SUMIFS(СВЦЭМ!$H$34:$H$777,СВЦЭМ!$A$34:$A$777,$A291,СВЦЭМ!$B$34:$B$777,W$260)+'СЕТ СН'!$F$12</f>
        <v>328.69251457000001</v>
      </c>
      <c r="X291" s="37">
        <f>SUMIFS(СВЦЭМ!$H$34:$H$777,СВЦЭМ!$A$34:$A$777,$A291,СВЦЭМ!$B$34:$B$777,X$260)+'СЕТ СН'!$F$12</f>
        <v>323.4751091</v>
      </c>
      <c r="Y291" s="37">
        <f>SUMIFS(СВЦЭМ!$H$34:$H$777,СВЦЭМ!$A$34:$A$777,$A291,СВЦЭМ!$B$34:$B$777,Y$260)+'СЕТ СН'!$F$12</f>
        <v>360.01287121000001</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9" t="s">
        <v>7</v>
      </c>
      <c r="B294" s="113" t="s">
        <v>132</v>
      </c>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5"/>
    </row>
    <row r="295" spans="1:27" ht="12.75" customHeight="1" x14ac:dyDescent="0.2">
      <c r="A295" s="120"/>
      <c r="B295" s="116"/>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8"/>
    </row>
    <row r="296" spans="1:27" s="47" customFormat="1" ht="12.75" customHeight="1" x14ac:dyDescent="0.2">
      <c r="A296" s="121"/>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01.10.2016</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42645</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42646</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42647</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42648</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42649</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42650</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42651</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42652</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42653</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42654</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42655</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42656</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42657</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42658</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42659</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42660</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42661</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42662</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42663</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42664</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42665</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42666</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42667</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42668</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42669</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42670</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42671</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42672</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42673</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42674</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9" t="s">
        <v>7</v>
      </c>
      <c r="B329" s="113" t="s">
        <v>133</v>
      </c>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5"/>
    </row>
    <row r="330" spans="1:27" ht="12.75" customHeight="1" x14ac:dyDescent="0.2">
      <c r="A330" s="120"/>
      <c r="B330" s="116"/>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8"/>
    </row>
    <row r="331" spans="1:27" s="47" customFormat="1" ht="12.75" customHeight="1" x14ac:dyDescent="0.2">
      <c r="A331" s="121"/>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01.10.2016</v>
      </c>
      <c r="B332" s="37">
        <f>SUMIFS(СВЦЭМ!$J$34:$J$777,СВЦЭМ!$A$34:$A$777,$A332,СВЦЭМ!$B$34:$B$777,B$331)+'СЕТ СН'!$F$13</f>
        <v>320.12319164000002</v>
      </c>
      <c r="C332" s="37">
        <f>SUMIFS(СВЦЭМ!$J$34:$J$777,СВЦЭМ!$A$34:$A$777,$A332,СВЦЭМ!$B$34:$B$777,C$331)+'СЕТ СН'!$F$13</f>
        <v>381.74848784</v>
      </c>
      <c r="D332" s="37">
        <f>SUMIFS(СВЦЭМ!$J$34:$J$777,СВЦЭМ!$A$34:$A$777,$A332,СВЦЭМ!$B$34:$B$777,D$331)+'СЕТ СН'!$F$13</f>
        <v>426.20778173999997</v>
      </c>
      <c r="E332" s="37">
        <f>SUMIFS(СВЦЭМ!$J$34:$J$777,СВЦЭМ!$A$34:$A$777,$A332,СВЦЭМ!$B$34:$B$777,E$331)+'СЕТ СН'!$F$13</f>
        <v>432.25535143000002</v>
      </c>
      <c r="F332" s="37">
        <f>SUMIFS(СВЦЭМ!$J$34:$J$777,СВЦЭМ!$A$34:$A$777,$A332,СВЦЭМ!$B$34:$B$777,F$331)+'СЕТ СН'!$F$13</f>
        <v>431.60359828000003</v>
      </c>
      <c r="G332" s="37">
        <f>SUMIFS(СВЦЭМ!$J$34:$J$777,СВЦЭМ!$A$34:$A$777,$A332,СВЦЭМ!$B$34:$B$777,G$331)+'СЕТ СН'!$F$13</f>
        <v>429.43052445000001</v>
      </c>
      <c r="H332" s="37">
        <f>SUMIFS(СВЦЭМ!$J$34:$J$777,СВЦЭМ!$A$34:$A$777,$A332,СВЦЭМ!$B$34:$B$777,H$331)+'СЕТ СН'!$F$13</f>
        <v>420.92560111</v>
      </c>
      <c r="I332" s="37">
        <f>SUMIFS(СВЦЭМ!$J$34:$J$777,СВЦЭМ!$A$34:$A$777,$A332,СВЦЭМ!$B$34:$B$777,I$331)+'СЕТ СН'!$F$13</f>
        <v>406.51176839999999</v>
      </c>
      <c r="J332" s="37">
        <f>SUMIFS(СВЦЭМ!$J$34:$J$777,СВЦЭМ!$A$34:$A$777,$A332,СВЦЭМ!$B$34:$B$777,J$331)+'СЕТ СН'!$F$13</f>
        <v>349.36852427999997</v>
      </c>
      <c r="K332" s="37">
        <f>SUMIFS(СВЦЭМ!$J$34:$J$777,СВЦЭМ!$A$34:$A$777,$A332,СВЦЭМ!$B$34:$B$777,K$331)+'СЕТ СН'!$F$13</f>
        <v>294.89650655999998</v>
      </c>
      <c r="L332" s="37">
        <f>SUMIFS(СВЦЭМ!$J$34:$J$777,СВЦЭМ!$A$34:$A$777,$A332,СВЦЭМ!$B$34:$B$777,L$331)+'СЕТ СН'!$F$13</f>
        <v>244.46639461999999</v>
      </c>
      <c r="M332" s="37">
        <f>SUMIFS(СВЦЭМ!$J$34:$J$777,СВЦЭМ!$A$34:$A$777,$A332,СВЦЭМ!$B$34:$B$777,M$331)+'СЕТ СН'!$F$13</f>
        <v>227.05821528000001</v>
      </c>
      <c r="N332" s="37">
        <f>SUMIFS(СВЦЭМ!$J$34:$J$777,СВЦЭМ!$A$34:$A$777,$A332,СВЦЭМ!$B$34:$B$777,N$331)+'СЕТ СН'!$F$13</f>
        <v>227.73593581</v>
      </c>
      <c r="O332" s="37">
        <f>SUMIFS(СВЦЭМ!$J$34:$J$777,СВЦЭМ!$A$34:$A$777,$A332,СВЦЭМ!$B$34:$B$777,O$331)+'СЕТ СН'!$F$13</f>
        <v>229.77344749</v>
      </c>
      <c r="P332" s="37">
        <f>SUMIFS(СВЦЭМ!$J$34:$J$777,СВЦЭМ!$A$34:$A$777,$A332,СВЦЭМ!$B$34:$B$777,P$331)+'СЕТ СН'!$F$13</f>
        <v>233.05008541999999</v>
      </c>
      <c r="Q332" s="37">
        <f>SUMIFS(СВЦЭМ!$J$34:$J$777,СВЦЭМ!$A$34:$A$777,$A332,СВЦЭМ!$B$34:$B$777,Q$331)+'СЕТ СН'!$F$13</f>
        <v>236.86869411999999</v>
      </c>
      <c r="R332" s="37">
        <f>SUMIFS(СВЦЭМ!$J$34:$J$777,СВЦЭМ!$A$34:$A$777,$A332,СВЦЭМ!$B$34:$B$777,R$331)+'СЕТ СН'!$F$13</f>
        <v>239.87072569</v>
      </c>
      <c r="S332" s="37">
        <f>SUMIFS(СВЦЭМ!$J$34:$J$777,СВЦЭМ!$A$34:$A$777,$A332,СВЦЭМ!$B$34:$B$777,S$331)+'СЕТ СН'!$F$13</f>
        <v>239.02591967999999</v>
      </c>
      <c r="T332" s="37">
        <f>SUMIFS(СВЦЭМ!$J$34:$J$777,СВЦЭМ!$A$34:$A$777,$A332,СВЦЭМ!$B$34:$B$777,T$331)+'СЕТ СН'!$F$13</f>
        <v>236.20121284000001</v>
      </c>
      <c r="U332" s="37">
        <f>SUMIFS(СВЦЭМ!$J$34:$J$777,СВЦЭМ!$A$34:$A$777,$A332,СВЦЭМ!$B$34:$B$777,U$331)+'СЕТ СН'!$F$13</f>
        <v>217.15118278</v>
      </c>
      <c r="V332" s="37">
        <f>SUMIFS(СВЦЭМ!$J$34:$J$777,СВЦЭМ!$A$34:$A$777,$A332,СВЦЭМ!$B$34:$B$777,V$331)+'СЕТ СН'!$F$13</f>
        <v>214.83285703999999</v>
      </c>
      <c r="W332" s="37">
        <f>SUMIFS(СВЦЭМ!$J$34:$J$777,СВЦЭМ!$A$34:$A$777,$A332,СВЦЭМ!$B$34:$B$777,W$331)+'СЕТ СН'!$F$13</f>
        <v>217.31971192</v>
      </c>
      <c r="X332" s="37">
        <f>SUMIFS(СВЦЭМ!$J$34:$J$777,СВЦЭМ!$A$34:$A$777,$A332,СВЦЭМ!$B$34:$B$777,X$331)+'СЕТ СН'!$F$13</f>
        <v>242.77141577</v>
      </c>
      <c r="Y332" s="37">
        <f>SUMIFS(СВЦЭМ!$J$34:$J$777,СВЦЭМ!$A$34:$A$777,$A332,СВЦЭМ!$B$34:$B$777,Y$331)+'СЕТ СН'!$F$13</f>
        <v>282.34376908000002</v>
      </c>
      <c r="AA332" s="46"/>
    </row>
    <row r="333" spans="1:27" ht="15.75" x14ac:dyDescent="0.2">
      <c r="A333" s="36">
        <f>A332+1</f>
        <v>42645</v>
      </c>
      <c r="B333" s="37">
        <f>SUMIFS(СВЦЭМ!$J$34:$J$777,СВЦЭМ!$A$34:$A$777,$A333,СВЦЭМ!$B$34:$B$777,B$331)+'СЕТ СН'!$F$13</f>
        <v>292.33657439000001</v>
      </c>
      <c r="C333" s="37">
        <f>SUMIFS(СВЦЭМ!$J$34:$J$777,СВЦЭМ!$A$34:$A$777,$A333,СВЦЭМ!$B$34:$B$777,C$331)+'СЕТ СН'!$F$13</f>
        <v>344.39336054</v>
      </c>
      <c r="D333" s="37">
        <f>SUMIFS(СВЦЭМ!$J$34:$J$777,СВЦЭМ!$A$34:$A$777,$A333,СВЦЭМ!$B$34:$B$777,D$331)+'СЕТ СН'!$F$13</f>
        <v>384.53849951000001</v>
      </c>
      <c r="E333" s="37">
        <f>SUMIFS(СВЦЭМ!$J$34:$J$777,СВЦЭМ!$A$34:$A$777,$A333,СВЦЭМ!$B$34:$B$777,E$331)+'СЕТ СН'!$F$13</f>
        <v>388.35782885999998</v>
      </c>
      <c r="F333" s="37">
        <f>SUMIFS(СВЦЭМ!$J$34:$J$777,СВЦЭМ!$A$34:$A$777,$A333,СВЦЭМ!$B$34:$B$777,F$331)+'СЕТ СН'!$F$13</f>
        <v>389.05851278</v>
      </c>
      <c r="G333" s="37">
        <f>SUMIFS(СВЦЭМ!$J$34:$J$777,СВЦЭМ!$A$34:$A$777,$A333,СВЦЭМ!$B$34:$B$777,G$331)+'СЕТ СН'!$F$13</f>
        <v>398.29192284999999</v>
      </c>
      <c r="H333" s="37">
        <f>SUMIFS(СВЦЭМ!$J$34:$J$777,СВЦЭМ!$A$34:$A$777,$A333,СВЦЭМ!$B$34:$B$777,H$331)+'СЕТ СН'!$F$13</f>
        <v>388.93599852</v>
      </c>
      <c r="I333" s="37">
        <f>SUMIFS(СВЦЭМ!$J$34:$J$777,СВЦЭМ!$A$34:$A$777,$A333,СВЦЭМ!$B$34:$B$777,I$331)+'СЕТ СН'!$F$13</f>
        <v>372.34783496</v>
      </c>
      <c r="J333" s="37">
        <f>SUMIFS(СВЦЭМ!$J$34:$J$777,СВЦЭМ!$A$34:$A$777,$A333,СВЦЭМ!$B$34:$B$777,J$331)+'СЕТ СН'!$F$13</f>
        <v>319.94328929</v>
      </c>
      <c r="K333" s="37">
        <f>SUMIFS(СВЦЭМ!$J$34:$J$777,СВЦЭМ!$A$34:$A$777,$A333,СВЦЭМ!$B$34:$B$777,K$331)+'СЕТ СН'!$F$13</f>
        <v>280.72437893</v>
      </c>
      <c r="L333" s="37">
        <f>SUMIFS(СВЦЭМ!$J$34:$J$777,СВЦЭМ!$A$34:$A$777,$A333,СВЦЭМ!$B$34:$B$777,L$331)+'СЕТ СН'!$F$13</f>
        <v>233.55785435000001</v>
      </c>
      <c r="M333" s="37">
        <f>SUMIFS(СВЦЭМ!$J$34:$J$777,СВЦЭМ!$A$34:$A$777,$A333,СВЦЭМ!$B$34:$B$777,M$331)+'СЕТ СН'!$F$13</f>
        <v>221.73791774</v>
      </c>
      <c r="N333" s="37">
        <f>SUMIFS(СВЦЭМ!$J$34:$J$777,СВЦЭМ!$A$34:$A$777,$A333,СВЦЭМ!$B$34:$B$777,N$331)+'СЕТ СН'!$F$13</f>
        <v>225.83210478000001</v>
      </c>
      <c r="O333" s="37">
        <f>SUMIFS(СВЦЭМ!$J$34:$J$777,СВЦЭМ!$A$34:$A$777,$A333,СВЦЭМ!$B$34:$B$777,O$331)+'СЕТ СН'!$F$13</f>
        <v>225.52045332</v>
      </c>
      <c r="P333" s="37">
        <f>SUMIFS(СВЦЭМ!$J$34:$J$777,СВЦЭМ!$A$34:$A$777,$A333,СВЦЭМ!$B$34:$B$777,P$331)+'СЕТ СН'!$F$13</f>
        <v>227.42515950000001</v>
      </c>
      <c r="Q333" s="37">
        <f>SUMIFS(СВЦЭМ!$J$34:$J$777,СВЦЭМ!$A$34:$A$777,$A333,СВЦЭМ!$B$34:$B$777,Q$331)+'СЕТ СН'!$F$13</f>
        <v>227.25208477000001</v>
      </c>
      <c r="R333" s="37">
        <f>SUMIFS(СВЦЭМ!$J$34:$J$777,СВЦЭМ!$A$34:$A$777,$A333,СВЦЭМ!$B$34:$B$777,R$331)+'СЕТ СН'!$F$13</f>
        <v>228.79409716999999</v>
      </c>
      <c r="S333" s="37">
        <f>SUMIFS(СВЦЭМ!$J$34:$J$777,СВЦЭМ!$A$34:$A$777,$A333,СВЦЭМ!$B$34:$B$777,S$331)+'СЕТ СН'!$F$13</f>
        <v>224.00365923999999</v>
      </c>
      <c r="T333" s="37">
        <f>SUMIFS(СВЦЭМ!$J$34:$J$777,СВЦЭМ!$A$34:$A$777,$A333,СВЦЭМ!$B$34:$B$777,T$331)+'СЕТ СН'!$F$13</f>
        <v>231.39660778999999</v>
      </c>
      <c r="U333" s="37">
        <f>SUMIFS(СВЦЭМ!$J$34:$J$777,СВЦЭМ!$A$34:$A$777,$A333,СВЦЭМ!$B$34:$B$777,U$331)+'СЕТ СН'!$F$13</f>
        <v>205.15766195</v>
      </c>
      <c r="V333" s="37">
        <f>SUMIFS(СВЦЭМ!$J$34:$J$777,СВЦЭМ!$A$34:$A$777,$A333,СВЦЭМ!$B$34:$B$777,V$331)+'СЕТ СН'!$F$13</f>
        <v>211.50792408000001</v>
      </c>
      <c r="W333" s="37">
        <f>SUMIFS(СВЦЭМ!$J$34:$J$777,СВЦЭМ!$A$34:$A$777,$A333,СВЦЭМ!$B$34:$B$777,W$331)+'СЕТ СН'!$F$13</f>
        <v>212.32912820000001</v>
      </c>
      <c r="X333" s="37">
        <f>SUMIFS(СВЦЭМ!$J$34:$J$777,СВЦЭМ!$A$34:$A$777,$A333,СВЦЭМ!$B$34:$B$777,X$331)+'СЕТ СН'!$F$13</f>
        <v>233.20604158</v>
      </c>
      <c r="Y333" s="37">
        <f>SUMIFS(СВЦЭМ!$J$34:$J$777,СВЦЭМ!$A$34:$A$777,$A333,СВЦЭМ!$B$34:$B$777,Y$331)+'СЕТ СН'!$F$13</f>
        <v>266.70342718000001</v>
      </c>
    </row>
    <row r="334" spans="1:27" ht="15.75" x14ac:dyDescent="0.2">
      <c r="A334" s="36">
        <f t="shared" ref="A334:A362" si="9">A333+1</f>
        <v>42646</v>
      </c>
      <c r="B334" s="37">
        <f>SUMIFS(СВЦЭМ!$J$34:$J$777,СВЦЭМ!$A$34:$A$777,$A334,СВЦЭМ!$B$34:$B$777,B$331)+'СЕТ СН'!$F$13</f>
        <v>330.70682763000002</v>
      </c>
      <c r="C334" s="37">
        <f>SUMIFS(СВЦЭМ!$J$34:$J$777,СВЦЭМ!$A$34:$A$777,$A334,СВЦЭМ!$B$34:$B$777,C$331)+'СЕТ СН'!$F$13</f>
        <v>392.91055841000002</v>
      </c>
      <c r="D334" s="37">
        <f>SUMIFS(СВЦЭМ!$J$34:$J$777,СВЦЭМ!$A$34:$A$777,$A334,СВЦЭМ!$B$34:$B$777,D$331)+'СЕТ СН'!$F$13</f>
        <v>426.05343453</v>
      </c>
      <c r="E334" s="37">
        <f>SUMIFS(СВЦЭМ!$J$34:$J$777,СВЦЭМ!$A$34:$A$777,$A334,СВЦЭМ!$B$34:$B$777,E$331)+'СЕТ СН'!$F$13</f>
        <v>435.74054464</v>
      </c>
      <c r="F334" s="37">
        <f>SUMIFS(СВЦЭМ!$J$34:$J$777,СВЦЭМ!$A$34:$A$777,$A334,СВЦЭМ!$B$34:$B$777,F$331)+'СЕТ СН'!$F$13</f>
        <v>416.74143198000002</v>
      </c>
      <c r="G334" s="37">
        <f>SUMIFS(СВЦЭМ!$J$34:$J$777,СВЦЭМ!$A$34:$A$777,$A334,СВЦЭМ!$B$34:$B$777,G$331)+'СЕТ СН'!$F$13</f>
        <v>434.35230890999998</v>
      </c>
      <c r="H334" s="37">
        <f>SUMIFS(СВЦЭМ!$J$34:$J$777,СВЦЭМ!$A$34:$A$777,$A334,СВЦЭМ!$B$34:$B$777,H$331)+'СЕТ СН'!$F$13</f>
        <v>389.85286110999999</v>
      </c>
      <c r="I334" s="37">
        <f>SUMIFS(СВЦЭМ!$J$34:$J$777,СВЦЭМ!$A$34:$A$777,$A334,СВЦЭМ!$B$34:$B$777,I$331)+'СЕТ СН'!$F$13</f>
        <v>385.70839410999997</v>
      </c>
      <c r="J334" s="37">
        <f>SUMIFS(СВЦЭМ!$J$34:$J$777,СВЦЭМ!$A$34:$A$777,$A334,СВЦЭМ!$B$34:$B$777,J$331)+'СЕТ СН'!$F$13</f>
        <v>362.30162882000002</v>
      </c>
      <c r="K334" s="37">
        <f>SUMIFS(СВЦЭМ!$J$34:$J$777,СВЦЭМ!$A$34:$A$777,$A334,СВЦЭМ!$B$34:$B$777,K$331)+'СЕТ СН'!$F$13</f>
        <v>320.98762598000002</v>
      </c>
      <c r="L334" s="37">
        <f>SUMIFS(СВЦЭМ!$J$34:$J$777,СВЦЭМ!$A$34:$A$777,$A334,СВЦЭМ!$B$34:$B$777,L$331)+'СЕТ СН'!$F$13</f>
        <v>293.11158846000001</v>
      </c>
      <c r="M334" s="37">
        <f>SUMIFS(СВЦЭМ!$J$34:$J$777,СВЦЭМ!$A$34:$A$777,$A334,СВЦЭМ!$B$34:$B$777,M$331)+'СЕТ СН'!$F$13</f>
        <v>265.69572283000002</v>
      </c>
      <c r="N334" s="37">
        <f>SUMIFS(СВЦЭМ!$J$34:$J$777,СВЦЭМ!$A$34:$A$777,$A334,СВЦЭМ!$B$34:$B$777,N$331)+'СЕТ СН'!$F$13</f>
        <v>266.44537216999998</v>
      </c>
      <c r="O334" s="37">
        <f>SUMIFS(СВЦЭМ!$J$34:$J$777,СВЦЭМ!$A$34:$A$777,$A334,СВЦЭМ!$B$34:$B$777,O$331)+'СЕТ СН'!$F$13</f>
        <v>270.74590372</v>
      </c>
      <c r="P334" s="37">
        <f>SUMIFS(СВЦЭМ!$J$34:$J$777,СВЦЭМ!$A$34:$A$777,$A334,СВЦЭМ!$B$34:$B$777,P$331)+'СЕТ СН'!$F$13</f>
        <v>267.27907070999998</v>
      </c>
      <c r="Q334" s="37">
        <f>SUMIFS(СВЦЭМ!$J$34:$J$777,СВЦЭМ!$A$34:$A$777,$A334,СВЦЭМ!$B$34:$B$777,Q$331)+'СЕТ СН'!$F$13</f>
        <v>259.65407640000001</v>
      </c>
      <c r="R334" s="37">
        <f>SUMIFS(СВЦЭМ!$J$34:$J$777,СВЦЭМ!$A$34:$A$777,$A334,СВЦЭМ!$B$34:$B$777,R$331)+'СЕТ СН'!$F$13</f>
        <v>261.41104952000001</v>
      </c>
      <c r="S334" s="37">
        <f>SUMIFS(СВЦЭМ!$J$34:$J$777,СВЦЭМ!$A$34:$A$777,$A334,СВЦЭМ!$B$34:$B$777,S$331)+'СЕТ СН'!$F$13</f>
        <v>256.76524669000003</v>
      </c>
      <c r="T334" s="37">
        <f>SUMIFS(СВЦЭМ!$J$34:$J$777,СВЦЭМ!$A$34:$A$777,$A334,СВЦЭМ!$B$34:$B$777,T$331)+'СЕТ СН'!$F$13</f>
        <v>254.76393555999999</v>
      </c>
      <c r="U334" s="37">
        <f>SUMIFS(СВЦЭМ!$J$34:$J$777,СВЦЭМ!$A$34:$A$777,$A334,СВЦЭМ!$B$34:$B$777,U$331)+'СЕТ СН'!$F$13</f>
        <v>254.73733752000001</v>
      </c>
      <c r="V334" s="37">
        <f>SUMIFS(СВЦЭМ!$J$34:$J$777,СВЦЭМ!$A$34:$A$777,$A334,СВЦЭМ!$B$34:$B$777,V$331)+'СЕТ СН'!$F$13</f>
        <v>266.09097439999999</v>
      </c>
      <c r="W334" s="37">
        <f>SUMIFS(СВЦЭМ!$J$34:$J$777,СВЦЭМ!$A$34:$A$777,$A334,СВЦЭМ!$B$34:$B$777,W$331)+'СЕТ СН'!$F$13</f>
        <v>266.41144942</v>
      </c>
      <c r="X334" s="37">
        <f>SUMIFS(СВЦЭМ!$J$34:$J$777,СВЦЭМ!$A$34:$A$777,$A334,СВЦЭМ!$B$34:$B$777,X$331)+'СЕТ СН'!$F$13</f>
        <v>297.30760728000001</v>
      </c>
      <c r="Y334" s="37">
        <f>SUMIFS(СВЦЭМ!$J$34:$J$777,СВЦЭМ!$A$34:$A$777,$A334,СВЦЭМ!$B$34:$B$777,Y$331)+'СЕТ СН'!$F$13</f>
        <v>349.13653168000002</v>
      </c>
    </row>
    <row r="335" spans="1:27" ht="15.75" x14ac:dyDescent="0.2">
      <c r="A335" s="36">
        <f t="shared" si="9"/>
        <v>42647</v>
      </c>
      <c r="B335" s="37">
        <f>SUMIFS(СВЦЭМ!$J$34:$J$777,СВЦЭМ!$A$34:$A$777,$A335,СВЦЭМ!$B$34:$B$777,B$331)+'СЕТ СН'!$F$13</f>
        <v>388.13172443000002</v>
      </c>
      <c r="C335" s="37">
        <f>SUMIFS(СВЦЭМ!$J$34:$J$777,СВЦЭМ!$A$34:$A$777,$A335,СВЦЭМ!$B$34:$B$777,C$331)+'СЕТ СН'!$F$13</f>
        <v>394.33807279000001</v>
      </c>
      <c r="D335" s="37">
        <f>SUMIFS(СВЦЭМ!$J$34:$J$777,СВЦЭМ!$A$34:$A$777,$A335,СВЦЭМ!$B$34:$B$777,D$331)+'СЕТ СН'!$F$13</f>
        <v>384.08399867999998</v>
      </c>
      <c r="E335" s="37">
        <f>SUMIFS(СВЦЭМ!$J$34:$J$777,СВЦЭМ!$A$34:$A$777,$A335,СВЦЭМ!$B$34:$B$777,E$331)+'СЕТ СН'!$F$13</f>
        <v>383.98640542999999</v>
      </c>
      <c r="F335" s="37">
        <f>SUMIFS(СВЦЭМ!$J$34:$J$777,СВЦЭМ!$A$34:$A$777,$A335,СВЦЭМ!$B$34:$B$777,F$331)+'СЕТ СН'!$F$13</f>
        <v>385.24582399000002</v>
      </c>
      <c r="G335" s="37">
        <f>SUMIFS(СВЦЭМ!$J$34:$J$777,СВЦЭМ!$A$34:$A$777,$A335,СВЦЭМ!$B$34:$B$777,G$331)+'СЕТ СН'!$F$13</f>
        <v>392.38911156</v>
      </c>
      <c r="H335" s="37">
        <f>SUMIFS(СВЦЭМ!$J$34:$J$777,СВЦЭМ!$A$34:$A$777,$A335,СВЦЭМ!$B$34:$B$777,H$331)+'СЕТ СН'!$F$13</f>
        <v>408.85868740000001</v>
      </c>
      <c r="I335" s="37">
        <f>SUMIFS(СВЦЭМ!$J$34:$J$777,СВЦЭМ!$A$34:$A$777,$A335,СВЦЭМ!$B$34:$B$777,I$331)+'СЕТ СН'!$F$13</f>
        <v>377.56173576999998</v>
      </c>
      <c r="J335" s="37">
        <f>SUMIFS(СВЦЭМ!$J$34:$J$777,СВЦЭМ!$A$34:$A$777,$A335,СВЦЭМ!$B$34:$B$777,J$331)+'СЕТ СН'!$F$13</f>
        <v>354.86251193999999</v>
      </c>
      <c r="K335" s="37">
        <f>SUMIFS(СВЦЭМ!$J$34:$J$777,СВЦЭМ!$A$34:$A$777,$A335,СВЦЭМ!$B$34:$B$777,K$331)+'СЕТ СН'!$F$13</f>
        <v>318.89525785000001</v>
      </c>
      <c r="L335" s="37">
        <f>SUMIFS(СВЦЭМ!$J$34:$J$777,СВЦЭМ!$A$34:$A$777,$A335,СВЦЭМ!$B$34:$B$777,L$331)+'СЕТ СН'!$F$13</f>
        <v>296.62698088000002</v>
      </c>
      <c r="M335" s="37">
        <f>SUMIFS(СВЦЭМ!$J$34:$J$777,СВЦЭМ!$A$34:$A$777,$A335,СВЦЭМ!$B$34:$B$777,M$331)+'СЕТ СН'!$F$13</f>
        <v>255.06564571000001</v>
      </c>
      <c r="N335" s="37">
        <f>SUMIFS(СВЦЭМ!$J$34:$J$777,СВЦЭМ!$A$34:$A$777,$A335,СВЦЭМ!$B$34:$B$777,N$331)+'СЕТ СН'!$F$13</f>
        <v>262.28498325999999</v>
      </c>
      <c r="O335" s="37">
        <f>SUMIFS(СВЦЭМ!$J$34:$J$777,СВЦЭМ!$A$34:$A$777,$A335,СВЦЭМ!$B$34:$B$777,O$331)+'СЕТ СН'!$F$13</f>
        <v>256.21277387999999</v>
      </c>
      <c r="P335" s="37">
        <f>SUMIFS(СВЦЭМ!$J$34:$J$777,СВЦЭМ!$A$34:$A$777,$A335,СВЦЭМ!$B$34:$B$777,P$331)+'СЕТ СН'!$F$13</f>
        <v>270.18969400999998</v>
      </c>
      <c r="Q335" s="37">
        <f>SUMIFS(СВЦЭМ!$J$34:$J$777,СВЦЭМ!$A$34:$A$777,$A335,СВЦЭМ!$B$34:$B$777,Q$331)+'СЕТ СН'!$F$13</f>
        <v>277.62989199999998</v>
      </c>
      <c r="R335" s="37">
        <f>SUMIFS(СВЦЭМ!$J$34:$J$777,СВЦЭМ!$A$34:$A$777,$A335,СВЦЭМ!$B$34:$B$777,R$331)+'СЕТ СН'!$F$13</f>
        <v>279.52611712999999</v>
      </c>
      <c r="S335" s="37">
        <f>SUMIFS(СВЦЭМ!$J$34:$J$777,СВЦЭМ!$A$34:$A$777,$A335,СВЦЭМ!$B$34:$B$777,S$331)+'СЕТ СН'!$F$13</f>
        <v>280.66445046000001</v>
      </c>
      <c r="T335" s="37">
        <f>SUMIFS(СВЦЭМ!$J$34:$J$777,СВЦЭМ!$A$34:$A$777,$A335,СВЦЭМ!$B$34:$B$777,T$331)+'СЕТ СН'!$F$13</f>
        <v>265.93177545999998</v>
      </c>
      <c r="U335" s="37">
        <f>SUMIFS(СВЦЭМ!$J$34:$J$777,СВЦЭМ!$A$34:$A$777,$A335,СВЦЭМ!$B$34:$B$777,U$331)+'СЕТ СН'!$F$13</f>
        <v>246.73872335999999</v>
      </c>
      <c r="V335" s="37">
        <f>SUMIFS(СВЦЭМ!$J$34:$J$777,СВЦЭМ!$A$34:$A$777,$A335,СВЦЭМ!$B$34:$B$777,V$331)+'СЕТ СН'!$F$13</f>
        <v>239.04869984999999</v>
      </c>
      <c r="W335" s="37">
        <f>SUMIFS(СВЦЭМ!$J$34:$J$777,СВЦЭМ!$A$34:$A$777,$A335,СВЦЭМ!$B$34:$B$777,W$331)+'СЕТ СН'!$F$13</f>
        <v>249.66736201000001</v>
      </c>
      <c r="X335" s="37">
        <f>SUMIFS(СВЦЭМ!$J$34:$J$777,СВЦЭМ!$A$34:$A$777,$A335,СВЦЭМ!$B$34:$B$777,X$331)+'СЕТ СН'!$F$13</f>
        <v>288.70581809999999</v>
      </c>
      <c r="Y335" s="37">
        <f>SUMIFS(СВЦЭМ!$J$34:$J$777,СВЦЭМ!$A$34:$A$777,$A335,СВЦЭМ!$B$34:$B$777,Y$331)+'СЕТ СН'!$F$13</f>
        <v>337.28312361000002</v>
      </c>
    </row>
    <row r="336" spans="1:27" ht="15.75" x14ac:dyDescent="0.2">
      <c r="A336" s="36">
        <f t="shared" si="9"/>
        <v>42648</v>
      </c>
      <c r="B336" s="37">
        <f>SUMIFS(СВЦЭМ!$J$34:$J$777,СВЦЭМ!$A$34:$A$777,$A336,СВЦЭМ!$B$34:$B$777,B$331)+'СЕТ СН'!$F$13</f>
        <v>377.03230660999998</v>
      </c>
      <c r="C336" s="37">
        <f>SUMIFS(СВЦЭМ!$J$34:$J$777,СВЦЭМ!$A$34:$A$777,$A336,СВЦЭМ!$B$34:$B$777,C$331)+'СЕТ СН'!$F$13</f>
        <v>426.59539133999999</v>
      </c>
      <c r="D336" s="37">
        <f>SUMIFS(СВЦЭМ!$J$34:$J$777,СВЦЭМ!$A$34:$A$777,$A336,СВЦЭМ!$B$34:$B$777,D$331)+'СЕТ СН'!$F$13</f>
        <v>442.71077631999998</v>
      </c>
      <c r="E336" s="37">
        <f>SUMIFS(СВЦЭМ!$J$34:$J$777,СВЦЭМ!$A$34:$A$777,$A336,СВЦЭМ!$B$34:$B$777,E$331)+'СЕТ СН'!$F$13</f>
        <v>443.22869795000003</v>
      </c>
      <c r="F336" s="37">
        <f>SUMIFS(СВЦЭМ!$J$34:$J$777,СВЦЭМ!$A$34:$A$777,$A336,СВЦЭМ!$B$34:$B$777,F$331)+'СЕТ СН'!$F$13</f>
        <v>442.07464450999998</v>
      </c>
      <c r="G336" s="37">
        <f>SUMIFS(СВЦЭМ!$J$34:$J$777,СВЦЭМ!$A$34:$A$777,$A336,СВЦЭМ!$B$34:$B$777,G$331)+'СЕТ СН'!$F$13</f>
        <v>431.51555499</v>
      </c>
      <c r="H336" s="37">
        <f>SUMIFS(СВЦЭМ!$J$34:$J$777,СВЦЭМ!$A$34:$A$777,$A336,СВЦЭМ!$B$34:$B$777,H$331)+'СЕТ СН'!$F$13</f>
        <v>396.95214252</v>
      </c>
      <c r="I336" s="37">
        <f>SUMIFS(СВЦЭМ!$J$34:$J$777,СВЦЭМ!$A$34:$A$777,$A336,СВЦЭМ!$B$34:$B$777,I$331)+'СЕТ СН'!$F$13</f>
        <v>363.86951926</v>
      </c>
      <c r="J336" s="37">
        <f>SUMIFS(СВЦЭМ!$J$34:$J$777,СВЦЭМ!$A$34:$A$777,$A336,СВЦЭМ!$B$34:$B$777,J$331)+'СЕТ СН'!$F$13</f>
        <v>341.6784935</v>
      </c>
      <c r="K336" s="37">
        <f>SUMIFS(СВЦЭМ!$J$34:$J$777,СВЦЭМ!$A$34:$A$777,$A336,СВЦЭМ!$B$34:$B$777,K$331)+'СЕТ СН'!$F$13</f>
        <v>307.92746734999997</v>
      </c>
      <c r="L336" s="37">
        <f>SUMIFS(СВЦЭМ!$J$34:$J$777,СВЦЭМ!$A$34:$A$777,$A336,СВЦЭМ!$B$34:$B$777,L$331)+'СЕТ СН'!$F$13</f>
        <v>271.48159927</v>
      </c>
      <c r="M336" s="37">
        <f>SUMIFS(СВЦЭМ!$J$34:$J$777,СВЦЭМ!$A$34:$A$777,$A336,СВЦЭМ!$B$34:$B$777,M$331)+'СЕТ СН'!$F$13</f>
        <v>253.40958161</v>
      </c>
      <c r="N336" s="37">
        <f>SUMIFS(СВЦЭМ!$J$34:$J$777,СВЦЭМ!$A$34:$A$777,$A336,СВЦЭМ!$B$34:$B$777,N$331)+'СЕТ СН'!$F$13</f>
        <v>255.21698678999999</v>
      </c>
      <c r="O336" s="37">
        <f>SUMIFS(СВЦЭМ!$J$34:$J$777,СВЦЭМ!$A$34:$A$777,$A336,СВЦЭМ!$B$34:$B$777,O$331)+'СЕТ СН'!$F$13</f>
        <v>255.95734313</v>
      </c>
      <c r="P336" s="37">
        <f>SUMIFS(СВЦЭМ!$J$34:$J$777,СВЦЭМ!$A$34:$A$777,$A336,СВЦЭМ!$B$34:$B$777,P$331)+'СЕТ СН'!$F$13</f>
        <v>259.98414525999999</v>
      </c>
      <c r="Q336" s="37">
        <f>SUMIFS(СВЦЭМ!$J$34:$J$777,СВЦЭМ!$A$34:$A$777,$A336,СВЦЭМ!$B$34:$B$777,Q$331)+'СЕТ СН'!$F$13</f>
        <v>261.39925407999999</v>
      </c>
      <c r="R336" s="37">
        <f>SUMIFS(СВЦЭМ!$J$34:$J$777,СВЦЭМ!$A$34:$A$777,$A336,СВЦЭМ!$B$34:$B$777,R$331)+'СЕТ СН'!$F$13</f>
        <v>261.72052552000002</v>
      </c>
      <c r="S336" s="37">
        <f>SUMIFS(СВЦЭМ!$J$34:$J$777,СВЦЭМ!$A$34:$A$777,$A336,СВЦЭМ!$B$34:$B$777,S$331)+'СЕТ СН'!$F$13</f>
        <v>259.43035272999998</v>
      </c>
      <c r="T336" s="37">
        <f>SUMIFS(СВЦЭМ!$J$34:$J$777,СВЦЭМ!$A$34:$A$777,$A336,СВЦЭМ!$B$34:$B$777,T$331)+'СЕТ СН'!$F$13</f>
        <v>251.15705331000001</v>
      </c>
      <c r="U336" s="37">
        <f>SUMIFS(СВЦЭМ!$J$34:$J$777,СВЦЭМ!$A$34:$A$777,$A336,СВЦЭМ!$B$34:$B$777,U$331)+'СЕТ СН'!$F$13</f>
        <v>238.52564948</v>
      </c>
      <c r="V336" s="37">
        <f>SUMIFS(СВЦЭМ!$J$34:$J$777,СВЦЭМ!$A$34:$A$777,$A336,СВЦЭМ!$B$34:$B$777,V$331)+'СЕТ СН'!$F$13</f>
        <v>253.56884468000001</v>
      </c>
      <c r="W336" s="37">
        <f>SUMIFS(СВЦЭМ!$J$34:$J$777,СВЦЭМ!$A$34:$A$777,$A336,СВЦЭМ!$B$34:$B$777,W$331)+'СЕТ СН'!$F$13</f>
        <v>259.11776779000002</v>
      </c>
      <c r="X336" s="37">
        <f>SUMIFS(СВЦЭМ!$J$34:$J$777,СВЦЭМ!$A$34:$A$777,$A336,СВЦЭМ!$B$34:$B$777,X$331)+'СЕТ СН'!$F$13</f>
        <v>293.67312153</v>
      </c>
      <c r="Y336" s="37">
        <f>SUMIFS(СВЦЭМ!$J$34:$J$777,СВЦЭМ!$A$34:$A$777,$A336,СВЦЭМ!$B$34:$B$777,Y$331)+'СЕТ СН'!$F$13</f>
        <v>345.09761778000001</v>
      </c>
    </row>
    <row r="337" spans="1:25" ht="15.75" x14ac:dyDescent="0.2">
      <c r="A337" s="36">
        <f t="shared" si="9"/>
        <v>42649</v>
      </c>
      <c r="B337" s="37">
        <f>SUMIFS(СВЦЭМ!$J$34:$J$777,СВЦЭМ!$A$34:$A$777,$A337,СВЦЭМ!$B$34:$B$777,B$331)+'СЕТ СН'!$F$13</f>
        <v>378.45532351000003</v>
      </c>
      <c r="C337" s="37">
        <f>SUMIFS(СВЦЭМ!$J$34:$J$777,СВЦЭМ!$A$34:$A$777,$A337,СВЦЭМ!$B$34:$B$777,C$331)+'СЕТ СН'!$F$13</f>
        <v>416.51713482000002</v>
      </c>
      <c r="D337" s="37">
        <f>SUMIFS(СВЦЭМ!$J$34:$J$777,СВЦЭМ!$A$34:$A$777,$A337,СВЦЭМ!$B$34:$B$777,D$331)+'СЕТ СН'!$F$13</f>
        <v>444.89738433999997</v>
      </c>
      <c r="E337" s="37">
        <f>SUMIFS(СВЦЭМ!$J$34:$J$777,СВЦЭМ!$A$34:$A$777,$A337,СВЦЭМ!$B$34:$B$777,E$331)+'СЕТ СН'!$F$13</f>
        <v>445.36529164000001</v>
      </c>
      <c r="F337" s="37">
        <f>SUMIFS(СВЦЭМ!$J$34:$J$777,СВЦЭМ!$A$34:$A$777,$A337,СВЦЭМ!$B$34:$B$777,F$331)+'СЕТ СН'!$F$13</f>
        <v>445.24100870000001</v>
      </c>
      <c r="G337" s="37">
        <f>SUMIFS(СВЦЭМ!$J$34:$J$777,СВЦЭМ!$A$34:$A$777,$A337,СВЦЭМ!$B$34:$B$777,G$331)+'СЕТ СН'!$F$13</f>
        <v>442.04583473000002</v>
      </c>
      <c r="H337" s="37">
        <f>SUMIFS(СВЦЭМ!$J$34:$J$777,СВЦЭМ!$A$34:$A$777,$A337,СВЦЭМ!$B$34:$B$777,H$331)+'СЕТ СН'!$F$13</f>
        <v>398.82788449999998</v>
      </c>
      <c r="I337" s="37">
        <f>SUMIFS(СВЦЭМ!$J$34:$J$777,СВЦЭМ!$A$34:$A$777,$A337,СВЦЭМ!$B$34:$B$777,I$331)+'СЕТ СН'!$F$13</f>
        <v>368.68020138999998</v>
      </c>
      <c r="J337" s="37">
        <f>SUMIFS(СВЦЭМ!$J$34:$J$777,СВЦЭМ!$A$34:$A$777,$A337,СВЦЭМ!$B$34:$B$777,J$331)+'СЕТ СН'!$F$13</f>
        <v>346.26635902999999</v>
      </c>
      <c r="K337" s="37">
        <f>SUMIFS(СВЦЭМ!$J$34:$J$777,СВЦЭМ!$A$34:$A$777,$A337,СВЦЭМ!$B$34:$B$777,K$331)+'СЕТ СН'!$F$13</f>
        <v>311.33257454</v>
      </c>
      <c r="L337" s="37">
        <f>SUMIFS(СВЦЭМ!$J$34:$J$777,СВЦЭМ!$A$34:$A$777,$A337,СВЦЭМ!$B$34:$B$777,L$331)+'СЕТ СН'!$F$13</f>
        <v>276.32929213</v>
      </c>
      <c r="M337" s="37">
        <f>SUMIFS(СВЦЭМ!$J$34:$J$777,СВЦЭМ!$A$34:$A$777,$A337,СВЦЭМ!$B$34:$B$777,M$331)+'СЕТ СН'!$F$13</f>
        <v>254.48913400000001</v>
      </c>
      <c r="N337" s="37">
        <f>SUMIFS(СВЦЭМ!$J$34:$J$777,СВЦЭМ!$A$34:$A$777,$A337,СВЦЭМ!$B$34:$B$777,N$331)+'СЕТ СН'!$F$13</f>
        <v>257.34364725</v>
      </c>
      <c r="O337" s="37">
        <f>SUMIFS(СВЦЭМ!$J$34:$J$777,СВЦЭМ!$A$34:$A$777,$A337,СВЦЭМ!$B$34:$B$777,O$331)+'СЕТ СН'!$F$13</f>
        <v>256.89562847000002</v>
      </c>
      <c r="P337" s="37">
        <f>SUMIFS(СВЦЭМ!$J$34:$J$777,СВЦЭМ!$A$34:$A$777,$A337,СВЦЭМ!$B$34:$B$777,P$331)+'СЕТ СН'!$F$13</f>
        <v>258.69077295</v>
      </c>
      <c r="Q337" s="37">
        <f>SUMIFS(СВЦЭМ!$J$34:$J$777,СВЦЭМ!$A$34:$A$777,$A337,СВЦЭМ!$B$34:$B$777,Q$331)+'СЕТ СН'!$F$13</f>
        <v>259.00827579999998</v>
      </c>
      <c r="R337" s="37">
        <f>SUMIFS(СВЦЭМ!$J$34:$J$777,СВЦЭМ!$A$34:$A$777,$A337,СВЦЭМ!$B$34:$B$777,R$331)+'СЕТ СН'!$F$13</f>
        <v>259.18658591000002</v>
      </c>
      <c r="S337" s="37">
        <f>SUMIFS(СВЦЭМ!$J$34:$J$777,СВЦЭМ!$A$34:$A$777,$A337,СВЦЭМ!$B$34:$B$777,S$331)+'СЕТ СН'!$F$13</f>
        <v>258.11087938999998</v>
      </c>
      <c r="T337" s="37">
        <f>SUMIFS(СВЦЭМ!$J$34:$J$777,СВЦЭМ!$A$34:$A$777,$A337,СВЦЭМ!$B$34:$B$777,T$331)+'СЕТ СН'!$F$13</f>
        <v>253.47756251999999</v>
      </c>
      <c r="U337" s="37">
        <f>SUMIFS(СВЦЭМ!$J$34:$J$777,СВЦЭМ!$A$34:$A$777,$A337,СВЦЭМ!$B$34:$B$777,U$331)+'СЕТ СН'!$F$13</f>
        <v>245.64943037</v>
      </c>
      <c r="V337" s="37">
        <f>SUMIFS(СВЦЭМ!$J$34:$J$777,СВЦЭМ!$A$34:$A$777,$A337,СВЦЭМ!$B$34:$B$777,V$331)+'СЕТ СН'!$F$13</f>
        <v>268.36608634999999</v>
      </c>
      <c r="W337" s="37">
        <f>SUMIFS(СВЦЭМ!$J$34:$J$777,СВЦЭМ!$A$34:$A$777,$A337,СВЦЭМ!$B$34:$B$777,W$331)+'СЕТ СН'!$F$13</f>
        <v>289.89367054000002</v>
      </c>
      <c r="X337" s="37">
        <f>SUMIFS(СВЦЭМ!$J$34:$J$777,СВЦЭМ!$A$34:$A$777,$A337,СВЦЭМ!$B$34:$B$777,X$331)+'СЕТ СН'!$F$13</f>
        <v>303.64296723000001</v>
      </c>
      <c r="Y337" s="37">
        <f>SUMIFS(СВЦЭМ!$J$34:$J$777,СВЦЭМ!$A$34:$A$777,$A337,СВЦЭМ!$B$34:$B$777,Y$331)+'СЕТ СН'!$F$13</f>
        <v>356.57102034000002</v>
      </c>
    </row>
    <row r="338" spans="1:25" ht="15.75" x14ac:dyDescent="0.2">
      <c r="A338" s="36">
        <f t="shared" si="9"/>
        <v>42650</v>
      </c>
      <c r="B338" s="37">
        <f>SUMIFS(СВЦЭМ!$J$34:$J$777,СВЦЭМ!$A$34:$A$777,$A338,СВЦЭМ!$B$34:$B$777,B$331)+'СЕТ СН'!$F$13</f>
        <v>387.64132497000003</v>
      </c>
      <c r="C338" s="37">
        <f>SUMIFS(СВЦЭМ!$J$34:$J$777,СВЦЭМ!$A$34:$A$777,$A338,СВЦЭМ!$B$34:$B$777,C$331)+'СЕТ СН'!$F$13</f>
        <v>430.93347900999999</v>
      </c>
      <c r="D338" s="37">
        <f>SUMIFS(СВЦЭМ!$J$34:$J$777,СВЦЭМ!$A$34:$A$777,$A338,СВЦЭМ!$B$34:$B$777,D$331)+'СЕТ СН'!$F$13</f>
        <v>445.86383007000001</v>
      </c>
      <c r="E338" s="37">
        <f>SUMIFS(СВЦЭМ!$J$34:$J$777,СВЦЭМ!$A$34:$A$777,$A338,СВЦЭМ!$B$34:$B$777,E$331)+'СЕТ СН'!$F$13</f>
        <v>450.36648009999999</v>
      </c>
      <c r="F338" s="37">
        <f>SUMIFS(СВЦЭМ!$J$34:$J$777,СВЦЭМ!$A$34:$A$777,$A338,СВЦЭМ!$B$34:$B$777,F$331)+'СЕТ СН'!$F$13</f>
        <v>448.94093237999999</v>
      </c>
      <c r="G338" s="37">
        <f>SUMIFS(СВЦЭМ!$J$34:$J$777,СВЦЭМ!$A$34:$A$777,$A338,СВЦЭМ!$B$34:$B$777,G$331)+'СЕТ СН'!$F$13</f>
        <v>438.79339693999998</v>
      </c>
      <c r="H338" s="37">
        <f>SUMIFS(СВЦЭМ!$J$34:$J$777,СВЦЭМ!$A$34:$A$777,$A338,СВЦЭМ!$B$34:$B$777,H$331)+'СЕТ СН'!$F$13</f>
        <v>403.79209372000003</v>
      </c>
      <c r="I338" s="37">
        <f>SUMIFS(СВЦЭМ!$J$34:$J$777,СВЦЭМ!$A$34:$A$777,$A338,СВЦЭМ!$B$34:$B$777,I$331)+'СЕТ СН'!$F$13</f>
        <v>378.24692549999997</v>
      </c>
      <c r="J338" s="37">
        <f>SUMIFS(СВЦЭМ!$J$34:$J$777,СВЦЭМ!$A$34:$A$777,$A338,СВЦЭМ!$B$34:$B$777,J$331)+'СЕТ СН'!$F$13</f>
        <v>365.67000737000001</v>
      </c>
      <c r="K338" s="37">
        <f>SUMIFS(СВЦЭМ!$J$34:$J$777,СВЦЭМ!$A$34:$A$777,$A338,СВЦЭМ!$B$34:$B$777,K$331)+'СЕТ СН'!$F$13</f>
        <v>342.92369047</v>
      </c>
      <c r="L338" s="37">
        <f>SUMIFS(СВЦЭМ!$J$34:$J$777,СВЦЭМ!$A$34:$A$777,$A338,СВЦЭМ!$B$34:$B$777,L$331)+'СЕТ СН'!$F$13</f>
        <v>319.39038217000001</v>
      </c>
      <c r="M338" s="37">
        <f>SUMIFS(СВЦЭМ!$J$34:$J$777,СВЦЭМ!$A$34:$A$777,$A338,СВЦЭМ!$B$34:$B$777,M$331)+'СЕТ СН'!$F$13</f>
        <v>295.29843839</v>
      </c>
      <c r="N338" s="37">
        <f>SUMIFS(СВЦЭМ!$J$34:$J$777,СВЦЭМ!$A$34:$A$777,$A338,СВЦЭМ!$B$34:$B$777,N$331)+'СЕТ СН'!$F$13</f>
        <v>292.96413424999997</v>
      </c>
      <c r="O338" s="37">
        <f>SUMIFS(СВЦЭМ!$J$34:$J$777,СВЦЭМ!$A$34:$A$777,$A338,СВЦЭМ!$B$34:$B$777,O$331)+'СЕТ СН'!$F$13</f>
        <v>291.19626141999998</v>
      </c>
      <c r="P338" s="37">
        <f>SUMIFS(СВЦЭМ!$J$34:$J$777,СВЦЭМ!$A$34:$A$777,$A338,СВЦЭМ!$B$34:$B$777,P$331)+'СЕТ СН'!$F$13</f>
        <v>271.93748601999999</v>
      </c>
      <c r="Q338" s="37">
        <f>SUMIFS(СВЦЭМ!$J$34:$J$777,СВЦЭМ!$A$34:$A$777,$A338,СВЦЭМ!$B$34:$B$777,Q$331)+'СЕТ СН'!$F$13</f>
        <v>271.99994615999998</v>
      </c>
      <c r="R338" s="37">
        <f>SUMIFS(СВЦЭМ!$J$34:$J$777,СВЦЭМ!$A$34:$A$777,$A338,СВЦЭМ!$B$34:$B$777,R$331)+'СЕТ СН'!$F$13</f>
        <v>273.86807676000001</v>
      </c>
      <c r="S338" s="37">
        <f>SUMIFS(СВЦЭМ!$J$34:$J$777,СВЦЭМ!$A$34:$A$777,$A338,СВЦЭМ!$B$34:$B$777,S$331)+'СЕТ СН'!$F$13</f>
        <v>273.40262001999997</v>
      </c>
      <c r="T338" s="37">
        <f>SUMIFS(СВЦЭМ!$J$34:$J$777,СВЦЭМ!$A$34:$A$777,$A338,СВЦЭМ!$B$34:$B$777,T$331)+'СЕТ СН'!$F$13</f>
        <v>261.13022590999998</v>
      </c>
      <c r="U338" s="37">
        <f>SUMIFS(СВЦЭМ!$J$34:$J$777,СВЦЭМ!$A$34:$A$777,$A338,СВЦЭМ!$B$34:$B$777,U$331)+'СЕТ СН'!$F$13</f>
        <v>249.44977632000001</v>
      </c>
      <c r="V338" s="37">
        <f>SUMIFS(СВЦЭМ!$J$34:$J$777,СВЦЭМ!$A$34:$A$777,$A338,СВЦЭМ!$B$34:$B$777,V$331)+'СЕТ СН'!$F$13</f>
        <v>264.70228523999998</v>
      </c>
      <c r="W338" s="37">
        <f>SUMIFS(СВЦЭМ!$J$34:$J$777,СВЦЭМ!$A$34:$A$777,$A338,СВЦЭМ!$B$34:$B$777,W$331)+'СЕТ СН'!$F$13</f>
        <v>287.36953191999999</v>
      </c>
      <c r="X338" s="37">
        <f>SUMIFS(СВЦЭМ!$J$34:$J$777,СВЦЭМ!$A$34:$A$777,$A338,СВЦЭМ!$B$34:$B$777,X$331)+'СЕТ СН'!$F$13</f>
        <v>302.92650966000002</v>
      </c>
      <c r="Y338" s="37">
        <f>SUMIFS(СВЦЭМ!$J$34:$J$777,СВЦЭМ!$A$34:$A$777,$A338,СВЦЭМ!$B$34:$B$777,Y$331)+'СЕТ СН'!$F$13</f>
        <v>351.69656388999999</v>
      </c>
    </row>
    <row r="339" spans="1:25" ht="15.75" x14ac:dyDescent="0.2">
      <c r="A339" s="36">
        <f t="shared" si="9"/>
        <v>42651</v>
      </c>
      <c r="B339" s="37">
        <f>SUMIFS(СВЦЭМ!$J$34:$J$777,СВЦЭМ!$A$34:$A$777,$A339,СВЦЭМ!$B$34:$B$777,B$331)+'СЕТ СН'!$F$13</f>
        <v>426.91723264000001</v>
      </c>
      <c r="C339" s="37">
        <f>SUMIFS(СВЦЭМ!$J$34:$J$777,СВЦЭМ!$A$34:$A$777,$A339,СВЦЭМ!$B$34:$B$777,C$331)+'СЕТ СН'!$F$13</f>
        <v>455.06883137</v>
      </c>
      <c r="D339" s="37">
        <f>SUMIFS(СВЦЭМ!$J$34:$J$777,СВЦЭМ!$A$34:$A$777,$A339,СВЦЭМ!$B$34:$B$777,D$331)+'СЕТ СН'!$F$13</f>
        <v>480.92563118999999</v>
      </c>
      <c r="E339" s="37">
        <f>SUMIFS(СВЦЭМ!$J$34:$J$777,СВЦЭМ!$A$34:$A$777,$A339,СВЦЭМ!$B$34:$B$777,E$331)+'СЕТ СН'!$F$13</f>
        <v>448.66573749999998</v>
      </c>
      <c r="F339" s="37">
        <f>SUMIFS(СВЦЭМ!$J$34:$J$777,СВЦЭМ!$A$34:$A$777,$A339,СВЦЭМ!$B$34:$B$777,F$331)+'СЕТ СН'!$F$13</f>
        <v>411.22364141000003</v>
      </c>
      <c r="G339" s="37">
        <f>SUMIFS(СВЦЭМ!$J$34:$J$777,СВЦЭМ!$A$34:$A$777,$A339,СВЦЭМ!$B$34:$B$777,G$331)+'СЕТ СН'!$F$13</f>
        <v>413.82397142999997</v>
      </c>
      <c r="H339" s="37">
        <f>SUMIFS(СВЦЭМ!$J$34:$J$777,СВЦЭМ!$A$34:$A$777,$A339,СВЦЭМ!$B$34:$B$777,H$331)+'СЕТ СН'!$F$13</f>
        <v>427.07239375</v>
      </c>
      <c r="I339" s="37">
        <f>SUMIFS(СВЦЭМ!$J$34:$J$777,СВЦЭМ!$A$34:$A$777,$A339,СВЦЭМ!$B$34:$B$777,I$331)+'СЕТ СН'!$F$13</f>
        <v>434.46547171999998</v>
      </c>
      <c r="J339" s="37">
        <f>SUMIFS(СВЦЭМ!$J$34:$J$777,СВЦЭМ!$A$34:$A$777,$A339,СВЦЭМ!$B$34:$B$777,J$331)+'СЕТ СН'!$F$13</f>
        <v>407.14846764999999</v>
      </c>
      <c r="K339" s="37">
        <f>SUMIFS(СВЦЭМ!$J$34:$J$777,СВЦЭМ!$A$34:$A$777,$A339,СВЦЭМ!$B$34:$B$777,K$331)+'СЕТ СН'!$F$13</f>
        <v>360.34648256000003</v>
      </c>
      <c r="L339" s="37">
        <f>SUMIFS(СВЦЭМ!$J$34:$J$777,СВЦЭМ!$A$34:$A$777,$A339,СВЦЭМ!$B$34:$B$777,L$331)+'СЕТ СН'!$F$13</f>
        <v>319.1212443</v>
      </c>
      <c r="M339" s="37">
        <f>SUMIFS(СВЦЭМ!$J$34:$J$777,СВЦЭМ!$A$34:$A$777,$A339,СВЦЭМ!$B$34:$B$777,M$331)+'СЕТ СН'!$F$13</f>
        <v>297.14324388</v>
      </c>
      <c r="N339" s="37">
        <f>SUMIFS(СВЦЭМ!$J$34:$J$777,СВЦЭМ!$A$34:$A$777,$A339,СВЦЭМ!$B$34:$B$777,N$331)+'СЕТ СН'!$F$13</f>
        <v>299.68681244999999</v>
      </c>
      <c r="O339" s="37">
        <f>SUMIFS(СВЦЭМ!$J$34:$J$777,СВЦЭМ!$A$34:$A$777,$A339,СВЦЭМ!$B$34:$B$777,O$331)+'СЕТ СН'!$F$13</f>
        <v>297.50483277000001</v>
      </c>
      <c r="P339" s="37">
        <f>SUMIFS(СВЦЭМ!$J$34:$J$777,СВЦЭМ!$A$34:$A$777,$A339,СВЦЭМ!$B$34:$B$777,P$331)+'СЕТ СН'!$F$13</f>
        <v>293.83446892000001</v>
      </c>
      <c r="Q339" s="37">
        <f>SUMIFS(СВЦЭМ!$J$34:$J$777,СВЦЭМ!$A$34:$A$777,$A339,СВЦЭМ!$B$34:$B$777,Q$331)+'СЕТ СН'!$F$13</f>
        <v>292.60765547</v>
      </c>
      <c r="R339" s="37">
        <f>SUMIFS(СВЦЭМ!$J$34:$J$777,СВЦЭМ!$A$34:$A$777,$A339,СВЦЭМ!$B$34:$B$777,R$331)+'СЕТ СН'!$F$13</f>
        <v>294.31954417999998</v>
      </c>
      <c r="S339" s="37">
        <f>SUMIFS(СВЦЭМ!$J$34:$J$777,СВЦЭМ!$A$34:$A$777,$A339,СВЦЭМ!$B$34:$B$777,S$331)+'СЕТ СН'!$F$13</f>
        <v>299.22461214999998</v>
      </c>
      <c r="T339" s="37">
        <f>SUMIFS(СВЦЭМ!$J$34:$J$777,СВЦЭМ!$A$34:$A$777,$A339,СВЦЭМ!$B$34:$B$777,T$331)+'СЕТ СН'!$F$13</f>
        <v>282.06482996</v>
      </c>
      <c r="U339" s="37">
        <f>SUMIFS(СВЦЭМ!$J$34:$J$777,СВЦЭМ!$A$34:$A$777,$A339,СВЦЭМ!$B$34:$B$777,U$331)+'СЕТ СН'!$F$13</f>
        <v>270.10319220999997</v>
      </c>
      <c r="V339" s="37">
        <f>SUMIFS(СВЦЭМ!$J$34:$J$777,СВЦЭМ!$A$34:$A$777,$A339,СВЦЭМ!$B$34:$B$777,V$331)+'СЕТ СН'!$F$13</f>
        <v>273.51745792000003</v>
      </c>
      <c r="W339" s="37">
        <f>SUMIFS(СВЦЭМ!$J$34:$J$777,СВЦЭМ!$A$34:$A$777,$A339,СВЦЭМ!$B$34:$B$777,W$331)+'СЕТ СН'!$F$13</f>
        <v>275.82344898999997</v>
      </c>
      <c r="X339" s="37">
        <f>SUMIFS(СВЦЭМ!$J$34:$J$777,СВЦЭМ!$A$34:$A$777,$A339,СВЦЭМ!$B$34:$B$777,X$331)+'СЕТ СН'!$F$13</f>
        <v>312.86071523999999</v>
      </c>
      <c r="Y339" s="37">
        <f>SUMIFS(СВЦЭМ!$J$34:$J$777,СВЦЭМ!$A$34:$A$777,$A339,СВЦЭМ!$B$34:$B$777,Y$331)+'СЕТ СН'!$F$13</f>
        <v>371.26785677999999</v>
      </c>
    </row>
    <row r="340" spans="1:25" ht="15.75" x14ac:dyDescent="0.2">
      <c r="A340" s="36">
        <f t="shared" si="9"/>
        <v>42652</v>
      </c>
      <c r="B340" s="37">
        <f>SUMIFS(СВЦЭМ!$J$34:$J$777,СВЦЭМ!$A$34:$A$777,$A340,СВЦЭМ!$B$34:$B$777,B$331)+'СЕТ СН'!$F$13</f>
        <v>376.47980808</v>
      </c>
      <c r="C340" s="37">
        <f>SUMIFS(СВЦЭМ!$J$34:$J$777,СВЦЭМ!$A$34:$A$777,$A340,СВЦЭМ!$B$34:$B$777,C$331)+'СЕТ СН'!$F$13</f>
        <v>413.18605527</v>
      </c>
      <c r="D340" s="37">
        <f>SUMIFS(СВЦЭМ!$J$34:$J$777,СВЦЭМ!$A$34:$A$777,$A340,СВЦЭМ!$B$34:$B$777,D$331)+'СЕТ СН'!$F$13</f>
        <v>422.68413077999998</v>
      </c>
      <c r="E340" s="37">
        <f>SUMIFS(СВЦЭМ!$J$34:$J$777,СВЦЭМ!$A$34:$A$777,$A340,СВЦЭМ!$B$34:$B$777,E$331)+'СЕТ СН'!$F$13</f>
        <v>424.06810531999997</v>
      </c>
      <c r="F340" s="37">
        <f>SUMIFS(СВЦЭМ!$J$34:$J$777,СВЦЭМ!$A$34:$A$777,$A340,СВЦЭМ!$B$34:$B$777,F$331)+'СЕТ СН'!$F$13</f>
        <v>422.40575682000002</v>
      </c>
      <c r="G340" s="37">
        <f>SUMIFS(СВЦЭМ!$J$34:$J$777,СВЦЭМ!$A$34:$A$777,$A340,СВЦЭМ!$B$34:$B$777,G$331)+'СЕТ СН'!$F$13</f>
        <v>421.50135495000001</v>
      </c>
      <c r="H340" s="37">
        <f>SUMIFS(СВЦЭМ!$J$34:$J$777,СВЦЭМ!$A$34:$A$777,$A340,СВЦЭМ!$B$34:$B$777,H$331)+'СЕТ СН'!$F$13</f>
        <v>430.94375489999999</v>
      </c>
      <c r="I340" s="37">
        <f>SUMIFS(СВЦЭМ!$J$34:$J$777,СВЦЭМ!$A$34:$A$777,$A340,СВЦЭМ!$B$34:$B$777,I$331)+'СЕТ СН'!$F$13</f>
        <v>436.08779907000002</v>
      </c>
      <c r="J340" s="37">
        <f>SUMIFS(СВЦЭМ!$J$34:$J$777,СВЦЭМ!$A$34:$A$777,$A340,СВЦЭМ!$B$34:$B$777,J$331)+'СЕТ СН'!$F$13</f>
        <v>412.36463371000002</v>
      </c>
      <c r="K340" s="37">
        <f>SUMIFS(СВЦЭМ!$J$34:$J$777,СВЦЭМ!$A$34:$A$777,$A340,СВЦЭМ!$B$34:$B$777,K$331)+'СЕТ СН'!$F$13</f>
        <v>373.83808045000001</v>
      </c>
      <c r="L340" s="37">
        <f>SUMIFS(СВЦЭМ!$J$34:$J$777,СВЦЭМ!$A$34:$A$777,$A340,СВЦЭМ!$B$34:$B$777,L$331)+'СЕТ СН'!$F$13</f>
        <v>324.17887253999999</v>
      </c>
      <c r="M340" s="37">
        <f>SUMIFS(СВЦЭМ!$J$34:$J$777,СВЦЭМ!$A$34:$A$777,$A340,СВЦЭМ!$B$34:$B$777,M$331)+'СЕТ СН'!$F$13</f>
        <v>295.46492645000001</v>
      </c>
      <c r="N340" s="37">
        <f>SUMIFS(СВЦЭМ!$J$34:$J$777,СВЦЭМ!$A$34:$A$777,$A340,СВЦЭМ!$B$34:$B$777,N$331)+'СЕТ СН'!$F$13</f>
        <v>293.11679637999998</v>
      </c>
      <c r="O340" s="37">
        <f>SUMIFS(СВЦЭМ!$J$34:$J$777,СВЦЭМ!$A$34:$A$777,$A340,СВЦЭМ!$B$34:$B$777,O$331)+'СЕТ СН'!$F$13</f>
        <v>290.66394932999998</v>
      </c>
      <c r="P340" s="37">
        <f>SUMIFS(СВЦЭМ!$J$34:$J$777,СВЦЭМ!$A$34:$A$777,$A340,СВЦЭМ!$B$34:$B$777,P$331)+'СЕТ СН'!$F$13</f>
        <v>287.33387175000001</v>
      </c>
      <c r="Q340" s="37">
        <f>SUMIFS(СВЦЭМ!$J$34:$J$777,СВЦЭМ!$A$34:$A$777,$A340,СВЦЭМ!$B$34:$B$777,Q$331)+'СЕТ СН'!$F$13</f>
        <v>285.80568326999997</v>
      </c>
      <c r="R340" s="37">
        <f>SUMIFS(СВЦЭМ!$J$34:$J$777,СВЦЭМ!$A$34:$A$777,$A340,СВЦЭМ!$B$34:$B$777,R$331)+'СЕТ СН'!$F$13</f>
        <v>287.91980354999998</v>
      </c>
      <c r="S340" s="37">
        <f>SUMIFS(СВЦЭМ!$J$34:$J$777,СВЦЭМ!$A$34:$A$777,$A340,СВЦЭМ!$B$34:$B$777,S$331)+'СЕТ СН'!$F$13</f>
        <v>296.6523009</v>
      </c>
      <c r="T340" s="37">
        <f>SUMIFS(СВЦЭМ!$J$34:$J$777,СВЦЭМ!$A$34:$A$777,$A340,СВЦЭМ!$B$34:$B$777,T$331)+'СЕТ СН'!$F$13</f>
        <v>284.87531631000002</v>
      </c>
      <c r="U340" s="37">
        <f>SUMIFS(СВЦЭМ!$J$34:$J$777,СВЦЭМ!$A$34:$A$777,$A340,СВЦЭМ!$B$34:$B$777,U$331)+'СЕТ СН'!$F$13</f>
        <v>281.23431342999999</v>
      </c>
      <c r="V340" s="37">
        <f>SUMIFS(СВЦЭМ!$J$34:$J$777,СВЦЭМ!$A$34:$A$777,$A340,СВЦЭМ!$B$34:$B$777,V$331)+'СЕТ СН'!$F$13</f>
        <v>280.45066623000002</v>
      </c>
      <c r="W340" s="37">
        <f>SUMIFS(СВЦЭМ!$J$34:$J$777,СВЦЭМ!$A$34:$A$777,$A340,СВЦЭМ!$B$34:$B$777,W$331)+'СЕТ СН'!$F$13</f>
        <v>294.10622090999999</v>
      </c>
      <c r="X340" s="37">
        <f>SUMIFS(СВЦЭМ!$J$34:$J$777,СВЦЭМ!$A$34:$A$777,$A340,СВЦЭМ!$B$34:$B$777,X$331)+'СЕТ СН'!$F$13</f>
        <v>321.02673435000003</v>
      </c>
      <c r="Y340" s="37">
        <f>SUMIFS(СВЦЭМ!$J$34:$J$777,СВЦЭМ!$A$34:$A$777,$A340,СВЦЭМ!$B$34:$B$777,Y$331)+'СЕТ СН'!$F$13</f>
        <v>336.57141868999997</v>
      </c>
    </row>
    <row r="341" spans="1:25" ht="15.75" x14ac:dyDescent="0.2">
      <c r="A341" s="36">
        <f t="shared" si="9"/>
        <v>42653</v>
      </c>
      <c r="B341" s="37">
        <f>SUMIFS(СВЦЭМ!$J$34:$J$777,СВЦЭМ!$A$34:$A$777,$A341,СВЦЭМ!$B$34:$B$777,B$331)+'СЕТ СН'!$F$13</f>
        <v>398.29852982</v>
      </c>
      <c r="C341" s="37">
        <f>SUMIFS(СВЦЭМ!$J$34:$J$777,СВЦЭМ!$A$34:$A$777,$A341,СВЦЭМ!$B$34:$B$777,C$331)+'СЕТ СН'!$F$13</f>
        <v>429.22081065999998</v>
      </c>
      <c r="D341" s="37">
        <f>SUMIFS(СВЦЭМ!$J$34:$J$777,СВЦЭМ!$A$34:$A$777,$A341,СВЦЭМ!$B$34:$B$777,D$331)+'СЕТ СН'!$F$13</f>
        <v>421.88513198999999</v>
      </c>
      <c r="E341" s="37">
        <f>SUMIFS(СВЦЭМ!$J$34:$J$777,СВЦЭМ!$A$34:$A$777,$A341,СВЦЭМ!$B$34:$B$777,E$331)+'СЕТ СН'!$F$13</f>
        <v>418.39712873000002</v>
      </c>
      <c r="F341" s="37">
        <f>SUMIFS(СВЦЭМ!$J$34:$J$777,СВЦЭМ!$A$34:$A$777,$A341,СВЦЭМ!$B$34:$B$777,F$331)+'СЕТ СН'!$F$13</f>
        <v>418.88172350999997</v>
      </c>
      <c r="G341" s="37">
        <f>SUMIFS(СВЦЭМ!$J$34:$J$777,СВЦЭМ!$A$34:$A$777,$A341,СВЦЭМ!$B$34:$B$777,G$331)+'СЕТ СН'!$F$13</f>
        <v>425.91625355000002</v>
      </c>
      <c r="H341" s="37">
        <f>SUMIFS(СВЦЭМ!$J$34:$J$777,СВЦЭМ!$A$34:$A$777,$A341,СВЦЭМ!$B$34:$B$777,H$331)+'СЕТ СН'!$F$13</f>
        <v>454.92857285999997</v>
      </c>
      <c r="I341" s="37">
        <f>SUMIFS(СВЦЭМ!$J$34:$J$777,СВЦЭМ!$A$34:$A$777,$A341,СВЦЭМ!$B$34:$B$777,I$331)+'СЕТ СН'!$F$13</f>
        <v>452.91891183000001</v>
      </c>
      <c r="J341" s="37">
        <f>SUMIFS(СВЦЭМ!$J$34:$J$777,СВЦЭМ!$A$34:$A$777,$A341,СВЦЭМ!$B$34:$B$777,J$331)+'СЕТ СН'!$F$13</f>
        <v>395.85883558</v>
      </c>
      <c r="K341" s="37">
        <f>SUMIFS(СВЦЭМ!$J$34:$J$777,СВЦЭМ!$A$34:$A$777,$A341,СВЦЭМ!$B$34:$B$777,K$331)+'СЕТ СН'!$F$13</f>
        <v>351.56401308</v>
      </c>
      <c r="L341" s="37">
        <f>SUMIFS(СВЦЭМ!$J$34:$J$777,СВЦЭМ!$A$34:$A$777,$A341,СВЦЭМ!$B$34:$B$777,L$331)+'СЕТ СН'!$F$13</f>
        <v>312.81749877999999</v>
      </c>
      <c r="M341" s="37">
        <f>SUMIFS(СВЦЭМ!$J$34:$J$777,СВЦЭМ!$A$34:$A$777,$A341,СВЦЭМ!$B$34:$B$777,M$331)+'СЕТ СН'!$F$13</f>
        <v>302.14020091999998</v>
      </c>
      <c r="N341" s="37">
        <f>SUMIFS(СВЦЭМ!$J$34:$J$777,СВЦЭМ!$A$34:$A$777,$A341,СВЦЭМ!$B$34:$B$777,N$331)+'СЕТ СН'!$F$13</f>
        <v>305.74437552000001</v>
      </c>
      <c r="O341" s="37">
        <f>SUMIFS(СВЦЭМ!$J$34:$J$777,СВЦЭМ!$A$34:$A$777,$A341,СВЦЭМ!$B$34:$B$777,O$331)+'СЕТ СН'!$F$13</f>
        <v>305.40026067000002</v>
      </c>
      <c r="P341" s="37">
        <f>SUMIFS(СВЦЭМ!$J$34:$J$777,СВЦЭМ!$A$34:$A$777,$A341,СВЦЭМ!$B$34:$B$777,P$331)+'СЕТ СН'!$F$13</f>
        <v>307.23231815000003</v>
      </c>
      <c r="Q341" s="37">
        <f>SUMIFS(СВЦЭМ!$J$34:$J$777,СВЦЭМ!$A$34:$A$777,$A341,СВЦЭМ!$B$34:$B$777,Q$331)+'СЕТ СН'!$F$13</f>
        <v>308.70159059000002</v>
      </c>
      <c r="R341" s="37">
        <f>SUMIFS(СВЦЭМ!$J$34:$J$777,СВЦЭМ!$A$34:$A$777,$A341,СВЦЭМ!$B$34:$B$777,R$331)+'СЕТ СН'!$F$13</f>
        <v>308.46905148000002</v>
      </c>
      <c r="S341" s="37">
        <f>SUMIFS(СВЦЭМ!$J$34:$J$777,СВЦЭМ!$A$34:$A$777,$A341,СВЦЭМ!$B$34:$B$777,S$331)+'СЕТ СН'!$F$13</f>
        <v>302.80886229999999</v>
      </c>
      <c r="T341" s="37">
        <f>SUMIFS(СВЦЭМ!$J$34:$J$777,СВЦЭМ!$A$34:$A$777,$A341,СВЦЭМ!$B$34:$B$777,T$331)+'СЕТ СН'!$F$13</f>
        <v>302.25079439000001</v>
      </c>
      <c r="U341" s="37">
        <f>SUMIFS(СВЦЭМ!$J$34:$J$777,СВЦЭМ!$A$34:$A$777,$A341,СВЦЭМ!$B$34:$B$777,U$331)+'СЕТ СН'!$F$13</f>
        <v>320.59111545000002</v>
      </c>
      <c r="V341" s="37">
        <f>SUMIFS(СВЦЭМ!$J$34:$J$777,СВЦЭМ!$A$34:$A$777,$A341,СВЦЭМ!$B$34:$B$777,V$331)+'СЕТ СН'!$F$13</f>
        <v>324.84434864000002</v>
      </c>
      <c r="W341" s="37">
        <f>SUMIFS(СВЦЭМ!$J$34:$J$777,СВЦЭМ!$A$34:$A$777,$A341,СВЦЭМ!$B$34:$B$777,W$331)+'СЕТ СН'!$F$13</f>
        <v>312.34343030000002</v>
      </c>
      <c r="X341" s="37">
        <f>SUMIFS(СВЦЭМ!$J$34:$J$777,СВЦЭМ!$A$34:$A$777,$A341,СВЦЭМ!$B$34:$B$777,X$331)+'СЕТ СН'!$F$13</f>
        <v>303.51697424000002</v>
      </c>
      <c r="Y341" s="37">
        <f>SUMIFS(СВЦЭМ!$J$34:$J$777,СВЦЭМ!$A$34:$A$777,$A341,СВЦЭМ!$B$34:$B$777,Y$331)+'СЕТ СН'!$F$13</f>
        <v>356.04683980999999</v>
      </c>
    </row>
    <row r="342" spans="1:25" ht="15.75" x14ac:dyDescent="0.2">
      <c r="A342" s="36">
        <f t="shared" si="9"/>
        <v>42654</v>
      </c>
      <c r="B342" s="37">
        <f>SUMIFS(СВЦЭМ!$J$34:$J$777,СВЦЭМ!$A$34:$A$777,$A342,СВЦЭМ!$B$34:$B$777,B$331)+'СЕТ СН'!$F$13</f>
        <v>419.81382163000001</v>
      </c>
      <c r="C342" s="37">
        <f>SUMIFS(СВЦЭМ!$J$34:$J$777,СВЦЭМ!$A$34:$A$777,$A342,СВЦЭМ!$B$34:$B$777,C$331)+'СЕТ СН'!$F$13</f>
        <v>473.28117930000002</v>
      </c>
      <c r="D342" s="37">
        <f>SUMIFS(СВЦЭМ!$J$34:$J$777,СВЦЭМ!$A$34:$A$777,$A342,СВЦЭМ!$B$34:$B$777,D$331)+'СЕТ СН'!$F$13</f>
        <v>498.68196819000002</v>
      </c>
      <c r="E342" s="37">
        <f>SUMIFS(СВЦЭМ!$J$34:$J$777,СВЦЭМ!$A$34:$A$777,$A342,СВЦЭМ!$B$34:$B$777,E$331)+'СЕТ СН'!$F$13</f>
        <v>492.76400468999998</v>
      </c>
      <c r="F342" s="37">
        <f>SUMIFS(СВЦЭМ!$J$34:$J$777,СВЦЭМ!$A$34:$A$777,$A342,СВЦЭМ!$B$34:$B$777,F$331)+'СЕТ СН'!$F$13</f>
        <v>493.11281322000002</v>
      </c>
      <c r="G342" s="37">
        <f>SUMIFS(СВЦЭМ!$J$34:$J$777,СВЦЭМ!$A$34:$A$777,$A342,СВЦЭМ!$B$34:$B$777,G$331)+'СЕТ СН'!$F$13</f>
        <v>498.71643404999998</v>
      </c>
      <c r="H342" s="37">
        <f>SUMIFS(СВЦЭМ!$J$34:$J$777,СВЦЭМ!$A$34:$A$777,$A342,СВЦЭМ!$B$34:$B$777,H$331)+'СЕТ СН'!$F$13</f>
        <v>480.40207528000002</v>
      </c>
      <c r="I342" s="37">
        <f>SUMIFS(СВЦЭМ!$J$34:$J$777,СВЦЭМ!$A$34:$A$777,$A342,СВЦЭМ!$B$34:$B$777,I$331)+'СЕТ СН'!$F$13</f>
        <v>436.19779091999999</v>
      </c>
      <c r="J342" s="37">
        <f>SUMIFS(СВЦЭМ!$J$34:$J$777,СВЦЭМ!$A$34:$A$777,$A342,СВЦЭМ!$B$34:$B$777,J$331)+'СЕТ СН'!$F$13</f>
        <v>388.19570006999999</v>
      </c>
      <c r="K342" s="37">
        <f>SUMIFS(СВЦЭМ!$J$34:$J$777,СВЦЭМ!$A$34:$A$777,$A342,СВЦЭМ!$B$34:$B$777,K$331)+'СЕТ СН'!$F$13</f>
        <v>348.02263998000001</v>
      </c>
      <c r="L342" s="37">
        <f>SUMIFS(СВЦЭМ!$J$34:$J$777,СВЦЭМ!$A$34:$A$777,$A342,СВЦЭМ!$B$34:$B$777,L$331)+'СЕТ СН'!$F$13</f>
        <v>308.86709705999999</v>
      </c>
      <c r="M342" s="37">
        <f>SUMIFS(СВЦЭМ!$J$34:$J$777,СВЦЭМ!$A$34:$A$777,$A342,СВЦЭМ!$B$34:$B$777,M$331)+'СЕТ СН'!$F$13</f>
        <v>295.60392005</v>
      </c>
      <c r="N342" s="37">
        <f>SUMIFS(СВЦЭМ!$J$34:$J$777,СВЦЭМ!$A$34:$A$777,$A342,СВЦЭМ!$B$34:$B$777,N$331)+'СЕТ СН'!$F$13</f>
        <v>298.34326429999999</v>
      </c>
      <c r="O342" s="37">
        <f>SUMIFS(СВЦЭМ!$J$34:$J$777,СВЦЭМ!$A$34:$A$777,$A342,СВЦЭМ!$B$34:$B$777,O$331)+'СЕТ СН'!$F$13</f>
        <v>299.01163613</v>
      </c>
      <c r="P342" s="37">
        <f>SUMIFS(СВЦЭМ!$J$34:$J$777,СВЦЭМ!$A$34:$A$777,$A342,СВЦЭМ!$B$34:$B$777,P$331)+'СЕТ СН'!$F$13</f>
        <v>303.69154520000001</v>
      </c>
      <c r="Q342" s="37">
        <f>SUMIFS(СВЦЭМ!$J$34:$J$777,СВЦЭМ!$A$34:$A$777,$A342,СВЦЭМ!$B$34:$B$777,Q$331)+'СЕТ СН'!$F$13</f>
        <v>305.37058338999998</v>
      </c>
      <c r="R342" s="37">
        <f>SUMIFS(СВЦЭМ!$J$34:$J$777,СВЦЭМ!$A$34:$A$777,$A342,СВЦЭМ!$B$34:$B$777,R$331)+'СЕТ СН'!$F$13</f>
        <v>306.30679279999998</v>
      </c>
      <c r="S342" s="37">
        <f>SUMIFS(СВЦЭМ!$J$34:$J$777,СВЦЭМ!$A$34:$A$777,$A342,СВЦЭМ!$B$34:$B$777,S$331)+'СЕТ СН'!$F$13</f>
        <v>300.88728079999998</v>
      </c>
      <c r="T342" s="37">
        <f>SUMIFS(СВЦЭМ!$J$34:$J$777,СВЦЭМ!$A$34:$A$777,$A342,СВЦЭМ!$B$34:$B$777,T$331)+'СЕТ СН'!$F$13</f>
        <v>303.60594462</v>
      </c>
      <c r="U342" s="37">
        <f>SUMIFS(СВЦЭМ!$J$34:$J$777,СВЦЭМ!$A$34:$A$777,$A342,СВЦЭМ!$B$34:$B$777,U$331)+'СЕТ СН'!$F$13</f>
        <v>325.63168992999999</v>
      </c>
      <c r="V342" s="37">
        <f>SUMIFS(СВЦЭМ!$J$34:$J$777,СВЦЭМ!$A$34:$A$777,$A342,СВЦЭМ!$B$34:$B$777,V$331)+'СЕТ СН'!$F$13</f>
        <v>328.75403695</v>
      </c>
      <c r="W342" s="37">
        <f>SUMIFS(СВЦЭМ!$J$34:$J$777,СВЦЭМ!$A$34:$A$777,$A342,СВЦЭМ!$B$34:$B$777,W$331)+'СЕТ СН'!$F$13</f>
        <v>318.25797953</v>
      </c>
      <c r="X342" s="37">
        <f>SUMIFS(СВЦЭМ!$J$34:$J$777,СВЦЭМ!$A$34:$A$777,$A342,СВЦЭМ!$B$34:$B$777,X$331)+'СЕТ СН'!$F$13</f>
        <v>303.37874600999999</v>
      </c>
      <c r="Y342" s="37">
        <f>SUMIFS(СВЦЭМ!$J$34:$J$777,СВЦЭМ!$A$34:$A$777,$A342,СВЦЭМ!$B$34:$B$777,Y$331)+'СЕТ СН'!$F$13</f>
        <v>349.04191256000001</v>
      </c>
    </row>
    <row r="343" spans="1:25" ht="15.75" x14ac:dyDescent="0.2">
      <c r="A343" s="36">
        <f t="shared" si="9"/>
        <v>42655</v>
      </c>
      <c r="B343" s="37">
        <f>SUMIFS(СВЦЭМ!$J$34:$J$777,СВЦЭМ!$A$34:$A$777,$A343,СВЦЭМ!$B$34:$B$777,B$331)+'СЕТ СН'!$F$13</f>
        <v>387.20874257999998</v>
      </c>
      <c r="C343" s="37">
        <f>SUMIFS(СВЦЭМ!$J$34:$J$777,СВЦЭМ!$A$34:$A$777,$A343,СВЦЭМ!$B$34:$B$777,C$331)+'СЕТ СН'!$F$13</f>
        <v>433.28830764000003</v>
      </c>
      <c r="D343" s="37">
        <f>SUMIFS(СВЦЭМ!$J$34:$J$777,СВЦЭМ!$A$34:$A$777,$A343,СВЦЭМ!$B$34:$B$777,D$331)+'СЕТ СН'!$F$13</f>
        <v>487.26907419000003</v>
      </c>
      <c r="E343" s="37">
        <f>SUMIFS(СВЦЭМ!$J$34:$J$777,СВЦЭМ!$A$34:$A$777,$A343,СВЦЭМ!$B$34:$B$777,E$331)+'СЕТ СН'!$F$13</f>
        <v>487.66064261999998</v>
      </c>
      <c r="F343" s="37">
        <f>SUMIFS(СВЦЭМ!$J$34:$J$777,СВЦЭМ!$A$34:$A$777,$A343,СВЦЭМ!$B$34:$B$777,F$331)+'СЕТ СН'!$F$13</f>
        <v>486.30547588000002</v>
      </c>
      <c r="G343" s="37">
        <f>SUMIFS(СВЦЭМ!$J$34:$J$777,СВЦЭМ!$A$34:$A$777,$A343,СВЦЭМ!$B$34:$B$777,G$331)+'СЕТ СН'!$F$13</f>
        <v>478.85529859000002</v>
      </c>
      <c r="H343" s="37">
        <f>SUMIFS(СВЦЭМ!$J$34:$J$777,СВЦЭМ!$A$34:$A$777,$A343,СВЦЭМ!$B$34:$B$777,H$331)+'СЕТ СН'!$F$13</f>
        <v>443.11352484000003</v>
      </c>
      <c r="I343" s="37">
        <f>SUMIFS(СВЦЭМ!$J$34:$J$777,СВЦЭМ!$A$34:$A$777,$A343,СВЦЭМ!$B$34:$B$777,I$331)+'СЕТ СН'!$F$13</f>
        <v>398.17633544</v>
      </c>
      <c r="J343" s="37">
        <f>SUMIFS(СВЦЭМ!$J$34:$J$777,СВЦЭМ!$A$34:$A$777,$A343,СВЦЭМ!$B$34:$B$777,J$331)+'СЕТ СН'!$F$13</f>
        <v>356.10783442000002</v>
      </c>
      <c r="K343" s="37">
        <f>SUMIFS(СВЦЭМ!$J$34:$J$777,СВЦЭМ!$A$34:$A$777,$A343,СВЦЭМ!$B$34:$B$777,K$331)+'СЕТ СН'!$F$13</f>
        <v>312.75099345000001</v>
      </c>
      <c r="L343" s="37">
        <f>SUMIFS(СВЦЭМ!$J$34:$J$777,СВЦЭМ!$A$34:$A$777,$A343,СВЦЭМ!$B$34:$B$777,L$331)+'СЕТ СН'!$F$13</f>
        <v>280.94742987000001</v>
      </c>
      <c r="M343" s="37">
        <f>SUMIFS(СВЦЭМ!$J$34:$J$777,СВЦЭМ!$A$34:$A$777,$A343,СВЦЭМ!$B$34:$B$777,M$331)+'СЕТ СН'!$F$13</f>
        <v>271.81259906000003</v>
      </c>
      <c r="N343" s="37">
        <f>SUMIFS(СВЦЭМ!$J$34:$J$777,СВЦЭМ!$A$34:$A$777,$A343,СВЦЭМ!$B$34:$B$777,N$331)+'СЕТ СН'!$F$13</f>
        <v>276.05472628000001</v>
      </c>
      <c r="O343" s="37">
        <f>SUMIFS(СВЦЭМ!$J$34:$J$777,СВЦЭМ!$A$34:$A$777,$A343,СВЦЭМ!$B$34:$B$777,O$331)+'СЕТ СН'!$F$13</f>
        <v>278.26302119000002</v>
      </c>
      <c r="P343" s="37">
        <f>SUMIFS(СВЦЭМ!$J$34:$J$777,СВЦЭМ!$A$34:$A$777,$A343,СВЦЭМ!$B$34:$B$777,P$331)+'СЕТ СН'!$F$13</f>
        <v>283.04900673999998</v>
      </c>
      <c r="Q343" s="37">
        <f>SUMIFS(СВЦЭМ!$J$34:$J$777,СВЦЭМ!$A$34:$A$777,$A343,СВЦЭМ!$B$34:$B$777,Q$331)+'СЕТ СН'!$F$13</f>
        <v>285.73396006000002</v>
      </c>
      <c r="R343" s="37">
        <f>SUMIFS(СВЦЭМ!$J$34:$J$777,СВЦЭМ!$A$34:$A$777,$A343,СВЦЭМ!$B$34:$B$777,R$331)+'СЕТ СН'!$F$13</f>
        <v>285.20009807999998</v>
      </c>
      <c r="S343" s="37">
        <f>SUMIFS(СВЦЭМ!$J$34:$J$777,СВЦЭМ!$A$34:$A$777,$A343,СВЦЭМ!$B$34:$B$777,S$331)+'СЕТ СН'!$F$13</f>
        <v>282.13902990999998</v>
      </c>
      <c r="T343" s="37">
        <f>SUMIFS(СВЦЭМ!$J$34:$J$777,СВЦЭМ!$A$34:$A$777,$A343,СВЦЭМ!$B$34:$B$777,T$331)+'СЕТ СН'!$F$13</f>
        <v>277.04119510999999</v>
      </c>
      <c r="U343" s="37">
        <f>SUMIFS(СВЦЭМ!$J$34:$J$777,СВЦЭМ!$A$34:$A$777,$A343,СВЦЭМ!$B$34:$B$777,U$331)+'СЕТ СН'!$F$13</f>
        <v>300.46193927000002</v>
      </c>
      <c r="V343" s="37">
        <f>SUMIFS(СВЦЭМ!$J$34:$J$777,СВЦЭМ!$A$34:$A$777,$A343,СВЦЭМ!$B$34:$B$777,V$331)+'СЕТ СН'!$F$13</f>
        <v>303.37688179000003</v>
      </c>
      <c r="W343" s="37">
        <f>SUMIFS(СВЦЭМ!$J$34:$J$777,СВЦЭМ!$A$34:$A$777,$A343,СВЦЭМ!$B$34:$B$777,W$331)+'СЕТ СН'!$F$13</f>
        <v>294.31115194</v>
      </c>
      <c r="X343" s="37">
        <f>SUMIFS(СВЦЭМ!$J$34:$J$777,СВЦЭМ!$A$34:$A$777,$A343,СВЦЭМ!$B$34:$B$777,X$331)+'СЕТ СН'!$F$13</f>
        <v>282.02315299000003</v>
      </c>
      <c r="Y343" s="37">
        <f>SUMIFS(СВЦЭМ!$J$34:$J$777,СВЦЭМ!$A$34:$A$777,$A343,СВЦЭМ!$B$34:$B$777,Y$331)+'СЕТ СН'!$F$13</f>
        <v>332.37171359000001</v>
      </c>
    </row>
    <row r="344" spans="1:25" ht="15.75" x14ac:dyDescent="0.2">
      <c r="A344" s="36">
        <f t="shared" si="9"/>
        <v>42656</v>
      </c>
      <c r="B344" s="37">
        <f>SUMIFS(СВЦЭМ!$J$34:$J$777,СВЦЭМ!$A$34:$A$777,$A344,СВЦЭМ!$B$34:$B$777,B$331)+'СЕТ СН'!$F$13</f>
        <v>368.38904780000001</v>
      </c>
      <c r="C344" s="37">
        <f>SUMIFS(СВЦЭМ!$J$34:$J$777,СВЦЭМ!$A$34:$A$777,$A344,СВЦЭМ!$B$34:$B$777,C$331)+'СЕТ СН'!$F$13</f>
        <v>416.14070936000002</v>
      </c>
      <c r="D344" s="37">
        <f>SUMIFS(СВЦЭМ!$J$34:$J$777,СВЦЭМ!$A$34:$A$777,$A344,СВЦЭМ!$B$34:$B$777,D$331)+'СЕТ СН'!$F$13</f>
        <v>449.50669833000001</v>
      </c>
      <c r="E344" s="37">
        <f>SUMIFS(СВЦЭМ!$J$34:$J$777,СВЦЭМ!$A$34:$A$777,$A344,СВЦЭМ!$B$34:$B$777,E$331)+'СЕТ СН'!$F$13</f>
        <v>458.23905846000002</v>
      </c>
      <c r="F344" s="37">
        <f>SUMIFS(СВЦЭМ!$J$34:$J$777,СВЦЭМ!$A$34:$A$777,$A344,СВЦЭМ!$B$34:$B$777,F$331)+'СЕТ СН'!$F$13</f>
        <v>462.75842096999997</v>
      </c>
      <c r="G344" s="37">
        <f>SUMIFS(СВЦЭМ!$J$34:$J$777,СВЦЭМ!$A$34:$A$777,$A344,СВЦЭМ!$B$34:$B$777,G$331)+'СЕТ СН'!$F$13</f>
        <v>463.48667810000001</v>
      </c>
      <c r="H344" s="37">
        <f>SUMIFS(СВЦЭМ!$J$34:$J$777,СВЦЭМ!$A$34:$A$777,$A344,СВЦЭМ!$B$34:$B$777,H$331)+'СЕТ СН'!$F$13</f>
        <v>445.36576983999998</v>
      </c>
      <c r="I344" s="37">
        <f>SUMIFS(СВЦЭМ!$J$34:$J$777,СВЦЭМ!$A$34:$A$777,$A344,СВЦЭМ!$B$34:$B$777,I$331)+'СЕТ СН'!$F$13</f>
        <v>410.61172815999998</v>
      </c>
      <c r="J344" s="37">
        <f>SUMIFS(СВЦЭМ!$J$34:$J$777,СВЦЭМ!$A$34:$A$777,$A344,СВЦЭМ!$B$34:$B$777,J$331)+'СЕТ СН'!$F$13</f>
        <v>372.91861963000002</v>
      </c>
      <c r="K344" s="37">
        <f>SUMIFS(СВЦЭМ!$J$34:$J$777,СВЦЭМ!$A$34:$A$777,$A344,СВЦЭМ!$B$34:$B$777,K$331)+'СЕТ СН'!$F$13</f>
        <v>339.57019793000001</v>
      </c>
      <c r="L344" s="37">
        <f>SUMIFS(СВЦЭМ!$J$34:$J$777,СВЦЭМ!$A$34:$A$777,$A344,СВЦЭМ!$B$34:$B$777,L$331)+'СЕТ СН'!$F$13</f>
        <v>313.48409695999999</v>
      </c>
      <c r="M344" s="37">
        <f>SUMIFS(СВЦЭМ!$J$34:$J$777,СВЦЭМ!$A$34:$A$777,$A344,СВЦЭМ!$B$34:$B$777,M$331)+'СЕТ СН'!$F$13</f>
        <v>296.42501083000002</v>
      </c>
      <c r="N344" s="37">
        <f>SUMIFS(СВЦЭМ!$J$34:$J$777,СВЦЭМ!$A$34:$A$777,$A344,СВЦЭМ!$B$34:$B$777,N$331)+'СЕТ СН'!$F$13</f>
        <v>288.74194540000002</v>
      </c>
      <c r="O344" s="37">
        <f>SUMIFS(СВЦЭМ!$J$34:$J$777,СВЦЭМ!$A$34:$A$777,$A344,СВЦЭМ!$B$34:$B$777,O$331)+'СЕТ СН'!$F$13</f>
        <v>282.70009829000003</v>
      </c>
      <c r="P344" s="37">
        <f>SUMIFS(СВЦЭМ!$J$34:$J$777,СВЦЭМ!$A$34:$A$777,$A344,СВЦЭМ!$B$34:$B$777,P$331)+'СЕТ СН'!$F$13</f>
        <v>285.76039026000001</v>
      </c>
      <c r="Q344" s="37">
        <f>SUMIFS(СВЦЭМ!$J$34:$J$777,СВЦЭМ!$A$34:$A$777,$A344,СВЦЭМ!$B$34:$B$777,Q$331)+'СЕТ СН'!$F$13</f>
        <v>288.94125947999999</v>
      </c>
      <c r="R344" s="37">
        <f>SUMIFS(СВЦЭМ!$J$34:$J$777,СВЦЭМ!$A$34:$A$777,$A344,СВЦЭМ!$B$34:$B$777,R$331)+'СЕТ СН'!$F$13</f>
        <v>289.73105465999998</v>
      </c>
      <c r="S344" s="37">
        <f>SUMIFS(СВЦЭМ!$J$34:$J$777,СВЦЭМ!$A$34:$A$777,$A344,СВЦЭМ!$B$34:$B$777,S$331)+'СЕТ СН'!$F$13</f>
        <v>283.81705713000002</v>
      </c>
      <c r="T344" s="37">
        <f>SUMIFS(СВЦЭМ!$J$34:$J$777,СВЦЭМ!$A$34:$A$777,$A344,СВЦЭМ!$B$34:$B$777,T$331)+'СЕТ СН'!$F$13</f>
        <v>279.46878013999998</v>
      </c>
      <c r="U344" s="37">
        <f>SUMIFS(СВЦЭМ!$J$34:$J$777,СВЦЭМ!$A$34:$A$777,$A344,СВЦЭМ!$B$34:$B$777,U$331)+'СЕТ СН'!$F$13</f>
        <v>296.38572182000001</v>
      </c>
      <c r="V344" s="37">
        <f>SUMIFS(СВЦЭМ!$J$34:$J$777,СВЦЭМ!$A$34:$A$777,$A344,СВЦЭМ!$B$34:$B$777,V$331)+'СЕТ СН'!$F$13</f>
        <v>298.25976885</v>
      </c>
      <c r="W344" s="37">
        <f>SUMIFS(СВЦЭМ!$J$34:$J$777,СВЦЭМ!$A$34:$A$777,$A344,СВЦЭМ!$B$34:$B$777,W$331)+'СЕТ СН'!$F$13</f>
        <v>294.84711299000003</v>
      </c>
      <c r="X344" s="37">
        <f>SUMIFS(СВЦЭМ!$J$34:$J$777,СВЦЭМ!$A$34:$A$777,$A344,СВЦЭМ!$B$34:$B$777,X$331)+'СЕТ СН'!$F$13</f>
        <v>285.88684763999998</v>
      </c>
      <c r="Y344" s="37">
        <f>SUMIFS(СВЦЭМ!$J$34:$J$777,СВЦЭМ!$A$34:$A$777,$A344,СВЦЭМ!$B$34:$B$777,Y$331)+'СЕТ СН'!$F$13</f>
        <v>337.71429260000002</v>
      </c>
    </row>
    <row r="345" spans="1:25" ht="15.75" x14ac:dyDescent="0.2">
      <c r="A345" s="36">
        <f t="shared" si="9"/>
        <v>42657</v>
      </c>
      <c r="B345" s="37">
        <f>SUMIFS(СВЦЭМ!$J$34:$J$777,СВЦЭМ!$A$34:$A$777,$A345,СВЦЭМ!$B$34:$B$777,B$331)+'СЕТ СН'!$F$13</f>
        <v>371.02704639000001</v>
      </c>
      <c r="C345" s="37">
        <f>SUMIFS(СВЦЭМ!$J$34:$J$777,СВЦЭМ!$A$34:$A$777,$A345,СВЦЭМ!$B$34:$B$777,C$331)+'СЕТ СН'!$F$13</f>
        <v>436.50269701000002</v>
      </c>
      <c r="D345" s="37">
        <f>SUMIFS(СВЦЭМ!$J$34:$J$777,СВЦЭМ!$A$34:$A$777,$A345,СВЦЭМ!$B$34:$B$777,D$331)+'СЕТ СН'!$F$13</f>
        <v>465.14858408999999</v>
      </c>
      <c r="E345" s="37">
        <f>SUMIFS(СВЦЭМ!$J$34:$J$777,СВЦЭМ!$A$34:$A$777,$A345,СВЦЭМ!$B$34:$B$777,E$331)+'СЕТ СН'!$F$13</f>
        <v>461.77435664000001</v>
      </c>
      <c r="F345" s="37">
        <f>SUMIFS(СВЦЭМ!$J$34:$J$777,СВЦЭМ!$A$34:$A$777,$A345,СВЦЭМ!$B$34:$B$777,F$331)+'СЕТ СН'!$F$13</f>
        <v>461.77289667999997</v>
      </c>
      <c r="G345" s="37">
        <f>SUMIFS(СВЦЭМ!$J$34:$J$777,СВЦЭМ!$A$34:$A$777,$A345,СВЦЭМ!$B$34:$B$777,G$331)+'СЕТ СН'!$F$13</f>
        <v>469.51781996</v>
      </c>
      <c r="H345" s="37">
        <f>SUMIFS(СВЦЭМ!$J$34:$J$777,СВЦЭМ!$A$34:$A$777,$A345,СВЦЭМ!$B$34:$B$777,H$331)+'СЕТ СН'!$F$13</f>
        <v>436.96425159</v>
      </c>
      <c r="I345" s="37">
        <f>SUMIFS(СВЦЭМ!$J$34:$J$777,СВЦЭМ!$A$34:$A$777,$A345,СВЦЭМ!$B$34:$B$777,I$331)+'СЕТ СН'!$F$13</f>
        <v>390.43270009999998</v>
      </c>
      <c r="J345" s="37">
        <f>SUMIFS(СВЦЭМ!$J$34:$J$777,СВЦЭМ!$A$34:$A$777,$A345,СВЦЭМ!$B$34:$B$777,J$331)+'СЕТ СН'!$F$13</f>
        <v>364.79565696999998</v>
      </c>
      <c r="K345" s="37">
        <f>SUMIFS(СВЦЭМ!$J$34:$J$777,СВЦЭМ!$A$34:$A$777,$A345,СВЦЭМ!$B$34:$B$777,K$331)+'СЕТ СН'!$F$13</f>
        <v>320.87846404999999</v>
      </c>
      <c r="L345" s="37">
        <f>SUMIFS(СВЦЭМ!$J$34:$J$777,СВЦЭМ!$A$34:$A$777,$A345,СВЦЭМ!$B$34:$B$777,L$331)+'СЕТ СН'!$F$13</f>
        <v>293.25649981999999</v>
      </c>
      <c r="M345" s="37">
        <f>SUMIFS(СВЦЭМ!$J$34:$J$777,СВЦЭМ!$A$34:$A$777,$A345,СВЦЭМ!$B$34:$B$777,M$331)+'СЕТ СН'!$F$13</f>
        <v>292.03605314999999</v>
      </c>
      <c r="N345" s="37">
        <f>SUMIFS(СВЦЭМ!$J$34:$J$777,СВЦЭМ!$A$34:$A$777,$A345,СВЦЭМ!$B$34:$B$777,N$331)+'СЕТ СН'!$F$13</f>
        <v>283.94380124000003</v>
      </c>
      <c r="O345" s="37">
        <f>SUMIFS(СВЦЭМ!$J$34:$J$777,СВЦЭМ!$A$34:$A$777,$A345,СВЦЭМ!$B$34:$B$777,O$331)+'СЕТ СН'!$F$13</f>
        <v>280.44193485</v>
      </c>
      <c r="P345" s="37">
        <f>SUMIFS(СВЦЭМ!$J$34:$J$777,СВЦЭМ!$A$34:$A$777,$A345,СВЦЭМ!$B$34:$B$777,P$331)+'СЕТ СН'!$F$13</f>
        <v>278.71011521000003</v>
      </c>
      <c r="Q345" s="37">
        <f>SUMIFS(СВЦЭМ!$J$34:$J$777,СВЦЭМ!$A$34:$A$777,$A345,СВЦЭМ!$B$34:$B$777,Q$331)+'СЕТ СН'!$F$13</f>
        <v>280.73833471</v>
      </c>
      <c r="R345" s="37">
        <f>SUMIFS(СВЦЭМ!$J$34:$J$777,СВЦЭМ!$A$34:$A$777,$A345,СВЦЭМ!$B$34:$B$777,R$331)+'СЕТ СН'!$F$13</f>
        <v>282.50094322000001</v>
      </c>
      <c r="S345" s="37">
        <f>SUMIFS(СВЦЭМ!$J$34:$J$777,СВЦЭМ!$A$34:$A$777,$A345,СВЦЭМ!$B$34:$B$777,S$331)+'СЕТ СН'!$F$13</f>
        <v>283.49056630000001</v>
      </c>
      <c r="T345" s="37">
        <f>SUMIFS(СВЦЭМ!$J$34:$J$777,СВЦЭМ!$A$34:$A$777,$A345,СВЦЭМ!$B$34:$B$777,T$331)+'СЕТ СН'!$F$13</f>
        <v>278.3577889</v>
      </c>
      <c r="U345" s="37">
        <f>SUMIFS(СВЦЭМ!$J$34:$J$777,СВЦЭМ!$A$34:$A$777,$A345,СВЦЭМ!$B$34:$B$777,U$331)+'СЕТ СН'!$F$13</f>
        <v>294.24721541000002</v>
      </c>
      <c r="V345" s="37">
        <f>SUMIFS(СВЦЭМ!$J$34:$J$777,СВЦЭМ!$A$34:$A$777,$A345,СВЦЭМ!$B$34:$B$777,V$331)+'СЕТ СН'!$F$13</f>
        <v>296.84022469000001</v>
      </c>
      <c r="W345" s="37">
        <f>SUMIFS(СВЦЭМ!$J$34:$J$777,СВЦЭМ!$A$34:$A$777,$A345,СВЦЭМ!$B$34:$B$777,W$331)+'СЕТ СН'!$F$13</f>
        <v>291.76063502</v>
      </c>
      <c r="X345" s="37">
        <f>SUMIFS(СВЦЭМ!$J$34:$J$777,СВЦЭМ!$A$34:$A$777,$A345,СВЦЭМ!$B$34:$B$777,X$331)+'СЕТ СН'!$F$13</f>
        <v>282.51028406</v>
      </c>
      <c r="Y345" s="37">
        <f>SUMIFS(СВЦЭМ!$J$34:$J$777,СВЦЭМ!$A$34:$A$777,$A345,СВЦЭМ!$B$34:$B$777,Y$331)+'СЕТ СН'!$F$13</f>
        <v>311.21215218999998</v>
      </c>
    </row>
    <row r="346" spans="1:25" ht="15.75" x14ac:dyDescent="0.2">
      <c r="A346" s="36">
        <f t="shared" si="9"/>
        <v>42658</v>
      </c>
      <c r="B346" s="37">
        <f>SUMIFS(СВЦЭМ!$J$34:$J$777,СВЦЭМ!$A$34:$A$777,$A346,СВЦЭМ!$B$34:$B$777,B$331)+'СЕТ СН'!$F$13</f>
        <v>373.02489524999999</v>
      </c>
      <c r="C346" s="37">
        <f>SUMIFS(СВЦЭМ!$J$34:$J$777,СВЦЭМ!$A$34:$A$777,$A346,СВЦЭМ!$B$34:$B$777,C$331)+'СЕТ СН'!$F$13</f>
        <v>431.57119581000001</v>
      </c>
      <c r="D346" s="37">
        <f>SUMIFS(СВЦЭМ!$J$34:$J$777,СВЦЭМ!$A$34:$A$777,$A346,СВЦЭМ!$B$34:$B$777,D$331)+'СЕТ СН'!$F$13</f>
        <v>472.84452383000001</v>
      </c>
      <c r="E346" s="37">
        <f>SUMIFS(СВЦЭМ!$J$34:$J$777,СВЦЭМ!$A$34:$A$777,$A346,СВЦЭМ!$B$34:$B$777,E$331)+'СЕТ СН'!$F$13</f>
        <v>473.73937100000001</v>
      </c>
      <c r="F346" s="37">
        <f>SUMIFS(СВЦЭМ!$J$34:$J$777,СВЦЭМ!$A$34:$A$777,$A346,СВЦЭМ!$B$34:$B$777,F$331)+'СЕТ СН'!$F$13</f>
        <v>474.86756025</v>
      </c>
      <c r="G346" s="37">
        <f>SUMIFS(СВЦЭМ!$J$34:$J$777,СВЦЭМ!$A$34:$A$777,$A346,СВЦЭМ!$B$34:$B$777,G$331)+'СЕТ СН'!$F$13</f>
        <v>479.12609213000002</v>
      </c>
      <c r="H346" s="37">
        <f>SUMIFS(СВЦЭМ!$J$34:$J$777,СВЦЭМ!$A$34:$A$777,$A346,СВЦЭМ!$B$34:$B$777,H$331)+'СЕТ СН'!$F$13</f>
        <v>466.62416189999999</v>
      </c>
      <c r="I346" s="37">
        <f>SUMIFS(СВЦЭМ!$J$34:$J$777,СВЦЭМ!$A$34:$A$777,$A346,СВЦЭМ!$B$34:$B$777,I$331)+'СЕТ СН'!$F$13</f>
        <v>432.87751679000002</v>
      </c>
      <c r="J346" s="37">
        <f>SUMIFS(СВЦЭМ!$J$34:$J$777,СВЦЭМ!$A$34:$A$777,$A346,СВЦЭМ!$B$34:$B$777,J$331)+'СЕТ СН'!$F$13</f>
        <v>364.90072728000001</v>
      </c>
      <c r="K346" s="37">
        <f>SUMIFS(СВЦЭМ!$J$34:$J$777,СВЦЭМ!$A$34:$A$777,$A346,СВЦЭМ!$B$34:$B$777,K$331)+'СЕТ СН'!$F$13</f>
        <v>313.52995385000003</v>
      </c>
      <c r="L346" s="37">
        <f>SUMIFS(СВЦЭМ!$J$34:$J$777,СВЦЭМ!$A$34:$A$777,$A346,СВЦЭМ!$B$34:$B$777,L$331)+'СЕТ СН'!$F$13</f>
        <v>291.04396154</v>
      </c>
      <c r="M346" s="37">
        <f>SUMIFS(СВЦЭМ!$J$34:$J$777,СВЦЭМ!$A$34:$A$777,$A346,СВЦЭМ!$B$34:$B$777,M$331)+'СЕТ СН'!$F$13</f>
        <v>287.79743166999998</v>
      </c>
      <c r="N346" s="37">
        <f>SUMIFS(СВЦЭМ!$J$34:$J$777,СВЦЭМ!$A$34:$A$777,$A346,СВЦЭМ!$B$34:$B$777,N$331)+'СЕТ СН'!$F$13</f>
        <v>287.28951848999998</v>
      </c>
      <c r="O346" s="37">
        <f>SUMIFS(СВЦЭМ!$J$34:$J$777,СВЦЭМ!$A$34:$A$777,$A346,СВЦЭМ!$B$34:$B$777,O$331)+'СЕТ СН'!$F$13</f>
        <v>279.94776251000002</v>
      </c>
      <c r="P346" s="37">
        <f>SUMIFS(СВЦЭМ!$J$34:$J$777,СВЦЭМ!$A$34:$A$777,$A346,СВЦЭМ!$B$34:$B$777,P$331)+'СЕТ СН'!$F$13</f>
        <v>277.44352967999998</v>
      </c>
      <c r="Q346" s="37">
        <f>SUMIFS(СВЦЭМ!$J$34:$J$777,СВЦЭМ!$A$34:$A$777,$A346,СВЦЭМ!$B$34:$B$777,Q$331)+'СЕТ СН'!$F$13</f>
        <v>278.76936289999998</v>
      </c>
      <c r="R346" s="37">
        <f>SUMIFS(СВЦЭМ!$J$34:$J$777,СВЦЭМ!$A$34:$A$777,$A346,СВЦЭМ!$B$34:$B$777,R$331)+'СЕТ СН'!$F$13</f>
        <v>277.93300118000002</v>
      </c>
      <c r="S346" s="37">
        <f>SUMIFS(СВЦЭМ!$J$34:$J$777,СВЦЭМ!$A$34:$A$777,$A346,СВЦЭМ!$B$34:$B$777,S$331)+'СЕТ СН'!$F$13</f>
        <v>276.12651391999998</v>
      </c>
      <c r="T346" s="37">
        <f>SUMIFS(СВЦЭМ!$J$34:$J$777,СВЦЭМ!$A$34:$A$777,$A346,СВЦЭМ!$B$34:$B$777,T$331)+'СЕТ СН'!$F$13</f>
        <v>277.99354118000002</v>
      </c>
      <c r="U346" s="37">
        <f>SUMIFS(СВЦЭМ!$J$34:$J$777,СВЦЭМ!$A$34:$A$777,$A346,СВЦЭМ!$B$34:$B$777,U$331)+'СЕТ СН'!$F$13</f>
        <v>291.83734341000002</v>
      </c>
      <c r="V346" s="37">
        <f>SUMIFS(СВЦЭМ!$J$34:$J$777,СВЦЭМ!$A$34:$A$777,$A346,СВЦЭМ!$B$34:$B$777,V$331)+'СЕТ СН'!$F$13</f>
        <v>286.62835712999998</v>
      </c>
      <c r="W346" s="37">
        <f>SUMIFS(СВЦЭМ!$J$34:$J$777,СВЦЭМ!$A$34:$A$777,$A346,СВЦЭМ!$B$34:$B$777,W$331)+'СЕТ СН'!$F$13</f>
        <v>277.06907747999998</v>
      </c>
      <c r="X346" s="37">
        <f>SUMIFS(СВЦЭМ!$J$34:$J$777,СВЦЭМ!$A$34:$A$777,$A346,СВЦЭМ!$B$34:$B$777,X$331)+'СЕТ СН'!$F$13</f>
        <v>277.81457570999999</v>
      </c>
      <c r="Y346" s="37">
        <f>SUMIFS(СВЦЭМ!$J$34:$J$777,СВЦЭМ!$A$34:$A$777,$A346,СВЦЭМ!$B$34:$B$777,Y$331)+'СЕТ СН'!$F$13</f>
        <v>317.48517935000001</v>
      </c>
    </row>
    <row r="347" spans="1:25" ht="15.75" x14ac:dyDescent="0.2">
      <c r="A347" s="36">
        <f t="shared" si="9"/>
        <v>42659</v>
      </c>
      <c r="B347" s="37">
        <f>SUMIFS(СВЦЭМ!$J$34:$J$777,СВЦЭМ!$A$34:$A$777,$A347,СВЦЭМ!$B$34:$B$777,B$331)+'СЕТ СН'!$F$13</f>
        <v>360.84028849999999</v>
      </c>
      <c r="C347" s="37">
        <f>SUMIFS(СВЦЭМ!$J$34:$J$777,СВЦЭМ!$A$34:$A$777,$A347,СВЦЭМ!$B$34:$B$777,C$331)+'СЕТ СН'!$F$13</f>
        <v>409.00178012999999</v>
      </c>
      <c r="D347" s="37">
        <f>SUMIFS(СВЦЭМ!$J$34:$J$777,СВЦЭМ!$A$34:$A$777,$A347,СВЦЭМ!$B$34:$B$777,D$331)+'СЕТ СН'!$F$13</f>
        <v>448.12968897000002</v>
      </c>
      <c r="E347" s="37">
        <f>SUMIFS(СВЦЭМ!$J$34:$J$777,СВЦЭМ!$A$34:$A$777,$A347,СВЦЭМ!$B$34:$B$777,E$331)+'СЕТ СН'!$F$13</f>
        <v>449.66468467999999</v>
      </c>
      <c r="F347" s="37">
        <f>SUMIFS(СВЦЭМ!$J$34:$J$777,СВЦЭМ!$A$34:$A$777,$A347,СВЦЭМ!$B$34:$B$777,F$331)+'СЕТ СН'!$F$13</f>
        <v>450.40730745000002</v>
      </c>
      <c r="G347" s="37">
        <f>SUMIFS(СВЦЭМ!$J$34:$J$777,СВЦЭМ!$A$34:$A$777,$A347,СВЦЭМ!$B$34:$B$777,G$331)+'СЕТ СН'!$F$13</f>
        <v>451.78341999000003</v>
      </c>
      <c r="H347" s="37">
        <f>SUMIFS(СВЦЭМ!$J$34:$J$777,СВЦЭМ!$A$34:$A$777,$A347,СВЦЭМ!$B$34:$B$777,H$331)+'СЕТ СН'!$F$13</f>
        <v>443.16296911000001</v>
      </c>
      <c r="I347" s="37">
        <f>SUMIFS(СВЦЭМ!$J$34:$J$777,СВЦЭМ!$A$34:$A$777,$A347,СВЦЭМ!$B$34:$B$777,I$331)+'СЕТ СН'!$F$13</f>
        <v>417.36906404000001</v>
      </c>
      <c r="J347" s="37">
        <f>SUMIFS(СВЦЭМ!$J$34:$J$777,СВЦЭМ!$A$34:$A$777,$A347,СВЦЭМ!$B$34:$B$777,J$331)+'СЕТ СН'!$F$13</f>
        <v>375.95612320999999</v>
      </c>
      <c r="K347" s="37">
        <f>SUMIFS(СВЦЭМ!$J$34:$J$777,СВЦЭМ!$A$34:$A$777,$A347,СВЦЭМ!$B$34:$B$777,K$331)+'СЕТ СН'!$F$13</f>
        <v>341.84176996000002</v>
      </c>
      <c r="L347" s="37">
        <f>SUMIFS(СВЦЭМ!$J$34:$J$777,СВЦЭМ!$A$34:$A$777,$A347,СВЦЭМ!$B$34:$B$777,L$331)+'СЕТ СН'!$F$13</f>
        <v>287.18868536000002</v>
      </c>
      <c r="M347" s="37">
        <f>SUMIFS(СВЦЭМ!$J$34:$J$777,СВЦЭМ!$A$34:$A$777,$A347,СВЦЭМ!$B$34:$B$777,M$331)+'СЕТ СН'!$F$13</f>
        <v>280.89022340999998</v>
      </c>
      <c r="N347" s="37">
        <f>SUMIFS(СВЦЭМ!$J$34:$J$777,СВЦЭМ!$A$34:$A$777,$A347,СВЦЭМ!$B$34:$B$777,N$331)+'СЕТ СН'!$F$13</f>
        <v>280.79437014000001</v>
      </c>
      <c r="O347" s="37">
        <f>SUMIFS(СВЦЭМ!$J$34:$J$777,СВЦЭМ!$A$34:$A$777,$A347,СВЦЭМ!$B$34:$B$777,O$331)+'СЕТ СН'!$F$13</f>
        <v>264.97111746000002</v>
      </c>
      <c r="P347" s="37">
        <f>SUMIFS(СВЦЭМ!$J$34:$J$777,СВЦЭМ!$A$34:$A$777,$A347,СВЦЭМ!$B$34:$B$777,P$331)+'СЕТ СН'!$F$13</f>
        <v>270.15583032000001</v>
      </c>
      <c r="Q347" s="37">
        <f>SUMIFS(СВЦЭМ!$J$34:$J$777,СВЦЭМ!$A$34:$A$777,$A347,СВЦЭМ!$B$34:$B$777,Q$331)+'СЕТ СН'!$F$13</f>
        <v>266.45054992000001</v>
      </c>
      <c r="R347" s="37">
        <f>SUMIFS(СВЦЭМ!$J$34:$J$777,СВЦЭМ!$A$34:$A$777,$A347,СВЦЭМ!$B$34:$B$777,R$331)+'СЕТ СН'!$F$13</f>
        <v>269.41989698999998</v>
      </c>
      <c r="S347" s="37">
        <f>SUMIFS(СВЦЭМ!$J$34:$J$777,СВЦЭМ!$A$34:$A$777,$A347,СВЦЭМ!$B$34:$B$777,S$331)+'СЕТ СН'!$F$13</f>
        <v>271.95569791999998</v>
      </c>
      <c r="T347" s="37">
        <f>SUMIFS(СВЦЭМ!$J$34:$J$777,СВЦЭМ!$A$34:$A$777,$A347,СВЦЭМ!$B$34:$B$777,T$331)+'СЕТ СН'!$F$13</f>
        <v>281.18041527999998</v>
      </c>
      <c r="U347" s="37">
        <f>SUMIFS(СВЦЭМ!$J$34:$J$777,СВЦЭМ!$A$34:$A$777,$A347,СВЦЭМ!$B$34:$B$777,U$331)+'СЕТ СН'!$F$13</f>
        <v>298.91823992000002</v>
      </c>
      <c r="V347" s="37">
        <f>SUMIFS(СВЦЭМ!$J$34:$J$777,СВЦЭМ!$A$34:$A$777,$A347,СВЦЭМ!$B$34:$B$777,V$331)+'СЕТ СН'!$F$13</f>
        <v>291.24075664999998</v>
      </c>
      <c r="W347" s="37">
        <f>SUMIFS(СВЦЭМ!$J$34:$J$777,СВЦЭМ!$A$34:$A$777,$A347,СВЦЭМ!$B$34:$B$777,W$331)+'СЕТ СН'!$F$13</f>
        <v>281.24092562999999</v>
      </c>
      <c r="X347" s="37">
        <f>SUMIFS(СВЦЭМ!$J$34:$J$777,СВЦЭМ!$A$34:$A$777,$A347,СВЦЭМ!$B$34:$B$777,X$331)+'СЕТ СН'!$F$13</f>
        <v>274.90930406000001</v>
      </c>
      <c r="Y347" s="37">
        <f>SUMIFS(СВЦЭМ!$J$34:$J$777,СВЦЭМ!$A$34:$A$777,$A347,СВЦЭМ!$B$34:$B$777,Y$331)+'СЕТ СН'!$F$13</f>
        <v>299.90292720000002</v>
      </c>
    </row>
    <row r="348" spans="1:25" ht="15.75" x14ac:dyDescent="0.2">
      <c r="A348" s="36">
        <f t="shared" si="9"/>
        <v>42660</v>
      </c>
      <c r="B348" s="37">
        <f>SUMIFS(СВЦЭМ!$J$34:$J$777,СВЦЭМ!$A$34:$A$777,$A348,СВЦЭМ!$B$34:$B$777,B$331)+'СЕТ СН'!$F$13</f>
        <v>306.18503541000001</v>
      </c>
      <c r="C348" s="37">
        <f>SUMIFS(СВЦЭМ!$J$34:$J$777,СВЦЭМ!$A$34:$A$777,$A348,СВЦЭМ!$B$34:$B$777,C$331)+'СЕТ СН'!$F$13</f>
        <v>344.94840964999997</v>
      </c>
      <c r="D348" s="37">
        <f>SUMIFS(СВЦЭМ!$J$34:$J$777,СВЦЭМ!$A$34:$A$777,$A348,СВЦЭМ!$B$34:$B$777,D$331)+'СЕТ СН'!$F$13</f>
        <v>387.13367040000003</v>
      </c>
      <c r="E348" s="37">
        <f>SUMIFS(СВЦЭМ!$J$34:$J$777,СВЦЭМ!$A$34:$A$777,$A348,СВЦЭМ!$B$34:$B$777,E$331)+'СЕТ СН'!$F$13</f>
        <v>406.44936802000001</v>
      </c>
      <c r="F348" s="37">
        <f>SUMIFS(СВЦЭМ!$J$34:$J$777,СВЦЭМ!$A$34:$A$777,$A348,СВЦЭМ!$B$34:$B$777,F$331)+'СЕТ СН'!$F$13</f>
        <v>423.02079685000001</v>
      </c>
      <c r="G348" s="37">
        <f>SUMIFS(СВЦЭМ!$J$34:$J$777,СВЦЭМ!$A$34:$A$777,$A348,СВЦЭМ!$B$34:$B$777,G$331)+'СЕТ СН'!$F$13</f>
        <v>416.66061959000001</v>
      </c>
      <c r="H348" s="37">
        <f>SUMIFS(СВЦЭМ!$J$34:$J$777,СВЦЭМ!$A$34:$A$777,$A348,СВЦЭМ!$B$34:$B$777,H$331)+'СЕТ СН'!$F$13</f>
        <v>394.17253427999998</v>
      </c>
      <c r="I348" s="37">
        <f>SUMIFS(СВЦЭМ!$J$34:$J$777,СВЦЭМ!$A$34:$A$777,$A348,СВЦЭМ!$B$34:$B$777,I$331)+'СЕТ СН'!$F$13</f>
        <v>379.13792923</v>
      </c>
      <c r="J348" s="37">
        <f>SUMIFS(СВЦЭМ!$J$34:$J$777,СВЦЭМ!$A$34:$A$777,$A348,СВЦЭМ!$B$34:$B$777,J$331)+'СЕТ СН'!$F$13</f>
        <v>376.47987475999997</v>
      </c>
      <c r="K348" s="37">
        <f>SUMIFS(СВЦЭМ!$J$34:$J$777,СВЦЭМ!$A$34:$A$777,$A348,СВЦЭМ!$B$34:$B$777,K$331)+'СЕТ СН'!$F$13</f>
        <v>345.26191881</v>
      </c>
      <c r="L348" s="37">
        <f>SUMIFS(СВЦЭМ!$J$34:$J$777,СВЦЭМ!$A$34:$A$777,$A348,СВЦЭМ!$B$34:$B$777,L$331)+'СЕТ СН'!$F$13</f>
        <v>345.22783192000003</v>
      </c>
      <c r="M348" s="37">
        <f>SUMIFS(СВЦЭМ!$J$34:$J$777,СВЦЭМ!$A$34:$A$777,$A348,СВЦЭМ!$B$34:$B$777,M$331)+'СЕТ СН'!$F$13</f>
        <v>341.31119051000002</v>
      </c>
      <c r="N348" s="37">
        <f>SUMIFS(СВЦЭМ!$J$34:$J$777,СВЦЭМ!$A$34:$A$777,$A348,СВЦЭМ!$B$34:$B$777,N$331)+'СЕТ СН'!$F$13</f>
        <v>321.76318137999999</v>
      </c>
      <c r="O348" s="37">
        <f>SUMIFS(СВЦЭМ!$J$34:$J$777,СВЦЭМ!$A$34:$A$777,$A348,СВЦЭМ!$B$34:$B$777,O$331)+'СЕТ СН'!$F$13</f>
        <v>332.42400841</v>
      </c>
      <c r="P348" s="37">
        <f>SUMIFS(СВЦЭМ!$J$34:$J$777,СВЦЭМ!$A$34:$A$777,$A348,СВЦЭМ!$B$34:$B$777,P$331)+'СЕТ СН'!$F$13</f>
        <v>328.18448396999997</v>
      </c>
      <c r="Q348" s="37">
        <f>SUMIFS(СВЦЭМ!$J$34:$J$777,СВЦЭМ!$A$34:$A$777,$A348,СВЦЭМ!$B$34:$B$777,Q$331)+'СЕТ СН'!$F$13</f>
        <v>328.14594738</v>
      </c>
      <c r="R348" s="37">
        <f>SUMIFS(СВЦЭМ!$J$34:$J$777,СВЦЭМ!$A$34:$A$777,$A348,СВЦЭМ!$B$34:$B$777,R$331)+'СЕТ СН'!$F$13</f>
        <v>328.72737487000001</v>
      </c>
      <c r="S348" s="37">
        <f>SUMIFS(СВЦЭМ!$J$34:$J$777,СВЦЭМ!$A$34:$A$777,$A348,СВЦЭМ!$B$34:$B$777,S$331)+'СЕТ СН'!$F$13</f>
        <v>327.53870547000002</v>
      </c>
      <c r="T348" s="37">
        <f>SUMIFS(СВЦЭМ!$J$34:$J$777,СВЦЭМ!$A$34:$A$777,$A348,СВЦЭМ!$B$34:$B$777,T$331)+'СЕТ СН'!$F$13</f>
        <v>340.75716621999999</v>
      </c>
      <c r="U348" s="37">
        <f>SUMIFS(СВЦЭМ!$J$34:$J$777,СВЦЭМ!$A$34:$A$777,$A348,СВЦЭМ!$B$34:$B$777,U$331)+'СЕТ СН'!$F$13</f>
        <v>401.74887217000003</v>
      </c>
      <c r="V348" s="37">
        <f>SUMIFS(СВЦЭМ!$J$34:$J$777,СВЦЭМ!$A$34:$A$777,$A348,СВЦЭМ!$B$34:$B$777,V$331)+'СЕТ СН'!$F$13</f>
        <v>383.34974631</v>
      </c>
      <c r="W348" s="37">
        <f>SUMIFS(СВЦЭМ!$J$34:$J$777,СВЦЭМ!$A$34:$A$777,$A348,СВЦЭМ!$B$34:$B$777,W$331)+'СЕТ СН'!$F$13</f>
        <v>369.70126239000001</v>
      </c>
      <c r="X348" s="37">
        <f>SUMIFS(СВЦЭМ!$J$34:$J$777,СВЦЭМ!$A$34:$A$777,$A348,СВЦЭМ!$B$34:$B$777,X$331)+'СЕТ СН'!$F$13</f>
        <v>328.98121612</v>
      </c>
      <c r="Y348" s="37">
        <f>SUMIFS(СВЦЭМ!$J$34:$J$777,СВЦЭМ!$A$34:$A$777,$A348,СВЦЭМ!$B$34:$B$777,Y$331)+'СЕТ СН'!$F$13</f>
        <v>320.09332384999999</v>
      </c>
    </row>
    <row r="349" spans="1:25" ht="15.75" x14ac:dyDescent="0.2">
      <c r="A349" s="36">
        <f t="shared" si="9"/>
        <v>42661</v>
      </c>
      <c r="B349" s="37">
        <f>SUMIFS(СВЦЭМ!$J$34:$J$777,СВЦЭМ!$A$34:$A$777,$A349,СВЦЭМ!$B$34:$B$777,B$331)+'СЕТ СН'!$F$13</f>
        <v>432.60584239999997</v>
      </c>
      <c r="C349" s="37">
        <f>SUMIFS(СВЦЭМ!$J$34:$J$777,СВЦЭМ!$A$34:$A$777,$A349,СВЦЭМ!$B$34:$B$777,C$331)+'СЕТ СН'!$F$13</f>
        <v>508.26219436999997</v>
      </c>
      <c r="D349" s="37">
        <f>SUMIFS(СВЦЭМ!$J$34:$J$777,СВЦЭМ!$A$34:$A$777,$A349,СВЦЭМ!$B$34:$B$777,D$331)+'СЕТ СН'!$F$13</f>
        <v>550.60630581999999</v>
      </c>
      <c r="E349" s="37">
        <f>SUMIFS(СВЦЭМ!$J$34:$J$777,СВЦЭМ!$A$34:$A$777,$A349,СВЦЭМ!$B$34:$B$777,E$331)+'СЕТ СН'!$F$13</f>
        <v>546.26773852999997</v>
      </c>
      <c r="F349" s="37">
        <f>SUMIFS(СВЦЭМ!$J$34:$J$777,СВЦЭМ!$A$34:$A$777,$A349,СВЦЭМ!$B$34:$B$777,F$331)+'СЕТ СН'!$F$13</f>
        <v>546.48063563999995</v>
      </c>
      <c r="G349" s="37">
        <f>SUMIFS(СВЦЭМ!$J$34:$J$777,СВЦЭМ!$A$34:$A$777,$A349,СВЦЭМ!$B$34:$B$777,G$331)+'СЕТ СН'!$F$13</f>
        <v>547.63660322999999</v>
      </c>
      <c r="H349" s="37">
        <f>SUMIFS(СВЦЭМ!$J$34:$J$777,СВЦЭМ!$A$34:$A$777,$A349,СВЦЭМ!$B$34:$B$777,H$331)+'СЕТ СН'!$F$13</f>
        <v>511.36649803</v>
      </c>
      <c r="I349" s="37">
        <f>SUMIFS(СВЦЭМ!$J$34:$J$777,СВЦЭМ!$A$34:$A$777,$A349,СВЦЭМ!$B$34:$B$777,I$331)+'СЕТ СН'!$F$13</f>
        <v>464.88105743</v>
      </c>
      <c r="J349" s="37">
        <f>SUMIFS(СВЦЭМ!$J$34:$J$777,СВЦЭМ!$A$34:$A$777,$A349,СВЦЭМ!$B$34:$B$777,J$331)+'СЕТ СН'!$F$13</f>
        <v>429.95799238000001</v>
      </c>
      <c r="K349" s="37">
        <f>SUMIFS(СВЦЭМ!$J$34:$J$777,СВЦЭМ!$A$34:$A$777,$A349,СВЦЭМ!$B$34:$B$777,K$331)+'СЕТ СН'!$F$13</f>
        <v>384.50028264999997</v>
      </c>
      <c r="L349" s="37">
        <f>SUMIFS(СВЦЭМ!$J$34:$J$777,СВЦЭМ!$A$34:$A$777,$A349,СВЦЭМ!$B$34:$B$777,L$331)+'СЕТ СН'!$F$13</f>
        <v>349.36010252</v>
      </c>
      <c r="M349" s="37">
        <f>SUMIFS(СВЦЭМ!$J$34:$J$777,СВЦЭМ!$A$34:$A$777,$A349,СВЦЭМ!$B$34:$B$777,M$331)+'СЕТ СН'!$F$13</f>
        <v>333.42135389999999</v>
      </c>
      <c r="N349" s="37">
        <f>SUMIFS(СВЦЭМ!$J$34:$J$777,СВЦЭМ!$A$34:$A$777,$A349,СВЦЭМ!$B$34:$B$777,N$331)+'СЕТ СН'!$F$13</f>
        <v>324.20662822000003</v>
      </c>
      <c r="O349" s="37">
        <f>SUMIFS(СВЦЭМ!$J$34:$J$777,СВЦЭМ!$A$34:$A$777,$A349,СВЦЭМ!$B$34:$B$777,O$331)+'СЕТ СН'!$F$13</f>
        <v>324.21593975000002</v>
      </c>
      <c r="P349" s="37">
        <f>SUMIFS(СВЦЭМ!$J$34:$J$777,СВЦЭМ!$A$34:$A$777,$A349,СВЦЭМ!$B$34:$B$777,P$331)+'СЕТ СН'!$F$13</f>
        <v>323.88263331000002</v>
      </c>
      <c r="Q349" s="37">
        <f>SUMIFS(СВЦЭМ!$J$34:$J$777,СВЦЭМ!$A$34:$A$777,$A349,СВЦЭМ!$B$34:$B$777,Q$331)+'СЕТ СН'!$F$13</f>
        <v>324.95287688000002</v>
      </c>
      <c r="R349" s="37">
        <f>SUMIFS(СВЦЭМ!$J$34:$J$777,СВЦЭМ!$A$34:$A$777,$A349,СВЦЭМ!$B$34:$B$777,R$331)+'СЕТ СН'!$F$13</f>
        <v>324.70035616000001</v>
      </c>
      <c r="S349" s="37">
        <f>SUMIFS(СВЦЭМ!$J$34:$J$777,СВЦЭМ!$A$34:$A$777,$A349,СВЦЭМ!$B$34:$B$777,S$331)+'СЕТ СН'!$F$13</f>
        <v>322.32381478999997</v>
      </c>
      <c r="T349" s="37">
        <f>SUMIFS(СВЦЭМ!$J$34:$J$777,СВЦЭМ!$A$34:$A$777,$A349,СВЦЭМ!$B$34:$B$777,T$331)+'СЕТ СН'!$F$13</f>
        <v>331.31709592999999</v>
      </c>
      <c r="U349" s="37">
        <f>SUMIFS(СВЦЭМ!$J$34:$J$777,СВЦЭМ!$A$34:$A$777,$A349,СВЦЭМ!$B$34:$B$777,U$331)+'СЕТ СН'!$F$13</f>
        <v>344.68233980999997</v>
      </c>
      <c r="V349" s="37">
        <f>SUMIFS(СВЦЭМ!$J$34:$J$777,СВЦЭМ!$A$34:$A$777,$A349,СВЦЭМ!$B$34:$B$777,V$331)+'СЕТ СН'!$F$13</f>
        <v>343.62666438999997</v>
      </c>
      <c r="W349" s="37">
        <f>SUMIFS(СВЦЭМ!$J$34:$J$777,СВЦЭМ!$A$34:$A$777,$A349,СВЦЭМ!$B$34:$B$777,W$331)+'СЕТ СН'!$F$13</f>
        <v>344.04294434000002</v>
      </c>
      <c r="X349" s="37">
        <f>SUMIFS(СВЦЭМ!$J$34:$J$777,СВЦЭМ!$A$34:$A$777,$A349,СВЦЭМ!$B$34:$B$777,X$331)+'СЕТ СН'!$F$13</f>
        <v>350.72796548000002</v>
      </c>
      <c r="Y349" s="37">
        <f>SUMIFS(СВЦЭМ!$J$34:$J$777,СВЦЭМ!$A$34:$A$777,$A349,СВЦЭМ!$B$34:$B$777,Y$331)+'СЕТ СН'!$F$13</f>
        <v>366.90189147000001</v>
      </c>
    </row>
    <row r="350" spans="1:25" ht="15.75" x14ac:dyDescent="0.2">
      <c r="A350" s="36">
        <f t="shared" si="9"/>
        <v>42662</v>
      </c>
      <c r="B350" s="37">
        <f>SUMIFS(СВЦЭМ!$J$34:$J$777,СВЦЭМ!$A$34:$A$777,$A350,СВЦЭМ!$B$34:$B$777,B$331)+'СЕТ СН'!$F$13</f>
        <v>389.79204215999999</v>
      </c>
      <c r="C350" s="37">
        <f>SUMIFS(СВЦЭМ!$J$34:$J$777,СВЦЭМ!$A$34:$A$777,$A350,СВЦЭМ!$B$34:$B$777,C$331)+'СЕТ СН'!$F$13</f>
        <v>454.11694776000002</v>
      </c>
      <c r="D350" s="37">
        <f>SUMIFS(СВЦЭМ!$J$34:$J$777,СВЦЭМ!$A$34:$A$777,$A350,СВЦЭМ!$B$34:$B$777,D$331)+'СЕТ СН'!$F$13</f>
        <v>500.25070369000002</v>
      </c>
      <c r="E350" s="37">
        <f>SUMIFS(СВЦЭМ!$J$34:$J$777,СВЦЭМ!$A$34:$A$777,$A350,СВЦЭМ!$B$34:$B$777,E$331)+'СЕТ СН'!$F$13</f>
        <v>501.80516212999999</v>
      </c>
      <c r="F350" s="37">
        <f>SUMIFS(СВЦЭМ!$J$34:$J$777,СВЦЭМ!$A$34:$A$777,$A350,СВЦЭМ!$B$34:$B$777,F$331)+'СЕТ СН'!$F$13</f>
        <v>500.74307463000002</v>
      </c>
      <c r="G350" s="37">
        <f>SUMIFS(СВЦЭМ!$J$34:$J$777,СВЦЭМ!$A$34:$A$777,$A350,СВЦЭМ!$B$34:$B$777,G$331)+'СЕТ СН'!$F$13</f>
        <v>490.10772495999998</v>
      </c>
      <c r="H350" s="37">
        <f>SUMIFS(СВЦЭМ!$J$34:$J$777,СВЦЭМ!$A$34:$A$777,$A350,СВЦЭМ!$B$34:$B$777,H$331)+'СЕТ СН'!$F$13</f>
        <v>456.65839586999999</v>
      </c>
      <c r="I350" s="37">
        <f>SUMIFS(СВЦЭМ!$J$34:$J$777,СВЦЭМ!$A$34:$A$777,$A350,СВЦЭМ!$B$34:$B$777,I$331)+'СЕТ СН'!$F$13</f>
        <v>421.23855128999998</v>
      </c>
      <c r="J350" s="37">
        <f>SUMIFS(СВЦЭМ!$J$34:$J$777,СВЦЭМ!$A$34:$A$777,$A350,СВЦЭМ!$B$34:$B$777,J$331)+'СЕТ СН'!$F$13</f>
        <v>394.96989120000001</v>
      </c>
      <c r="K350" s="37">
        <f>SUMIFS(СВЦЭМ!$J$34:$J$777,СВЦЭМ!$A$34:$A$777,$A350,СВЦЭМ!$B$34:$B$777,K$331)+'СЕТ СН'!$F$13</f>
        <v>353.85125406999998</v>
      </c>
      <c r="L350" s="37">
        <f>SUMIFS(СВЦЭМ!$J$34:$J$777,СВЦЭМ!$A$34:$A$777,$A350,СВЦЭМ!$B$34:$B$777,L$331)+'СЕТ СН'!$F$13</f>
        <v>317.81796011</v>
      </c>
      <c r="M350" s="37">
        <f>SUMIFS(СВЦЭМ!$J$34:$J$777,СВЦЭМ!$A$34:$A$777,$A350,СВЦЭМ!$B$34:$B$777,M$331)+'СЕТ СН'!$F$13</f>
        <v>302.16552666000001</v>
      </c>
      <c r="N350" s="37">
        <f>SUMIFS(СВЦЭМ!$J$34:$J$777,СВЦЭМ!$A$34:$A$777,$A350,СВЦЭМ!$B$34:$B$777,N$331)+'СЕТ СН'!$F$13</f>
        <v>300.84107643999999</v>
      </c>
      <c r="O350" s="37">
        <f>SUMIFS(СВЦЭМ!$J$34:$J$777,СВЦЭМ!$A$34:$A$777,$A350,СВЦЭМ!$B$34:$B$777,O$331)+'СЕТ СН'!$F$13</f>
        <v>296.80138026999998</v>
      </c>
      <c r="P350" s="37">
        <f>SUMIFS(СВЦЭМ!$J$34:$J$777,СВЦЭМ!$A$34:$A$777,$A350,СВЦЭМ!$B$34:$B$777,P$331)+'СЕТ СН'!$F$13</f>
        <v>293.85771512999997</v>
      </c>
      <c r="Q350" s="37">
        <f>SUMIFS(СВЦЭМ!$J$34:$J$777,СВЦЭМ!$A$34:$A$777,$A350,СВЦЭМ!$B$34:$B$777,Q$331)+'СЕТ СН'!$F$13</f>
        <v>297.84783965999998</v>
      </c>
      <c r="R350" s="37">
        <f>SUMIFS(СВЦЭМ!$J$34:$J$777,СВЦЭМ!$A$34:$A$777,$A350,СВЦЭМ!$B$34:$B$777,R$331)+'СЕТ СН'!$F$13</f>
        <v>299.10819874999999</v>
      </c>
      <c r="S350" s="37">
        <f>SUMIFS(СВЦЭМ!$J$34:$J$777,СВЦЭМ!$A$34:$A$777,$A350,СВЦЭМ!$B$34:$B$777,S$331)+'СЕТ СН'!$F$13</f>
        <v>298.98172512000002</v>
      </c>
      <c r="T350" s="37">
        <f>SUMIFS(СВЦЭМ!$J$34:$J$777,СВЦЭМ!$A$34:$A$777,$A350,СВЦЭМ!$B$34:$B$777,T$331)+'СЕТ СН'!$F$13</f>
        <v>314.61053642000002</v>
      </c>
      <c r="U350" s="37">
        <f>SUMIFS(СВЦЭМ!$J$34:$J$777,СВЦЭМ!$A$34:$A$777,$A350,СВЦЭМ!$B$34:$B$777,U$331)+'СЕТ СН'!$F$13</f>
        <v>336.51917007999998</v>
      </c>
      <c r="V350" s="37">
        <f>SUMIFS(СВЦЭМ!$J$34:$J$777,СВЦЭМ!$A$34:$A$777,$A350,СВЦЭМ!$B$34:$B$777,V$331)+'СЕТ СН'!$F$13</f>
        <v>317.11728032000002</v>
      </c>
      <c r="W350" s="37">
        <f>SUMIFS(СВЦЭМ!$J$34:$J$777,СВЦЭМ!$A$34:$A$777,$A350,СВЦЭМ!$B$34:$B$777,W$331)+'СЕТ СН'!$F$13</f>
        <v>296.42610286000001</v>
      </c>
      <c r="X350" s="37">
        <f>SUMIFS(СВЦЭМ!$J$34:$J$777,СВЦЭМ!$A$34:$A$777,$A350,СВЦЭМ!$B$34:$B$777,X$331)+'СЕТ СН'!$F$13</f>
        <v>288.46779196</v>
      </c>
      <c r="Y350" s="37">
        <f>SUMIFS(СВЦЭМ!$J$34:$J$777,СВЦЭМ!$A$34:$A$777,$A350,СВЦЭМ!$B$34:$B$777,Y$331)+'СЕТ СН'!$F$13</f>
        <v>326.34406646000002</v>
      </c>
    </row>
    <row r="351" spans="1:25" ht="15.75" x14ac:dyDescent="0.2">
      <c r="A351" s="36">
        <f t="shared" si="9"/>
        <v>42663</v>
      </c>
      <c r="B351" s="37">
        <f>SUMIFS(СВЦЭМ!$J$34:$J$777,СВЦЭМ!$A$34:$A$777,$A351,СВЦЭМ!$B$34:$B$777,B$331)+'СЕТ СН'!$F$13</f>
        <v>379.06677557</v>
      </c>
      <c r="C351" s="37">
        <f>SUMIFS(СВЦЭМ!$J$34:$J$777,СВЦЭМ!$A$34:$A$777,$A351,СВЦЭМ!$B$34:$B$777,C$331)+'СЕТ СН'!$F$13</f>
        <v>439.70635702999999</v>
      </c>
      <c r="D351" s="37">
        <f>SUMIFS(СВЦЭМ!$J$34:$J$777,СВЦЭМ!$A$34:$A$777,$A351,СВЦЭМ!$B$34:$B$777,D$331)+'СЕТ СН'!$F$13</f>
        <v>481.40424329000001</v>
      </c>
      <c r="E351" s="37">
        <f>SUMIFS(СВЦЭМ!$J$34:$J$777,СВЦЭМ!$A$34:$A$777,$A351,СВЦЭМ!$B$34:$B$777,E$331)+'СЕТ СН'!$F$13</f>
        <v>482.20883056000002</v>
      </c>
      <c r="F351" s="37">
        <f>SUMIFS(СВЦЭМ!$J$34:$J$777,СВЦЭМ!$A$34:$A$777,$A351,СВЦЭМ!$B$34:$B$777,F$331)+'СЕТ СН'!$F$13</f>
        <v>481.18327586999999</v>
      </c>
      <c r="G351" s="37">
        <f>SUMIFS(СВЦЭМ!$J$34:$J$777,СВЦЭМ!$A$34:$A$777,$A351,СВЦЭМ!$B$34:$B$777,G$331)+'СЕТ СН'!$F$13</f>
        <v>473.17210607999999</v>
      </c>
      <c r="H351" s="37">
        <f>SUMIFS(СВЦЭМ!$J$34:$J$777,СВЦЭМ!$A$34:$A$777,$A351,СВЦЭМ!$B$34:$B$777,H$331)+'СЕТ СН'!$F$13</f>
        <v>440.49866775999999</v>
      </c>
      <c r="I351" s="37">
        <f>SUMIFS(СВЦЭМ!$J$34:$J$777,СВЦЭМ!$A$34:$A$777,$A351,СВЦЭМ!$B$34:$B$777,I$331)+'СЕТ СН'!$F$13</f>
        <v>395.08347762</v>
      </c>
      <c r="J351" s="37">
        <f>SUMIFS(СВЦЭМ!$J$34:$J$777,СВЦЭМ!$A$34:$A$777,$A351,СВЦЭМ!$B$34:$B$777,J$331)+'СЕТ СН'!$F$13</f>
        <v>363.15132965999999</v>
      </c>
      <c r="K351" s="37">
        <f>SUMIFS(СВЦЭМ!$J$34:$J$777,СВЦЭМ!$A$34:$A$777,$A351,СВЦЭМ!$B$34:$B$777,K$331)+'СЕТ СН'!$F$13</f>
        <v>361.69038254999998</v>
      </c>
      <c r="L351" s="37">
        <f>SUMIFS(СВЦЭМ!$J$34:$J$777,СВЦЭМ!$A$34:$A$777,$A351,СВЦЭМ!$B$34:$B$777,L$331)+'СЕТ СН'!$F$13</f>
        <v>366.96015360000001</v>
      </c>
      <c r="M351" s="37">
        <f>SUMIFS(СВЦЭМ!$J$34:$J$777,СВЦЭМ!$A$34:$A$777,$A351,СВЦЭМ!$B$34:$B$777,M$331)+'СЕТ СН'!$F$13</f>
        <v>373.07373759000001</v>
      </c>
      <c r="N351" s="37">
        <f>SUMIFS(СВЦЭМ!$J$34:$J$777,СВЦЭМ!$A$34:$A$777,$A351,СВЦЭМ!$B$34:$B$777,N$331)+'СЕТ СН'!$F$13</f>
        <v>381.12733809000002</v>
      </c>
      <c r="O351" s="37">
        <f>SUMIFS(СВЦЭМ!$J$34:$J$777,СВЦЭМ!$A$34:$A$777,$A351,СВЦЭМ!$B$34:$B$777,O$331)+'СЕТ СН'!$F$13</f>
        <v>382.11725494000001</v>
      </c>
      <c r="P351" s="37">
        <f>SUMIFS(СВЦЭМ!$J$34:$J$777,СВЦЭМ!$A$34:$A$777,$A351,СВЦЭМ!$B$34:$B$777,P$331)+'СЕТ СН'!$F$13</f>
        <v>385.49444177999999</v>
      </c>
      <c r="Q351" s="37">
        <f>SUMIFS(СВЦЭМ!$J$34:$J$777,СВЦЭМ!$A$34:$A$777,$A351,СВЦЭМ!$B$34:$B$777,Q$331)+'СЕТ СН'!$F$13</f>
        <v>387.34894936000001</v>
      </c>
      <c r="R351" s="37">
        <f>SUMIFS(СВЦЭМ!$J$34:$J$777,СВЦЭМ!$A$34:$A$777,$A351,СВЦЭМ!$B$34:$B$777,R$331)+'СЕТ СН'!$F$13</f>
        <v>385.95966262000002</v>
      </c>
      <c r="S351" s="37">
        <f>SUMIFS(СВЦЭМ!$J$34:$J$777,СВЦЭМ!$A$34:$A$777,$A351,СВЦЭМ!$B$34:$B$777,S$331)+'СЕТ СН'!$F$13</f>
        <v>379.48526513000002</v>
      </c>
      <c r="T351" s="37">
        <f>SUMIFS(СВЦЭМ!$J$34:$J$777,СВЦЭМ!$A$34:$A$777,$A351,СВЦЭМ!$B$34:$B$777,T$331)+'СЕТ СН'!$F$13</f>
        <v>359.16685001000002</v>
      </c>
      <c r="U351" s="37">
        <f>SUMIFS(СВЦЭМ!$J$34:$J$777,СВЦЭМ!$A$34:$A$777,$A351,СВЦЭМ!$B$34:$B$777,U$331)+'СЕТ СН'!$F$13</f>
        <v>332.85879675000001</v>
      </c>
      <c r="V351" s="37">
        <f>SUMIFS(СВЦЭМ!$J$34:$J$777,СВЦЭМ!$A$34:$A$777,$A351,СВЦЭМ!$B$34:$B$777,V$331)+'СЕТ СН'!$F$13</f>
        <v>313.78662628000001</v>
      </c>
      <c r="W351" s="37">
        <f>SUMIFS(СВЦЭМ!$J$34:$J$777,СВЦЭМ!$A$34:$A$777,$A351,СВЦЭМ!$B$34:$B$777,W$331)+'СЕТ СН'!$F$13</f>
        <v>312.96109253999998</v>
      </c>
      <c r="X351" s="37">
        <f>SUMIFS(СВЦЭМ!$J$34:$J$777,СВЦЭМ!$A$34:$A$777,$A351,СВЦЭМ!$B$34:$B$777,X$331)+'СЕТ СН'!$F$13</f>
        <v>328.27896197000001</v>
      </c>
      <c r="Y351" s="37">
        <f>SUMIFS(СВЦЭМ!$J$34:$J$777,СВЦЭМ!$A$34:$A$777,$A351,СВЦЭМ!$B$34:$B$777,Y$331)+'СЕТ СН'!$F$13</f>
        <v>345.56089530999998</v>
      </c>
    </row>
    <row r="352" spans="1:25" ht="15.75" x14ac:dyDescent="0.2">
      <c r="A352" s="36">
        <f t="shared" si="9"/>
        <v>42664</v>
      </c>
      <c r="B352" s="37">
        <f>SUMIFS(СВЦЭМ!$J$34:$J$777,СВЦЭМ!$A$34:$A$777,$A352,СВЦЭМ!$B$34:$B$777,B$331)+'СЕТ СН'!$F$13</f>
        <v>371.63276519999999</v>
      </c>
      <c r="C352" s="37">
        <f>SUMIFS(СВЦЭМ!$J$34:$J$777,СВЦЭМ!$A$34:$A$777,$A352,СВЦЭМ!$B$34:$B$777,C$331)+'СЕТ СН'!$F$13</f>
        <v>435.19790554000002</v>
      </c>
      <c r="D352" s="37">
        <f>SUMIFS(СВЦЭМ!$J$34:$J$777,СВЦЭМ!$A$34:$A$777,$A352,СВЦЭМ!$B$34:$B$777,D$331)+'СЕТ СН'!$F$13</f>
        <v>475.44200329</v>
      </c>
      <c r="E352" s="37">
        <f>SUMIFS(СВЦЭМ!$J$34:$J$777,СВЦЭМ!$A$34:$A$777,$A352,СВЦЭМ!$B$34:$B$777,E$331)+'СЕТ СН'!$F$13</f>
        <v>475.54285945999999</v>
      </c>
      <c r="F352" s="37">
        <f>SUMIFS(СВЦЭМ!$J$34:$J$777,СВЦЭМ!$A$34:$A$777,$A352,СВЦЭМ!$B$34:$B$777,F$331)+'СЕТ СН'!$F$13</f>
        <v>476.76896333000002</v>
      </c>
      <c r="G352" s="37">
        <f>SUMIFS(СВЦЭМ!$J$34:$J$777,СВЦЭМ!$A$34:$A$777,$A352,СВЦЭМ!$B$34:$B$777,G$331)+'СЕТ СН'!$F$13</f>
        <v>467.74811935999998</v>
      </c>
      <c r="H352" s="37">
        <f>SUMIFS(СВЦЭМ!$J$34:$J$777,СВЦЭМ!$A$34:$A$777,$A352,СВЦЭМ!$B$34:$B$777,H$331)+'СЕТ СН'!$F$13</f>
        <v>435.56987770000001</v>
      </c>
      <c r="I352" s="37">
        <f>SUMIFS(СВЦЭМ!$J$34:$J$777,СВЦЭМ!$A$34:$A$777,$A352,СВЦЭМ!$B$34:$B$777,I$331)+'СЕТ СН'!$F$13</f>
        <v>405.49602358999999</v>
      </c>
      <c r="J352" s="37">
        <f>SUMIFS(СВЦЭМ!$J$34:$J$777,СВЦЭМ!$A$34:$A$777,$A352,СВЦЭМ!$B$34:$B$777,J$331)+'СЕТ СН'!$F$13</f>
        <v>371.64035593</v>
      </c>
      <c r="K352" s="37">
        <f>SUMIFS(СВЦЭМ!$J$34:$J$777,СВЦЭМ!$A$34:$A$777,$A352,СВЦЭМ!$B$34:$B$777,K$331)+'СЕТ СН'!$F$13</f>
        <v>336.61451920000002</v>
      </c>
      <c r="L352" s="37">
        <f>SUMIFS(СВЦЭМ!$J$34:$J$777,СВЦЭМ!$A$34:$A$777,$A352,СВЦЭМ!$B$34:$B$777,L$331)+'СЕТ СН'!$F$13</f>
        <v>303.34010766</v>
      </c>
      <c r="M352" s="37">
        <f>SUMIFS(СВЦЭМ!$J$34:$J$777,СВЦЭМ!$A$34:$A$777,$A352,СВЦЭМ!$B$34:$B$777,M$331)+'СЕТ СН'!$F$13</f>
        <v>297.50028922000001</v>
      </c>
      <c r="N352" s="37">
        <f>SUMIFS(СВЦЭМ!$J$34:$J$777,СВЦЭМ!$A$34:$A$777,$A352,СВЦЭМ!$B$34:$B$777,N$331)+'СЕТ СН'!$F$13</f>
        <v>298.20496859000002</v>
      </c>
      <c r="O352" s="37">
        <f>SUMIFS(СВЦЭМ!$J$34:$J$777,СВЦЭМ!$A$34:$A$777,$A352,СВЦЭМ!$B$34:$B$777,O$331)+'СЕТ СН'!$F$13</f>
        <v>298.98062282000001</v>
      </c>
      <c r="P352" s="37">
        <f>SUMIFS(СВЦЭМ!$J$34:$J$777,СВЦЭМ!$A$34:$A$777,$A352,СВЦЭМ!$B$34:$B$777,P$331)+'СЕТ СН'!$F$13</f>
        <v>297.45162796</v>
      </c>
      <c r="Q352" s="37">
        <f>SUMIFS(СВЦЭМ!$J$34:$J$777,СВЦЭМ!$A$34:$A$777,$A352,СВЦЭМ!$B$34:$B$777,Q$331)+'СЕТ СН'!$F$13</f>
        <v>296.23547522000001</v>
      </c>
      <c r="R352" s="37">
        <f>SUMIFS(СВЦЭМ!$J$34:$J$777,СВЦЭМ!$A$34:$A$777,$A352,СВЦЭМ!$B$34:$B$777,R$331)+'СЕТ СН'!$F$13</f>
        <v>297.28873865000003</v>
      </c>
      <c r="S352" s="37">
        <f>SUMIFS(СВЦЭМ!$J$34:$J$777,СВЦЭМ!$A$34:$A$777,$A352,СВЦЭМ!$B$34:$B$777,S$331)+'СЕТ СН'!$F$13</f>
        <v>300.43405278</v>
      </c>
      <c r="T352" s="37">
        <f>SUMIFS(СВЦЭМ!$J$34:$J$777,СВЦЭМ!$A$34:$A$777,$A352,СВЦЭМ!$B$34:$B$777,T$331)+'СЕТ СН'!$F$13</f>
        <v>304.76005494999998</v>
      </c>
      <c r="U352" s="37">
        <f>SUMIFS(СВЦЭМ!$J$34:$J$777,СВЦЭМ!$A$34:$A$777,$A352,СВЦЭМ!$B$34:$B$777,U$331)+'СЕТ СН'!$F$13</f>
        <v>317.10775335</v>
      </c>
      <c r="V352" s="37">
        <f>SUMIFS(СВЦЭМ!$J$34:$J$777,СВЦЭМ!$A$34:$A$777,$A352,СВЦЭМ!$B$34:$B$777,V$331)+'СЕТ СН'!$F$13</f>
        <v>314.08751826999998</v>
      </c>
      <c r="W352" s="37">
        <f>SUMIFS(СВЦЭМ!$J$34:$J$777,СВЦЭМ!$A$34:$A$777,$A352,СВЦЭМ!$B$34:$B$777,W$331)+'СЕТ СН'!$F$13</f>
        <v>304.8874927</v>
      </c>
      <c r="X352" s="37">
        <f>SUMIFS(СВЦЭМ!$J$34:$J$777,СВЦЭМ!$A$34:$A$777,$A352,СВЦЭМ!$B$34:$B$777,X$331)+'СЕТ СН'!$F$13</f>
        <v>304.51869679999999</v>
      </c>
      <c r="Y352" s="37">
        <f>SUMIFS(СВЦЭМ!$J$34:$J$777,СВЦЭМ!$A$34:$A$777,$A352,СВЦЭМ!$B$34:$B$777,Y$331)+'СЕТ СН'!$F$13</f>
        <v>337.53062961000001</v>
      </c>
    </row>
    <row r="353" spans="1:27" ht="15.75" x14ac:dyDescent="0.2">
      <c r="A353" s="36">
        <f t="shared" si="9"/>
        <v>42665</v>
      </c>
      <c r="B353" s="37">
        <f>SUMIFS(СВЦЭМ!$J$34:$J$777,СВЦЭМ!$A$34:$A$777,$A353,СВЦЭМ!$B$34:$B$777,B$331)+'СЕТ СН'!$F$13</f>
        <v>358.13750599000002</v>
      </c>
      <c r="C353" s="37">
        <f>SUMIFS(СВЦЭМ!$J$34:$J$777,СВЦЭМ!$A$34:$A$777,$A353,СВЦЭМ!$B$34:$B$777,C$331)+'СЕТ СН'!$F$13</f>
        <v>414.66256917999999</v>
      </c>
      <c r="D353" s="37">
        <f>SUMIFS(СВЦЭМ!$J$34:$J$777,СВЦЭМ!$A$34:$A$777,$A353,СВЦЭМ!$B$34:$B$777,D$331)+'СЕТ СН'!$F$13</f>
        <v>458.37559641000001</v>
      </c>
      <c r="E353" s="37">
        <f>SUMIFS(СВЦЭМ!$J$34:$J$777,СВЦЭМ!$A$34:$A$777,$A353,СВЦЭМ!$B$34:$B$777,E$331)+'СЕТ СН'!$F$13</f>
        <v>469.36002891999999</v>
      </c>
      <c r="F353" s="37">
        <f>SUMIFS(СВЦЭМ!$J$34:$J$777,СВЦЭМ!$A$34:$A$777,$A353,СВЦЭМ!$B$34:$B$777,F$331)+'СЕТ СН'!$F$13</f>
        <v>479.91058955</v>
      </c>
      <c r="G353" s="37">
        <f>SUMIFS(СВЦЭМ!$J$34:$J$777,СВЦЭМ!$A$34:$A$777,$A353,СВЦЭМ!$B$34:$B$777,G$331)+'СЕТ СН'!$F$13</f>
        <v>489.59408199000001</v>
      </c>
      <c r="H353" s="37">
        <f>SUMIFS(СВЦЭМ!$J$34:$J$777,СВЦЭМ!$A$34:$A$777,$A353,СВЦЭМ!$B$34:$B$777,H$331)+'СЕТ СН'!$F$13</f>
        <v>478.70935651999997</v>
      </c>
      <c r="I353" s="37">
        <f>SUMIFS(СВЦЭМ!$J$34:$J$777,СВЦЭМ!$A$34:$A$777,$A353,СВЦЭМ!$B$34:$B$777,I$331)+'СЕТ СН'!$F$13</f>
        <v>452.45706118999999</v>
      </c>
      <c r="J353" s="37">
        <f>SUMIFS(СВЦЭМ!$J$34:$J$777,СВЦЭМ!$A$34:$A$777,$A353,СВЦЭМ!$B$34:$B$777,J$331)+'СЕТ СН'!$F$13</f>
        <v>407.21000586999997</v>
      </c>
      <c r="K353" s="37">
        <f>SUMIFS(СВЦЭМ!$J$34:$J$777,СВЦЭМ!$A$34:$A$777,$A353,СВЦЭМ!$B$34:$B$777,K$331)+'СЕТ СН'!$F$13</f>
        <v>369.79513128000002</v>
      </c>
      <c r="L353" s="37">
        <f>SUMIFS(СВЦЭМ!$J$34:$J$777,СВЦЭМ!$A$34:$A$777,$A353,СВЦЭМ!$B$34:$B$777,L$331)+'СЕТ СН'!$F$13</f>
        <v>340.04250194999997</v>
      </c>
      <c r="M353" s="37">
        <f>SUMIFS(СВЦЭМ!$J$34:$J$777,СВЦЭМ!$A$34:$A$777,$A353,СВЦЭМ!$B$34:$B$777,M$331)+'СЕТ СН'!$F$13</f>
        <v>321.66507433999999</v>
      </c>
      <c r="N353" s="37">
        <f>SUMIFS(СВЦЭМ!$J$34:$J$777,СВЦЭМ!$A$34:$A$777,$A353,СВЦЭМ!$B$34:$B$777,N$331)+'СЕТ СН'!$F$13</f>
        <v>318.42969823999999</v>
      </c>
      <c r="O353" s="37">
        <f>SUMIFS(СВЦЭМ!$J$34:$J$777,СВЦЭМ!$A$34:$A$777,$A353,СВЦЭМ!$B$34:$B$777,O$331)+'СЕТ СН'!$F$13</f>
        <v>321.81820535000003</v>
      </c>
      <c r="P353" s="37">
        <f>SUMIFS(СВЦЭМ!$J$34:$J$777,СВЦЭМ!$A$34:$A$777,$A353,СВЦЭМ!$B$34:$B$777,P$331)+'СЕТ СН'!$F$13</f>
        <v>327.46564676999998</v>
      </c>
      <c r="Q353" s="37">
        <f>SUMIFS(СВЦЭМ!$J$34:$J$777,СВЦЭМ!$A$34:$A$777,$A353,СВЦЭМ!$B$34:$B$777,Q$331)+'СЕТ СН'!$F$13</f>
        <v>330.03108479999997</v>
      </c>
      <c r="R353" s="37">
        <f>SUMIFS(СВЦЭМ!$J$34:$J$777,СВЦЭМ!$A$34:$A$777,$A353,СВЦЭМ!$B$34:$B$777,R$331)+'СЕТ СН'!$F$13</f>
        <v>328.26586233</v>
      </c>
      <c r="S353" s="37">
        <f>SUMIFS(СВЦЭМ!$J$34:$J$777,СВЦЭМ!$A$34:$A$777,$A353,СВЦЭМ!$B$34:$B$777,S$331)+'СЕТ СН'!$F$13</f>
        <v>322.07132023999998</v>
      </c>
      <c r="T353" s="37">
        <f>SUMIFS(СВЦЭМ!$J$34:$J$777,СВЦЭМ!$A$34:$A$777,$A353,СВЦЭМ!$B$34:$B$777,T$331)+'СЕТ СН'!$F$13</f>
        <v>311.46318922</v>
      </c>
      <c r="U353" s="37">
        <f>SUMIFS(СВЦЭМ!$J$34:$J$777,СВЦЭМ!$A$34:$A$777,$A353,СВЦЭМ!$B$34:$B$777,U$331)+'СЕТ СН'!$F$13</f>
        <v>314.17441115999998</v>
      </c>
      <c r="V353" s="37">
        <f>SUMIFS(СВЦЭМ!$J$34:$J$777,СВЦЭМ!$A$34:$A$777,$A353,СВЦЭМ!$B$34:$B$777,V$331)+'СЕТ СН'!$F$13</f>
        <v>308.05932942999999</v>
      </c>
      <c r="W353" s="37">
        <f>SUMIFS(СВЦЭМ!$J$34:$J$777,СВЦЭМ!$A$34:$A$777,$A353,СВЦЭМ!$B$34:$B$777,W$331)+'СЕТ СН'!$F$13</f>
        <v>299.24045944</v>
      </c>
      <c r="X353" s="37">
        <f>SUMIFS(СВЦЭМ!$J$34:$J$777,СВЦЭМ!$A$34:$A$777,$A353,СВЦЭМ!$B$34:$B$777,X$331)+'СЕТ СН'!$F$13</f>
        <v>297.27166698000002</v>
      </c>
      <c r="Y353" s="37">
        <f>SUMIFS(СВЦЭМ!$J$34:$J$777,СВЦЭМ!$A$34:$A$777,$A353,СВЦЭМ!$B$34:$B$777,Y$331)+'СЕТ СН'!$F$13</f>
        <v>339.50805400000002</v>
      </c>
    </row>
    <row r="354" spans="1:27" ht="15.75" x14ac:dyDescent="0.2">
      <c r="A354" s="36">
        <f t="shared" si="9"/>
        <v>42666</v>
      </c>
      <c r="B354" s="37">
        <f>SUMIFS(СВЦЭМ!$J$34:$J$777,СВЦЭМ!$A$34:$A$777,$A354,СВЦЭМ!$B$34:$B$777,B$331)+'СЕТ СН'!$F$13</f>
        <v>396.42516315</v>
      </c>
      <c r="C354" s="37">
        <f>SUMIFS(СВЦЭМ!$J$34:$J$777,СВЦЭМ!$A$34:$A$777,$A354,СВЦЭМ!$B$34:$B$777,C$331)+'СЕТ СН'!$F$13</f>
        <v>458.35482265000002</v>
      </c>
      <c r="D354" s="37">
        <f>SUMIFS(СВЦЭМ!$J$34:$J$777,СВЦЭМ!$A$34:$A$777,$A354,СВЦЭМ!$B$34:$B$777,D$331)+'СЕТ СН'!$F$13</f>
        <v>505.08752550000003</v>
      </c>
      <c r="E354" s="37">
        <f>SUMIFS(СВЦЭМ!$J$34:$J$777,СВЦЭМ!$A$34:$A$777,$A354,СВЦЭМ!$B$34:$B$777,E$331)+'СЕТ СН'!$F$13</f>
        <v>508.29028701999999</v>
      </c>
      <c r="F354" s="37">
        <f>SUMIFS(СВЦЭМ!$J$34:$J$777,СВЦЭМ!$A$34:$A$777,$A354,СВЦЭМ!$B$34:$B$777,F$331)+'СЕТ СН'!$F$13</f>
        <v>507.25758281999998</v>
      </c>
      <c r="G354" s="37">
        <f>SUMIFS(СВЦЭМ!$J$34:$J$777,СВЦЭМ!$A$34:$A$777,$A354,СВЦЭМ!$B$34:$B$777,G$331)+'СЕТ СН'!$F$13</f>
        <v>506.72741468999999</v>
      </c>
      <c r="H354" s="37">
        <f>SUMIFS(СВЦЭМ!$J$34:$J$777,СВЦЭМ!$A$34:$A$777,$A354,СВЦЭМ!$B$34:$B$777,H$331)+'СЕТ СН'!$F$13</f>
        <v>487.73445887999998</v>
      </c>
      <c r="I354" s="37">
        <f>SUMIFS(СВЦЭМ!$J$34:$J$777,СВЦЭМ!$A$34:$A$777,$A354,СВЦЭМ!$B$34:$B$777,I$331)+'СЕТ СН'!$F$13</f>
        <v>448.92291562999998</v>
      </c>
      <c r="J354" s="37">
        <f>SUMIFS(СВЦЭМ!$J$34:$J$777,СВЦЭМ!$A$34:$A$777,$A354,СВЦЭМ!$B$34:$B$777,J$331)+'СЕТ СН'!$F$13</f>
        <v>392.89027917999999</v>
      </c>
      <c r="K354" s="37">
        <f>SUMIFS(СВЦЭМ!$J$34:$J$777,СВЦЭМ!$A$34:$A$777,$A354,СВЦЭМ!$B$34:$B$777,K$331)+'СЕТ СН'!$F$13</f>
        <v>342.83070666999998</v>
      </c>
      <c r="L354" s="37">
        <f>SUMIFS(СВЦЭМ!$J$34:$J$777,СВЦЭМ!$A$34:$A$777,$A354,СВЦЭМ!$B$34:$B$777,L$331)+'СЕТ СН'!$F$13</f>
        <v>321.35236372000003</v>
      </c>
      <c r="M354" s="37">
        <f>SUMIFS(СВЦЭМ!$J$34:$J$777,СВЦЭМ!$A$34:$A$777,$A354,СВЦЭМ!$B$34:$B$777,M$331)+'СЕТ СН'!$F$13</f>
        <v>322.04736322999997</v>
      </c>
      <c r="N354" s="37">
        <f>SUMIFS(СВЦЭМ!$J$34:$J$777,СВЦЭМ!$A$34:$A$777,$A354,СВЦЭМ!$B$34:$B$777,N$331)+'СЕТ СН'!$F$13</f>
        <v>315.70576624</v>
      </c>
      <c r="O354" s="37">
        <f>SUMIFS(СВЦЭМ!$J$34:$J$777,СВЦЭМ!$A$34:$A$777,$A354,СВЦЭМ!$B$34:$B$777,O$331)+'СЕТ СН'!$F$13</f>
        <v>310.18941978999999</v>
      </c>
      <c r="P354" s="37">
        <f>SUMIFS(СВЦЭМ!$J$34:$J$777,СВЦЭМ!$A$34:$A$777,$A354,СВЦЭМ!$B$34:$B$777,P$331)+'СЕТ СН'!$F$13</f>
        <v>307.66188700999999</v>
      </c>
      <c r="Q354" s="37">
        <f>SUMIFS(СВЦЭМ!$J$34:$J$777,СВЦЭМ!$A$34:$A$777,$A354,СВЦЭМ!$B$34:$B$777,Q$331)+'СЕТ СН'!$F$13</f>
        <v>307.60800331000002</v>
      </c>
      <c r="R354" s="37">
        <f>SUMIFS(СВЦЭМ!$J$34:$J$777,СВЦЭМ!$A$34:$A$777,$A354,СВЦЭМ!$B$34:$B$777,R$331)+'СЕТ СН'!$F$13</f>
        <v>321.26551574000001</v>
      </c>
      <c r="S354" s="37">
        <f>SUMIFS(СВЦЭМ!$J$34:$J$777,СВЦЭМ!$A$34:$A$777,$A354,СВЦЭМ!$B$34:$B$777,S$331)+'СЕТ СН'!$F$13</f>
        <v>387.06821299000001</v>
      </c>
      <c r="T354" s="37">
        <f>SUMIFS(СВЦЭМ!$J$34:$J$777,СВЦЭМ!$A$34:$A$777,$A354,СВЦЭМ!$B$34:$B$777,T$331)+'СЕТ СН'!$F$13</f>
        <v>402.30312006000003</v>
      </c>
      <c r="U354" s="37">
        <f>SUMIFS(СВЦЭМ!$J$34:$J$777,СВЦЭМ!$A$34:$A$777,$A354,СВЦЭМ!$B$34:$B$777,U$331)+'СЕТ СН'!$F$13</f>
        <v>352.01577157000003</v>
      </c>
      <c r="V354" s="37">
        <f>SUMIFS(СВЦЭМ!$J$34:$J$777,СВЦЭМ!$A$34:$A$777,$A354,СВЦЭМ!$B$34:$B$777,V$331)+'СЕТ СН'!$F$13</f>
        <v>315.49162114000001</v>
      </c>
      <c r="W354" s="37">
        <f>SUMIFS(СВЦЭМ!$J$34:$J$777,СВЦЭМ!$A$34:$A$777,$A354,СВЦЭМ!$B$34:$B$777,W$331)+'СЕТ СН'!$F$13</f>
        <v>315.60778719000001</v>
      </c>
      <c r="X354" s="37">
        <f>SUMIFS(СВЦЭМ!$J$34:$J$777,СВЦЭМ!$A$34:$A$777,$A354,СВЦЭМ!$B$34:$B$777,X$331)+'СЕТ СН'!$F$13</f>
        <v>312.39199415000002</v>
      </c>
      <c r="Y354" s="37">
        <f>SUMIFS(СВЦЭМ!$J$34:$J$777,СВЦЭМ!$A$34:$A$777,$A354,СВЦЭМ!$B$34:$B$777,Y$331)+'СЕТ СН'!$F$13</f>
        <v>346.86607430999999</v>
      </c>
    </row>
    <row r="355" spans="1:27" ht="15.75" x14ac:dyDescent="0.2">
      <c r="A355" s="36">
        <f t="shared" si="9"/>
        <v>42667</v>
      </c>
      <c r="B355" s="37">
        <f>SUMIFS(СВЦЭМ!$J$34:$J$777,СВЦЭМ!$A$34:$A$777,$A355,СВЦЭМ!$B$34:$B$777,B$331)+'СЕТ СН'!$F$13</f>
        <v>402.73749832999999</v>
      </c>
      <c r="C355" s="37">
        <f>SUMIFS(СВЦЭМ!$J$34:$J$777,СВЦЭМ!$A$34:$A$777,$A355,СВЦЭМ!$B$34:$B$777,C$331)+'СЕТ СН'!$F$13</f>
        <v>459.38457987999999</v>
      </c>
      <c r="D355" s="37">
        <f>SUMIFS(СВЦЭМ!$J$34:$J$777,СВЦЭМ!$A$34:$A$777,$A355,СВЦЭМ!$B$34:$B$777,D$331)+'СЕТ СН'!$F$13</f>
        <v>497.51866193000001</v>
      </c>
      <c r="E355" s="37">
        <f>SUMIFS(СВЦЭМ!$J$34:$J$777,СВЦЭМ!$A$34:$A$777,$A355,СВЦЭМ!$B$34:$B$777,E$331)+'СЕТ СН'!$F$13</f>
        <v>499.93578630000002</v>
      </c>
      <c r="F355" s="37">
        <f>SUMIFS(СВЦЭМ!$J$34:$J$777,СВЦЭМ!$A$34:$A$777,$A355,СВЦЭМ!$B$34:$B$777,F$331)+'СЕТ СН'!$F$13</f>
        <v>496.27960696999997</v>
      </c>
      <c r="G355" s="37">
        <f>SUMIFS(СВЦЭМ!$J$34:$J$777,СВЦЭМ!$A$34:$A$777,$A355,СВЦЭМ!$B$34:$B$777,G$331)+'СЕТ СН'!$F$13</f>
        <v>489.22297620000001</v>
      </c>
      <c r="H355" s="37">
        <f>SUMIFS(СВЦЭМ!$J$34:$J$777,СВЦЭМ!$A$34:$A$777,$A355,СВЦЭМ!$B$34:$B$777,H$331)+'СЕТ СН'!$F$13</f>
        <v>460.26045435999998</v>
      </c>
      <c r="I355" s="37">
        <f>SUMIFS(СВЦЭМ!$J$34:$J$777,СВЦЭМ!$A$34:$A$777,$A355,СВЦЭМ!$B$34:$B$777,I$331)+'СЕТ СН'!$F$13</f>
        <v>446.19118377000001</v>
      </c>
      <c r="J355" s="37">
        <f>SUMIFS(СВЦЭМ!$J$34:$J$777,СВЦЭМ!$A$34:$A$777,$A355,СВЦЭМ!$B$34:$B$777,J$331)+'СЕТ СН'!$F$13</f>
        <v>417.77674790999998</v>
      </c>
      <c r="K355" s="37">
        <f>SUMIFS(СВЦЭМ!$J$34:$J$777,СВЦЭМ!$A$34:$A$777,$A355,СВЦЭМ!$B$34:$B$777,K$331)+'СЕТ СН'!$F$13</f>
        <v>374.04087377000002</v>
      </c>
      <c r="L355" s="37">
        <f>SUMIFS(СВЦЭМ!$J$34:$J$777,СВЦЭМ!$A$34:$A$777,$A355,СВЦЭМ!$B$34:$B$777,L$331)+'СЕТ СН'!$F$13</f>
        <v>339.12896223000001</v>
      </c>
      <c r="M355" s="37">
        <f>SUMIFS(СВЦЭМ!$J$34:$J$777,СВЦЭМ!$A$34:$A$777,$A355,СВЦЭМ!$B$34:$B$777,M$331)+'СЕТ СН'!$F$13</f>
        <v>320.41782174999997</v>
      </c>
      <c r="N355" s="37">
        <f>SUMIFS(СВЦЭМ!$J$34:$J$777,СВЦЭМ!$A$34:$A$777,$A355,СВЦЭМ!$B$34:$B$777,N$331)+'СЕТ СН'!$F$13</f>
        <v>315.60849633999999</v>
      </c>
      <c r="O355" s="37">
        <f>SUMIFS(СВЦЭМ!$J$34:$J$777,СВЦЭМ!$A$34:$A$777,$A355,СВЦЭМ!$B$34:$B$777,O$331)+'СЕТ СН'!$F$13</f>
        <v>320.27585987999998</v>
      </c>
      <c r="P355" s="37">
        <f>SUMIFS(СВЦЭМ!$J$34:$J$777,СВЦЭМ!$A$34:$A$777,$A355,СВЦЭМ!$B$34:$B$777,P$331)+'СЕТ СН'!$F$13</f>
        <v>322.05283580999998</v>
      </c>
      <c r="Q355" s="37">
        <f>SUMIFS(СВЦЭМ!$J$34:$J$777,СВЦЭМ!$A$34:$A$777,$A355,СВЦЭМ!$B$34:$B$777,Q$331)+'СЕТ СН'!$F$13</f>
        <v>322.19665129999998</v>
      </c>
      <c r="R355" s="37">
        <f>SUMIFS(СВЦЭМ!$J$34:$J$777,СВЦЭМ!$A$34:$A$777,$A355,СВЦЭМ!$B$34:$B$777,R$331)+'СЕТ СН'!$F$13</f>
        <v>322.97433433999998</v>
      </c>
      <c r="S355" s="37">
        <f>SUMIFS(СВЦЭМ!$J$34:$J$777,СВЦЭМ!$A$34:$A$777,$A355,СВЦЭМ!$B$34:$B$777,S$331)+'СЕТ СН'!$F$13</f>
        <v>313.42750809</v>
      </c>
      <c r="T355" s="37">
        <f>SUMIFS(СВЦЭМ!$J$34:$J$777,СВЦЭМ!$A$34:$A$777,$A355,СВЦЭМ!$B$34:$B$777,T$331)+'СЕТ СН'!$F$13</f>
        <v>323.22574865000001</v>
      </c>
      <c r="U355" s="37">
        <f>SUMIFS(СВЦЭМ!$J$34:$J$777,СВЦЭМ!$A$34:$A$777,$A355,СВЦЭМ!$B$34:$B$777,U$331)+'СЕТ СН'!$F$13</f>
        <v>337.91146662</v>
      </c>
      <c r="V355" s="37">
        <f>SUMIFS(СВЦЭМ!$J$34:$J$777,СВЦЭМ!$A$34:$A$777,$A355,СВЦЭМ!$B$34:$B$777,V$331)+'СЕТ СН'!$F$13</f>
        <v>338.39846763999998</v>
      </c>
      <c r="W355" s="37">
        <f>SUMIFS(СВЦЭМ!$J$34:$J$777,СВЦЭМ!$A$34:$A$777,$A355,СВЦЭМ!$B$34:$B$777,W$331)+'СЕТ СН'!$F$13</f>
        <v>326.54866406999997</v>
      </c>
      <c r="X355" s="37">
        <f>SUMIFS(СВЦЭМ!$J$34:$J$777,СВЦЭМ!$A$34:$A$777,$A355,СВЦЭМ!$B$34:$B$777,X$331)+'СЕТ СН'!$F$13</f>
        <v>316.78683302000002</v>
      </c>
      <c r="Y355" s="37">
        <f>SUMIFS(СВЦЭМ!$J$34:$J$777,СВЦЭМ!$A$34:$A$777,$A355,СВЦЭМ!$B$34:$B$777,Y$331)+'СЕТ СН'!$F$13</f>
        <v>356.72114955000001</v>
      </c>
    </row>
    <row r="356" spans="1:27" ht="15.75" x14ac:dyDescent="0.2">
      <c r="A356" s="36">
        <f t="shared" si="9"/>
        <v>42668</v>
      </c>
      <c r="B356" s="37">
        <f>SUMIFS(СВЦЭМ!$J$34:$J$777,СВЦЭМ!$A$34:$A$777,$A356,СВЦЭМ!$B$34:$B$777,B$331)+'СЕТ СН'!$F$13</f>
        <v>406.4940441</v>
      </c>
      <c r="C356" s="37">
        <f>SUMIFS(СВЦЭМ!$J$34:$J$777,СВЦЭМ!$A$34:$A$777,$A356,СВЦЭМ!$B$34:$B$777,C$331)+'СЕТ СН'!$F$13</f>
        <v>467.41773038000002</v>
      </c>
      <c r="D356" s="37">
        <f>SUMIFS(СВЦЭМ!$J$34:$J$777,СВЦЭМ!$A$34:$A$777,$A356,СВЦЭМ!$B$34:$B$777,D$331)+'СЕТ СН'!$F$13</f>
        <v>516.01738861000001</v>
      </c>
      <c r="E356" s="37">
        <f>SUMIFS(СВЦЭМ!$J$34:$J$777,СВЦЭМ!$A$34:$A$777,$A356,СВЦЭМ!$B$34:$B$777,E$331)+'СЕТ СН'!$F$13</f>
        <v>518.72634226000002</v>
      </c>
      <c r="F356" s="37">
        <f>SUMIFS(СВЦЭМ!$J$34:$J$777,СВЦЭМ!$A$34:$A$777,$A356,СВЦЭМ!$B$34:$B$777,F$331)+'СЕТ СН'!$F$13</f>
        <v>519.80183901999999</v>
      </c>
      <c r="G356" s="37">
        <f>SUMIFS(СВЦЭМ!$J$34:$J$777,СВЦЭМ!$A$34:$A$777,$A356,СВЦЭМ!$B$34:$B$777,G$331)+'СЕТ СН'!$F$13</f>
        <v>508.54203397999999</v>
      </c>
      <c r="H356" s="37">
        <f>SUMIFS(СВЦЭМ!$J$34:$J$777,СВЦЭМ!$A$34:$A$777,$A356,СВЦЭМ!$B$34:$B$777,H$331)+'СЕТ СН'!$F$13</f>
        <v>474.27823769999998</v>
      </c>
      <c r="I356" s="37">
        <f>SUMIFS(СВЦЭМ!$J$34:$J$777,СВЦЭМ!$A$34:$A$777,$A356,СВЦЭМ!$B$34:$B$777,I$331)+'СЕТ СН'!$F$13</f>
        <v>462.75255748000001</v>
      </c>
      <c r="J356" s="37">
        <f>SUMIFS(СВЦЭМ!$J$34:$J$777,СВЦЭМ!$A$34:$A$777,$A356,СВЦЭМ!$B$34:$B$777,J$331)+'СЕТ СН'!$F$13</f>
        <v>424.70799142999999</v>
      </c>
      <c r="K356" s="37">
        <f>SUMIFS(СВЦЭМ!$J$34:$J$777,СВЦЭМ!$A$34:$A$777,$A356,СВЦЭМ!$B$34:$B$777,K$331)+'СЕТ СН'!$F$13</f>
        <v>380.47080220999999</v>
      </c>
      <c r="L356" s="37">
        <f>SUMIFS(СВЦЭМ!$J$34:$J$777,СВЦЭМ!$A$34:$A$777,$A356,СВЦЭМ!$B$34:$B$777,L$331)+'СЕТ СН'!$F$13</f>
        <v>340.47425585000002</v>
      </c>
      <c r="M356" s="37">
        <f>SUMIFS(СВЦЭМ!$J$34:$J$777,СВЦЭМ!$A$34:$A$777,$A356,СВЦЭМ!$B$34:$B$777,M$331)+'СЕТ СН'!$F$13</f>
        <v>324.31056474000002</v>
      </c>
      <c r="N356" s="37">
        <f>SUMIFS(СВЦЭМ!$J$34:$J$777,СВЦЭМ!$A$34:$A$777,$A356,СВЦЭМ!$B$34:$B$777,N$331)+'СЕТ СН'!$F$13</f>
        <v>326.16954991</v>
      </c>
      <c r="O356" s="37">
        <f>SUMIFS(СВЦЭМ!$J$34:$J$777,СВЦЭМ!$A$34:$A$777,$A356,СВЦЭМ!$B$34:$B$777,O$331)+'СЕТ СН'!$F$13</f>
        <v>328.07250991000001</v>
      </c>
      <c r="P356" s="37">
        <f>SUMIFS(СВЦЭМ!$J$34:$J$777,СВЦЭМ!$A$34:$A$777,$A356,СВЦЭМ!$B$34:$B$777,P$331)+'СЕТ СН'!$F$13</f>
        <v>327.77235770999999</v>
      </c>
      <c r="Q356" s="37">
        <f>SUMIFS(СВЦЭМ!$J$34:$J$777,СВЦЭМ!$A$34:$A$777,$A356,СВЦЭМ!$B$34:$B$777,Q$331)+'СЕТ СН'!$F$13</f>
        <v>328.91283408999999</v>
      </c>
      <c r="R356" s="37">
        <f>SUMIFS(СВЦЭМ!$J$34:$J$777,СВЦЭМ!$A$34:$A$777,$A356,СВЦЭМ!$B$34:$B$777,R$331)+'СЕТ СН'!$F$13</f>
        <v>330.17959334</v>
      </c>
      <c r="S356" s="37">
        <f>SUMIFS(СВЦЭМ!$J$34:$J$777,СВЦЭМ!$A$34:$A$777,$A356,СВЦЭМ!$B$34:$B$777,S$331)+'СЕТ СН'!$F$13</f>
        <v>332.53402075999998</v>
      </c>
      <c r="T356" s="37">
        <f>SUMIFS(СВЦЭМ!$J$34:$J$777,СВЦЭМ!$A$34:$A$777,$A356,СВЦЭМ!$B$34:$B$777,T$331)+'СЕТ СН'!$F$13</f>
        <v>338.11389413000001</v>
      </c>
      <c r="U356" s="37">
        <f>SUMIFS(СВЦЭМ!$J$34:$J$777,СВЦЭМ!$A$34:$A$777,$A356,СВЦЭМ!$B$34:$B$777,U$331)+'СЕТ СН'!$F$13</f>
        <v>341.99281337999997</v>
      </c>
      <c r="V356" s="37">
        <f>SUMIFS(СВЦЭМ!$J$34:$J$777,СВЦЭМ!$A$34:$A$777,$A356,СВЦЭМ!$B$34:$B$777,V$331)+'СЕТ СН'!$F$13</f>
        <v>340.45615206999997</v>
      </c>
      <c r="W356" s="37">
        <f>SUMIFS(СВЦЭМ!$J$34:$J$777,СВЦЭМ!$A$34:$A$777,$A356,СВЦЭМ!$B$34:$B$777,W$331)+'СЕТ СН'!$F$13</f>
        <v>340.74183877000002</v>
      </c>
      <c r="X356" s="37">
        <f>SUMIFS(СВЦЭМ!$J$34:$J$777,СВЦЭМ!$A$34:$A$777,$A356,СВЦЭМ!$B$34:$B$777,X$331)+'СЕТ СН'!$F$13</f>
        <v>348.66455285000001</v>
      </c>
      <c r="Y356" s="37">
        <f>SUMIFS(СВЦЭМ!$J$34:$J$777,СВЦЭМ!$A$34:$A$777,$A356,СВЦЭМ!$B$34:$B$777,Y$331)+'СЕТ СН'!$F$13</f>
        <v>388.93833733000002</v>
      </c>
    </row>
    <row r="357" spans="1:27" ht="15.75" x14ac:dyDescent="0.2">
      <c r="A357" s="36">
        <f t="shared" si="9"/>
        <v>42669</v>
      </c>
      <c r="B357" s="37">
        <f>SUMIFS(СВЦЭМ!$J$34:$J$777,СВЦЭМ!$A$34:$A$777,$A357,СВЦЭМ!$B$34:$B$777,B$331)+'СЕТ СН'!$F$13</f>
        <v>414.26474551000001</v>
      </c>
      <c r="C357" s="37">
        <f>SUMIFS(СВЦЭМ!$J$34:$J$777,СВЦЭМ!$A$34:$A$777,$A357,СВЦЭМ!$B$34:$B$777,C$331)+'СЕТ СН'!$F$13</f>
        <v>481.24880288000003</v>
      </c>
      <c r="D357" s="37">
        <f>SUMIFS(СВЦЭМ!$J$34:$J$777,СВЦЭМ!$A$34:$A$777,$A357,СВЦЭМ!$B$34:$B$777,D$331)+'СЕТ СН'!$F$13</f>
        <v>525.56736317000002</v>
      </c>
      <c r="E357" s="37">
        <f>SUMIFS(СВЦЭМ!$J$34:$J$777,СВЦЭМ!$A$34:$A$777,$A357,СВЦЭМ!$B$34:$B$777,E$331)+'СЕТ СН'!$F$13</f>
        <v>528.92947527000001</v>
      </c>
      <c r="F357" s="37">
        <f>SUMIFS(СВЦЭМ!$J$34:$J$777,СВЦЭМ!$A$34:$A$777,$A357,СВЦЭМ!$B$34:$B$777,F$331)+'СЕТ СН'!$F$13</f>
        <v>528.26074032999998</v>
      </c>
      <c r="G357" s="37">
        <f>SUMIFS(СВЦЭМ!$J$34:$J$777,СВЦЭМ!$A$34:$A$777,$A357,СВЦЭМ!$B$34:$B$777,G$331)+'СЕТ СН'!$F$13</f>
        <v>525.27442751000001</v>
      </c>
      <c r="H357" s="37">
        <f>SUMIFS(СВЦЭМ!$J$34:$J$777,СВЦЭМ!$A$34:$A$777,$A357,СВЦЭМ!$B$34:$B$777,H$331)+'СЕТ СН'!$F$13</f>
        <v>498.89799255999998</v>
      </c>
      <c r="I357" s="37">
        <f>SUMIFS(СВЦЭМ!$J$34:$J$777,СВЦЭМ!$A$34:$A$777,$A357,СВЦЭМ!$B$34:$B$777,I$331)+'СЕТ СН'!$F$13</f>
        <v>467.30911594999998</v>
      </c>
      <c r="J357" s="37">
        <f>SUMIFS(СВЦЭМ!$J$34:$J$777,СВЦЭМ!$A$34:$A$777,$A357,СВЦЭМ!$B$34:$B$777,J$331)+'СЕТ СН'!$F$13</f>
        <v>430.04637007000002</v>
      </c>
      <c r="K357" s="37">
        <f>SUMIFS(СВЦЭМ!$J$34:$J$777,СВЦЭМ!$A$34:$A$777,$A357,СВЦЭМ!$B$34:$B$777,K$331)+'СЕТ СН'!$F$13</f>
        <v>386.9981353</v>
      </c>
      <c r="L357" s="37">
        <f>SUMIFS(СВЦЭМ!$J$34:$J$777,СВЦЭМ!$A$34:$A$777,$A357,СВЦЭМ!$B$34:$B$777,L$331)+'СЕТ СН'!$F$13</f>
        <v>347.78967076999999</v>
      </c>
      <c r="M357" s="37">
        <f>SUMIFS(СВЦЭМ!$J$34:$J$777,СВЦЭМ!$A$34:$A$777,$A357,СВЦЭМ!$B$34:$B$777,M$331)+'СЕТ СН'!$F$13</f>
        <v>330.86284295000002</v>
      </c>
      <c r="N357" s="37">
        <f>SUMIFS(СВЦЭМ!$J$34:$J$777,СВЦЭМ!$A$34:$A$777,$A357,СВЦЭМ!$B$34:$B$777,N$331)+'СЕТ СН'!$F$13</f>
        <v>332.55123610999999</v>
      </c>
      <c r="O357" s="37">
        <f>SUMIFS(СВЦЭМ!$J$34:$J$777,СВЦЭМ!$A$34:$A$777,$A357,СВЦЭМ!$B$34:$B$777,O$331)+'СЕТ СН'!$F$13</f>
        <v>336.78582413999999</v>
      </c>
      <c r="P357" s="37">
        <f>SUMIFS(СВЦЭМ!$J$34:$J$777,СВЦЭМ!$A$34:$A$777,$A357,СВЦЭМ!$B$34:$B$777,P$331)+'СЕТ СН'!$F$13</f>
        <v>333.53450607000002</v>
      </c>
      <c r="Q357" s="37">
        <f>SUMIFS(СВЦЭМ!$J$34:$J$777,СВЦЭМ!$A$34:$A$777,$A357,СВЦЭМ!$B$34:$B$777,Q$331)+'СЕТ СН'!$F$13</f>
        <v>331.17741072000001</v>
      </c>
      <c r="R357" s="37">
        <f>SUMIFS(СВЦЭМ!$J$34:$J$777,СВЦЭМ!$A$34:$A$777,$A357,СВЦЭМ!$B$34:$B$777,R$331)+'СЕТ СН'!$F$13</f>
        <v>332.25358729999999</v>
      </c>
      <c r="S357" s="37">
        <f>SUMIFS(СВЦЭМ!$J$34:$J$777,СВЦЭМ!$A$34:$A$777,$A357,СВЦЭМ!$B$34:$B$777,S$331)+'СЕТ СН'!$F$13</f>
        <v>335.86674705000001</v>
      </c>
      <c r="T357" s="37">
        <f>SUMIFS(СВЦЭМ!$J$34:$J$777,СВЦЭМ!$A$34:$A$777,$A357,СВЦЭМ!$B$34:$B$777,T$331)+'СЕТ СН'!$F$13</f>
        <v>338.10023429</v>
      </c>
      <c r="U357" s="37">
        <f>SUMIFS(СВЦЭМ!$J$34:$J$777,СВЦЭМ!$A$34:$A$777,$A357,СВЦЭМ!$B$34:$B$777,U$331)+'СЕТ СН'!$F$13</f>
        <v>348.10698579000001</v>
      </c>
      <c r="V357" s="37">
        <f>SUMIFS(СВЦЭМ!$J$34:$J$777,СВЦЭМ!$A$34:$A$777,$A357,СВЦЭМ!$B$34:$B$777,V$331)+'СЕТ СН'!$F$13</f>
        <v>346.48553432</v>
      </c>
      <c r="W357" s="37">
        <f>SUMIFS(СВЦЭМ!$J$34:$J$777,СВЦЭМ!$A$34:$A$777,$A357,СВЦЭМ!$B$34:$B$777,W$331)+'СЕТ СН'!$F$13</f>
        <v>345.47681075999998</v>
      </c>
      <c r="X357" s="37">
        <f>SUMIFS(СВЦЭМ!$J$34:$J$777,СВЦЭМ!$A$34:$A$777,$A357,СВЦЭМ!$B$34:$B$777,X$331)+'СЕТ СН'!$F$13</f>
        <v>352.24569229999997</v>
      </c>
      <c r="Y357" s="37">
        <f>SUMIFS(СВЦЭМ!$J$34:$J$777,СВЦЭМ!$A$34:$A$777,$A357,СВЦЭМ!$B$34:$B$777,Y$331)+'СЕТ СН'!$F$13</f>
        <v>394.70430592999998</v>
      </c>
    </row>
    <row r="358" spans="1:27" ht="15.75" x14ac:dyDescent="0.2">
      <c r="A358" s="36">
        <f t="shared" si="9"/>
        <v>42670</v>
      </c>
      <c r="B358" s="37">
        <f>SUMIFS(СВЦЭМ!$J$34:$J$777,СВЦЭМ!$A$34:$A$777,$A358,СВЦЭМ!$B$34:$B$777,B$331)+'СЕТ СН'!$F$13</f>
        <v>451.0703504</v>
      </c>
      <c r="C358" s="37">
        <f>SUMIFS(СВЦЭМ!$J$34:$J$777,СВЦЭМ!$A$34:$A$777,$A358,СВЦЭМ!$B$34:$B$777,C$331)+'СЕТ СН'!$F$13</f>
        <v>503.58390429999997</v>
      </c>
      <c r="D358" s="37">
        <f>SUMIFS(СВЦЭМ!$J$34:$J$777,СВЦЭМ!$A$34:$A$777,$A358,СВЦЭМ!$B$34:$B$777,D$331)+'СЕТ СН'!$F$13</f>
        <v>539.92887112000005</v>
      </c>
      <c r="E358" s="37">
        <f>SUMIFS(СВЦЭМ!$J$34:$J$777,СВЦЭМ!$A$34:$A$777,$A358,СВЦЭМ!$B$34:$B$777,E$331)+'СЕТ СН'!$F$13</f>
        <v>541.94559106999998</v>
      </c>
      <c r="F358" s="37">
        <f>SUMIFS(СВЦЭМ!$J$34:$J$777,СВЦЭМ!$A$34:$A$777,$A358,СВЦЭМ!$B$34:$B$777,F$331)+'СЕТ СН'!$F$13</f>
        <v>540.95880474000001</v>
      </c>
      <c r="G358" s="37">
        <f>SUMIFS(СВЦЭМ!$J$34:$J$777,СВЦЭМ!$A$34:$A$777,$A358,СВЦЭМ!$B$34:$B$777,G$331)+'СЕТ СН'!$F$13</f>
        <v>538.54179986999998</v>
      </c>
      <c r="H358" s="37">
        <f>SUMIFS(СВЦЭМ!$J$34:$J$777,СВЦЭМ!$A$34:$A$777,$A358,СВЦЭМ!$B$34:$B$777,H$331)+'СЕТ СН'!$F$13</f>
        <v>498.50546295999999</v>
      </c>
      <c r="I358" s="37">
        <f>SUMIFS(СВЦЭМ!$J$34:$J$777,СВЦЭМ!$A$34:$A$777,$A358,СВЦЭМ!$B$34:$B$777,I$331)+'СЕТ СН'!$F$13</f>
        <v>485.67580323999999</v>
      </c>
      <c r="J358" s="37">
        <f>SUMIFS(СВЦЭМ!$J$34:$J$777,СВЦЭМ!$A$34:$A$777,$A358,СВЦЭМ!$B$34:$B$777,J$331)+'СЕТ СН'!$F$13</f>
        <v>449.43994528000002</v>
      </c>
      <c r="K358" s="37">
        <f>SUMIFS(СВЦЭМ!$J$34:$J$777,СВЦЭМ!$A$34:$A$777,$A358,СВЦЭМ!$B$34:$B$777,K$331)+'СЕТ СН'!$F$13</f>
        <v>406.82158659999999</v>
      </c>
      <c r="L358" s="37">
        <f>SUMIFS(СВЦЭМ!$J$34:$J$777,СВЦЭМ!$A$34:$A$777,$A358,СВЦЭМ!$B$34:$B$777,L$331)+'СЕТ СН'!$F$13</f>
        <v>368.21803520999998</v>
      </c>
      <c r="M358" s="37">
        <f>SUMIFS(СВЦЭМ!$J$34:$J$777,СВЦЭМ!$A$34:$A$777,$A358,СВЦЭМ!$B$34:$B$777,M$331)+'СЕТ СН'!$F$13</f>
        <v>350.41737310000002</v>
      </c>
      <c r="N358" s="37">
        <f>SUMIFS(СВЦЭМ!$J$34:$J$777,СВЦЭМ!$A$34:$A$777,$A358,СВЦЭМ!$B$34:$B$777,N$331)+'СЕТ СН'!$F$13</f>
        <v>353.06487490000001</v>
      </c>
      <c r="O358" s="37">
        <f>SUMIFS(СВЦЭМ!$J$34:$J$777,СВЦЭМ!$A$34:$A$777,$A358,СВЦЭМ!$B$34:$B$777,O$331)+'СЕТ СН'!$F$13</f>
        <v>353.45554276000001</v>
      </c>
      <c r="P358" s="37">
        <f>SUMIFS(СВЦЭМ!$J$34:$J$777,СВЦЭМ!$A$34:$A$777,$A358,СВЦЭМ!$B$34:$B$777,P$331)+'СЕТ СН'!$F$13</f>
        <v>349.90590017</v>
      </c>
      <c r="Q358" s="37">
        <f>SUMIFS(СВЦЭМ!$J$34:$J$777,СВЦЭМ!$A$34:$A$777,$A358,СВЦЭМ!$B$34:$B$777,Q$331)+'СЕТ СН'!$F$13</f>
        <v>347.37056891999998</v>
      </c>
      <c r="R358" s="37">
        <f>SUMIFS(СВЦЭМ!$J$34:$J$777,СВЦЭМ!$A$34:$A$777,$A358,СВЦЭМ!$B$34:$B$777,R$331)+'СЕТ СН'!$F$13</f>
        <v>349.13998283000001</v>
      </c>
      <c r="S358" s="37">
        <f>SUMIFS(СВЦЭМ!$J$34:$J$777,СВЦЭМ!$A$34:$A$777,$A358,СВЦЭМ!$B$34:$B$777,S$331)+'СЕТ СН'!$F$13</f>
        <v>353.74314629999998</v>
      </c>
      <c r="T358" s="37">
        <f>SUMIFS(СВЦЭМ!$J$34:$J$777,СВЦЭМ!$A$34:$A$777,$A358,СВЦЭМ!$B$34:$B$777,T$331)+'СЕТ СН'!$F$13</f>
        <v>358.24587743000001</v>
      </c>
      <c r="U358" s="37">
        <f>SUMIFS(СВЦЭМ!$J$34:$J$777,СВЦЭМ!$A$34:$A$777,$A358,СВЦЭМ!$B$34:$B$777,U$331)+'СЕТ СН'!$F$13</f>
        <v>364.07581152</v>
      </c>
      <c r="V358" s="37">
        <f>SUMIFS(СВЦЭМ!$J$34:$J$777,СВЦЭМ!$A$34:$A$777,$A358,СВЦЭМ!$B$34:$B$777,V$331)+'СЕТ СН'!$F$13</f>
        <v>362.81920762999999</v>
      </c>
      <c r="W358" s="37">
        <f>SUMIFS(СВЦЭМ!$J$34:$J$777,СВЦЭМ!$A$34:$A$777,$A358,СВЦЭМ!$B$34:$B$777,W$331)+'СЕТ СН'!$F$13</f>
        <v>361.86185741000003</v>
      </c>
      <c r="X358" s="37">
        <f>SUMIFS(СВЦЭМ!$J$34:$J$777,СВЦЭМ!$A$34:$A$777,$A358,СВЦЭМ!$B$34:$B$777,X$331)+'СЕТ СН'!$F$13</f>
        <v>368.39859582999998</v>
      </c>
      <c r="Y358" s="37">
        <f>SUMIFS(СВЦЭМ!$J$34:$J$777,СВЦЭМ!$A$34:$A$777,$A358,СВЦЭМ!$B$34:$B$777,Y$331)+'СЕТ СН'!$F$13</f>
        <v>408.56346409000002</v>
      </c>
    </row>
    <row r="359" spans="1:27" ht="15.75" x14ac:dyDescent="0.2">
      <c r="A359" s="36">
        <f t="shared" si="9"/>
        <v>42671</v>
      </c>
      <c r="B359" s="37">
        <f>SUMIFS(СВЦЭМ!$J$34:$J$777,СВЦЭМ!$A$34:$A$777,$A359,СВЦЭМ!$B$34:$B$777,B$331)+'СЕТ СН'!$F$13</f>
        <v>382.38430824</v>
      </c>
      <c r="C359" s="37">
        <f>SUMIFS(СВЦЭМ!$J$34:$J$777,СВЦЭМ!$A$34:$A$777,$A359,СВЦЭМ!$B$34:$B$777,C$331)+'СЕТ СН'!$F$13</f>
        <v>442.87171673</v>
      </c>
      <c r="D359" s="37">
        <f>SUMIFS(СВЦЭМ!$J$34:$J$777,СВЦЭМ!$A$34:$A$777,$A359,СВЦЭМ!$B$34:$B$777,D$331)+'СЕТ СН'!$F$13</f>
        <v>499.59397218999999</v>
      </c>
      <c r="E359" s="37">
        <f>SUMIFS(СВЦЭМ!$J$34:$J$777,СВЦЭМ!$A$34:$A$777,$A359,СВЦЭМ!$B$34:$B$777,E$331)+'СЕТ СН'!$F$13</f>
        <v>502.99779579</v>
      </c>
      <c r="F359" s="37">
        <f>SUMIFS(СВЦЭМ!$J$34:$J$777,СВЦЭМ!$A$34:$A$777,$A359,СВЦЭМ!$B$34:$B$777,F$331)+'СЕТ СН'!$F$13</f>
        <v>493.17755391999998</v>
      </c>
      <c r="G359" s="37">
        <f>SUMIFS(СВЦЭМ!$J$34:$J$777,СВЦЭМ!$A$34:$A$777,$A359,СВЦЭМ!$B$34:$B$777,G$331)+'СЕТ СН'!$F$13</f>
        <v>501.07786298000002</v>
      </c>
      <c r="H359" s="37">
        <f>SUMIFS(СВЦЭМ!$J$34:$J$777,СВЦЭМ!$A$34:$A$777,$A359,СВЦЭМ!$B$34:$B$777,H$331)+'СЕТ СН'!$F$13</f>
        <v>476.07444694999998</v>
      </c>
      <c r="I359" s="37">
        <f>SUMIFS(СВЦЭМ!$J$34:$J$777,СВЦЭМ!$A$34:$A$777,$A359,СВЦЭМ!$B$34:$B$777,I$331)+'СЕТ СН'!$F$13</f>
        <v>515.82236975000001</v>
      </c>
      <c r="J359" s="37">
        <f>SUMIFS(СВЦЭМ!$J$34:$J$777,СВЦЭМ!$A$34:$A$777,$A359,СВЦЭМ!$B$34:$B$777,J$331)+'СЕТ СН'!$F$13</f>
        <v>547.03385795999998</v>
      </c>
      <c r="K359" s="37">
        <f>SUMIFS(СВЦЭМ!$J$34:$J$777,СВЦЭМ!$A$34:$A$777,$A359,СВЦЭМ!$B$34:$B$777,K$331)+'СЕТ СН'!$F$13</f>
        <v>502.60176130999997</v>
      </c>
      <c r="L359" s="37">
        <f>SUMIFS(СВЦЭМ!$J$34:$J$777,СВЦЭМ!$A$34:$A$777,$A359,СВЦЭМ!$B$34:$B$777,L$331)+'СЕТ СН'!$F$13</f>
        <v>459.10755118999998</v>
      </c>
      <c r="M359" s="37">
        <f>SUMIFS(СВЦЭМ!$J$34:$J$777,СВЦЭМ!$A$34:$A$777,$A359,СВЦЭМ!$B$34:$B$777,M$331)+'СЕТ СН'!$F$13</f>
        <v>439.88410678999998</v>
      </c>
      <c r="N359" s="37">
        <f>SUMIFS(СВЦЭМ!$J$34:$J$777,СВЦЭМ!$A$34:$A$777,$A359,СВЦЭМ!$B$34:$B$777,N$331)+'СЕТ СН'!$F$13</f>
        <v>434.10592902000002</v>
      </c>
      <c r="O359" s="37">
        <f>SUMIFS(СВЦЭМ!$J$34:$J$777,СВЦЭМ!$A$34:$A$777,$A359,СВЦЭМ!$B$34:$B$777,O$331)+'СЕТ СН'!$F$13</f>
        <v>430.54953561999997</v>
      </c>
      <c r="P359" s="37">
        <f>SUMIFS(СВЦЭМ!$J$34:$J$777,СВЦЭМ!$A$34:$A$777,$A359,СВЦЭМ!$B$34:$B$777,P$331)+'СЕТ СН'!$F$13</f>
        <v>431.34163312999999</v>
      </c>
      <c r="Q359" s="37">
        <f>SUMIFS(СВЦЭМ!$J$34:$J$777,СВЦЭМ!$A$34:$A$777,$A359,СВЦЭМ!$B$34:$B$777,Q$331)+'СЕТ СН'!$F$13</f>
        <v>432.60113181999998</v>
      </c>
      <c r="R359" s="37">
        <f>SUMIFS(СВЦЭМ!$J$34:$J$777,СВЦЭМ!$A$34:$A$777,$A359,СВЦЭМ!$B$34:$B$777,R$331)+'СЕТ СН'!$F$13</f>
        <v>432.38682777999998</v>
      </c>
      <c r="S359" s="37">
        <f>SUMIFS(СВЦЭМ!$J$34:$J$777,СВЦЭМ!$A$34:$A$777,$A359,СВЦЭМ!$B$34:$B$777,S$331)+'СЕТ СН'!$F$13</f>
        <v>435.47645311999997</v>
      </c>
      <c r="T359" s="37">
        <f>SUMIFS(СВЦЭМ!$J$34:$J$777,СВЦЭМ!$A$34:$A$777,$A359,СВЦЭМ!$B$34:$B$777,T$331)+'СЕТ СН'!$F$13</f>
        <v>452.44385819000001</v>
      </c>
      <c r="U359" s="37">
        <f>SUMIFS(СВЦЭМ!$J$34:$J$777,СВЦЭМ!$A$34:$A$777,$A359,СВЦЭМ!$B$34:$B$777,U$331)+'СЕТ СН'!$F$13</f>
        <v>459.66984626999999</v>
      </c>
      <c r="V359" s="37">
        <f>SUMIFS(СВЦЭМ!$J$34:$J$777,СВЦЭМ!$A$34:$A$777,$A359,СВЦЭМ!$B$34:$B$777,V$331)+'СЕТ СН'!$F$13</f>
        <v>456.53269262999999</v>
      </c>
      <c r="W359" s="37">
        <f>SUMIFS(СВЦЭМ!$J$34:$J$777,СВЦЭМ!$A$34:$A$777,$A359,СВЦЭМ!$B$34:$B$777,W$331)+'СЕТ СН'!$F$13</f>
        <v>432.24068943999998</v>
      </c>
      <c r="X359" s="37">
        <f>SUMIFS(СВЦЭМ!$J$34:$J$777,СВЦЭМ!$A$34:$A$777,$A359,СВЦЭМ!$B$34:$B$777,X$331)+'СЕТ СН'!$F$13</f>
        <v>386.15295354</v>
      </c>
      <c r="Y359" s="37">
        <f>SUMIFS(СВЦЭМ!$J$34:$J$777,СВЦЭМ!$A$34:$A$777,$A359,СВЦЭМ!$B$34:$B$777,Y$331)+'СЕТ СН'!$F$13</f>
        <v>386.00794108999997</v>
      </c>
    </row>
    <row r="360" spans="1:27" ht="15.75" x14ac:dyDescent="0.2">
      <c r="A360" s="36">
        <f t="shared" si="9"/>
        <v>42672</v>
      </c>
      <c r="B360" s="37">
        <f>SUMIFS(СВЦЭМ!$J$34:$J$777,СВЦЭМ!$A$34:$A$777,$A360,СВЦЭМ!$B$34:$B$777,B$331)+'СЕТ СН'!$F$13</f>
        <v>414.34430044999999</v>
      </c>
      <c r="C360" s="37">
        <f>SUMIFS(СВЦЭМ!$J$34:$J$777,СВЦЭМ!$A$34:$A$777,$A360,СВЦЭМ!$B$34:$B$777,C$331)+'СЕТ СН'!$F$13</f>
        <v>458.59548616000001</v>
      </c>
      <c r="D360" s="37">
        <f>SUMIFS(СВЦЭМ!$J$34:$J$777,СВЦЭМ!$A$34:$A$777,$A360,СВЦЭМ!$B$34:$B$777,D$331)+'СЕТ СН'!$F$13</f>
        <v>511.23535659999999</v>
      </c>
      <c r="E360" s="37">
        <f>SUMIFS(СВЦЭМ!$J$34:$J$777,СВЦЭМ!$A$34:$A$777,$A360,СВЦЭМ!$B$34:$B$777,E$331)+'СЕТ СН'!$F$13</f>
        <v>513.64018278000003</v>
      </c>
      <c r="F360" s="37">
        <f>SUMIFS(СВЦЭМ!$J$34:$J$777,СВЦЭМ!$A$34:$A$777,$A360,СВЦЭМ!$B$34:$B$777,F$331)+'СЕТ СН'!$F$13</f>
        <v>512.17911102000005</v>
      </c>
      <c r="G360" s="37">
        <f>SUMIFS(СВЦЭМ!$J$34:$J$777,СВЦЭМ!$A$34:$A$777,$A360,СВЦЭМ!$B$34:$B$777,G$331)+'СЕТ СН'!$F$13</f>
        <v>512.91822019999995</v>
      </c>
      <c r="H360" s="37">
        <f>SUMIFS(СВЦЭМ!$J$34:$J$777,СВЦЭМ!$A$34:$A$777,$A360,СВЦЭМ!$B$34:$B$777,H$331)+'СЕТ СН'!$F$13</f>
        <v>493.03568706999999</v>
      </c>
      <c r="I360" s="37">
        <f>SUMIFS(СВЦЭМ!$J$34:$J$777,СВЦЭМ!$A$34:$A$777,$A360,СВЦЭМ!$B$34:$B$777,I$331)+'СЕТ СН'!$F$13</f>
        <v>468.20686233999999</v>
      </c>
      <c r="J360" s="37">
        <f>SUMIFS(СВЦЭМ!$J$34:$J$777,СВЦЭМ!$A$34:$A$777,$A360,СВЦЭМ!$B$34:$B$777,J$331)+'СЕТ СН'!$F$13</f>
        <v>440.81597260000001</v>
      </c>
      <c r="K360" s="37">
        <f>SUMIFS(СВЦЭМ!$J$34:$J$777,СВЦЭМ!$A$34:$A$777,$A360,СВЦЭМ!$B$34:$B$777,K$331)+'СЕТ СН'!$F$13</f>
        <v>407.57260987000001</v>
      </c>
      <c r="L360" s="37">
        <f>SUMIFS(СВЦЭМ!$J$34:$J$777,СВЦЭМ!$A$34:$A$777,$A360,СВЦЭМ!$B$34:$B$777,L$331)+'СЕТ СН'!$F$13</f>
        <v>369.88803139999999</v>
      </c>
      <c r="M360" s="37">
        <f>SUMIFS(СВЦЭМ!$J$34:$J$777,СВЦЭМ!$A$34:$A$777,$A360,СВЦЭМ!$B$34:$B$777,M$331)+'СЕТ СН'!$F$13</f>
        <v>352.55237568000001</v>
      </c>
      <c r="N360" s="37">
        <f>SUMIFS(СВЦЭМ!$J$34:$J$777,СВЦЭМ!$A$34:$A$777,$A360,СВЦЭМ!$B$34:$B$777,N$331)+'СЕТ СН'!$F$13</f>
        <v>347.62575853999999</v>
      </c>
      <c r="O360" s="37">
        <f>SUMIFS(СВЦЭМ!$J$34:$J$777,СВЦЭМ!$A$34:$A$777,$A360,СВЦЭМ!$B$34:$B$777,O$331)+'СЕТ СН'!$F$13</f>
        <v>345.42023487</v>
      </c>
      <c r="P360" s="37">
        <f>SUMIFS(СВЦЭМ!$J$34:$J$777,СВЦЭМ!$A$34:$A$777,$A360,СВЦЭМ!$B$34:$B$777,P$331)+'СЕТ СН'!$F$13</f>
        <v>343.67094501000003</v>
      </c>
      <c r="Q360" s="37">
        <f>SUMIFS(СВЦЭМ!$J$34:$J$777,СВЦЭМ!$A$34:$A$777,$A360,СВЦЭМ!$B$34:$B$777,Q$331)+'СЕТ СН'!$F$13</f>
        <v>342.48758053</v>
      </c>
      <c r="R360" s="37">
        <f>SUMIFS(СВЦЭМ!$J$34:$J$777,СВЦЭМ!$A$34:$A$777,$A360,СВЦЭМ!$B$34:$B$777,R$331)+'СЕТ СН'!$F$13</f>
        <v>341.85871237999999</v>
      </c>
      <c r="S360" s="37">
        <f>SUMIFS(СВЦЭМ!$J$34:$J$777,СВЦЭМ!$A$34:$A$777,$A360,СВЦЭМ!$B$34:$B$777,S$331)+'СЕТ СН'!$F$13</f>
        <v>344.90952548000001</v>
      </c>
      <c r="T360" s="37">
        <f>SUMIFS(СВЦЭМ!$J$34:$J$777,СВЦЭМ!$A$34:$A$777,$A360,СВЦЭМ!$B$34:$B$777,T$331)+'СЕТ СН'!$F$13</f>
        <v>356.06260695999998</v>
      </c>
      <c r="U360" s="37">
        <f>SUMIFS(СВЦЭМ!$J$34:$J$777,СВЦЭМ!$A$34:$A$777,$A360,СВЦЭМ!$B$34:$B$777,U$331)+'СЕТ СН'!$F$13</f>
        <v>361.58882491999998</v>
      </c>
      <c r="V360" s="37">
        <f>SUMIFS(СВЦЭМ!$J$34:$J$777,СВЦЭМ!$A$34:$A$777,$A360,СВЦЭМ!$B$34:$B$777,V$331)+'СЕТ СН'!$F$13</f>
        <v>357.25536017000002</v>
      </c>
      <c r="W360" s="37">
        <f>SUMIFS(СВЦЭМ!$J$34:$J$777,СВЦЭМ!$A$34:$A$777,$A360,СВЦЭМ!$B$34:$B$777,W$331)+'СЕТ СН'!$F$13</f>
        <v>353.47806265999998</v>
      </c>
      <c r="X360" s="37">
        <f>SUMIFS(СВЦЭМ!$J$34:$J$777,СВЦЭМ!$A$34:$A$777,$A360,СВЦЭМ!$B$34:$B$777,X$331)+'СЕТ СН'!$F$13</f>
        <v>350.33167986000001</v>
      </c>
      <c r="Y360" s="37">
        <f>SUMIFS(СВЦЭМ!$J$34:$J$777,СВЦЭМ!$A$34:$A$777,$A360,СВЦЭМ!$B$34:$B$777,Y$331)+'СЕТ СН'!$F$13</f>
        <v>370.00899850000002</v>
      </c>
    </row>
    <row r="361" spans="1:27" ht="15.75" x14ac:dyDescent="0.2">
      <c r="A361" s="36">
        <f t="shared" si="9"/>
        <v>42673</v>
      </c>
      <c r="B361" s="37">
        <f>SUMIFS(СВЦЭМ!$J$34:$J$777,СВЦЭМ!$A$34:$A$777,$A361,СВЦЭМ!$B$34:$B$777,B$331)+'СЕТ СН'!$F$13</f>
        <v>403.24720466000002</v>
      </c>
      <c r="C361" s="37">
        <f>SUMIFS(СВЦЭМ!$J$34:$J$777,СВЦЭМ!$A$34:$A$777,$A361,СВЦЭМ!$B$34:$B$777,C$331)+'СЕТ СН'!$F$13</f>
        <v>462.91963955</v>
      </c>
      <c r="D361" s="37">
        <f>SUMIFS(СВЦЭМ!$J$34:$J$777,СВЦЭМ!$A$34:$A$777,$A361,СВЦЭМ!$B$34:$B$777,D$331)+'СЕТ СН'!$F$13</f>
        <v>509.54691532999999</v>
      </c>
      <c r="E361" s="37">
        <f>SUMIFS(СВЦЭМ!$J$34:$J$777,СВЦЭМ!$A$34:$A$777,$A361,СВЦЭМ!$B$34:$B$777,E$331)+'СЕТ СН'!$F$13</f>
        <v>515.94946881999999</v>
      </c>
      <c r="F361" s="37">
        <f>SUMIFS(СВЦЭМ!$J$34:$J$777,СВЦЭМ!$A$34:$A$777,$A361,СВЦЭМ!$B$34:$B$777,F$331)+'СЕТ СН'!$F$13</f>
        <v>519.62664311000003</v>
      </c>
      <c r="G361" s="37">
        <f>SUMIFS(СВЦЭМ!$J$34:$J$777,СВЦЭМ!$A$34:$A$777,$A361,СВЦЭМ!$B$34:$B$777,G$331)+'СЕТ СН'!$F$13</f>
        <v>519.11241003999999</v>
      </c>
      <c r="H361" s="37">
        <f>SUMIFS(СВЦЭМ!$J$34:$J$777,СВЦЭМ!$A$34:$A$777,$A361,СВЦЭМ!$B$34:$B$777,H$331)+'СЕТ СН'!$F$13</f>
        <v>502.80792943</v>
      </c>
      <c r="I361" s="37">
        <f>SUMIFS(СВЦЭМ!$J$34:$J$777,СВЦЭМ!$A$34:$A$777,$A361,СВЦЭМ!$B$34:$B$777,I$331)+'СЕТ СН'!$F$13</f>
        <v>485.77623163999999</v>
      </c>
      <c r="J361" s="37">
        <f>SUMIFS(СВЦЭМ!$J$34:$J$777,СВЦЭМ!$A$34:$A$777,$A361,СВЦЭМ!$B$34:$B$777,J$331)+'СЕТ СН'!$F$13</f>
        <v>427.09353177999998</v>
      </c>
      <c r="K361" s="37">
        <f>SUMIFS(СВЦЭМ!$J$34:$J$777,СВЦЭМ!$A$34:$A$777,$A361,СВЦЭМ!$B$34:$B$777,K$331)+'СЕТ СН'!$F$13</f>
        <v>367.19766167</v>
      </c>
      <c r="L361" s="37">
        <f>SUMIFS(СВЦЭМ!$J$34:$J$777,СВЦЭМ!$A$34:$A$777,$A361,СВЦЭМ!$B$34:$B$777,L$331)+'СЕТ СН'!$F$13</f>
        <v>330.58510409000002</v>
      </c>
      <c r="M361" s="37">
        <f>SUMIFS(СВЦЭМ!$J$34:$J$777,СВЦЭМ!$A$34:$A$777,$A361,СВЦЭМ!$B$34:$B$777,M$331)+'СЕТ СН'!$F$13</f>
        <v>315.96426266999998</v>
      </c>
      <c r="N361" s="37">
        <f>SUMIFS(СВЦЭМ!$J$34:$J$777,СВЦЭМ!$A$34:$A$777,$A361,СВЦЭМ!$B$34:$B$777,N$331)+'СЕТ СН'!$F$13</f>
        <v>312.38070657999998</v>
      </c>
      <c r="O361" s="37">
        <f>SUMIFS(СВЦЭМ!$J$34:$J$777,СВЦЭМ!$A$34:$A$777,$A361,СВЦЭМ!$B$34:$B$777,O$331)+'СЕТ СН'!$F$13</f>
        <v>315.96360699000002</v>
      </c>
      <c r="P361" s="37">
        <f>SUMIFS(СВЦЭМ!$J$34:$J$777,СВЦЭМ!$A$34:$A$777,$A361,СВЦЭМ!$B$34:$B$777,P$331)+'СЕТ СН'!$F$13</f>
        <v>321.88802525</v>
      </c>
      <c r="Q361" s="37">
        <f>SUMIFS(СВЦЭМ!$J$34:$J$777,СВЦЭМ!$A$34:$A$777,$A361,СВЦЭМ!$B$34:$B$777,Q$331)+'СЕТ СН'!$F$13</f>
        <v>325.42811191999999</v>
      </c>
      <c r="R361" s="37">
        <f>SUMIFS(СВЦЭМ!$J$34:$J$777,СВЦЭМ!$A$34:$A$777,$A361,СВЦЭМ!$B$34:$B$777,R$331)+'СЕТ СН'!$F$13</f>
        <v>323.11382512</v>
      </c>
      <c r="S361" s="37">
        <f>SUMIFS(СВЦЭМ!$J$34:$J$777,СВЦЭМ!$A$34:$A$777,$A361,СВЦЭМ!$B$34:$B$777,S$331)+'СЕТ СН'!$F$13</f>
        <v>315.16123297000001</v>
      </c>
      <c r="T361" s="37">
        <f>SUMIFS(СВЦЭМ!$J$34:$J$777,СВЦЭМ!$A$34:$A$777,$A361,СВЦЭМ!$B$34:$B$777,T$331)+'СЕТ СН'!$F$13</f>
        <v>328.56783235</v>
      </c>
      <c r="U361" s="37">
        <f>SUMIFS(СВЦЭМ!$J$34:$J$777,СВЦЭМ!$A$34:$A$777,$A361,СВЦЭМ!$B$34:$B$777,U$331)+'СЕТ СН'!$F$13</f>
        <v>339.60390556999999</v>
      </c>
      <c r="V361" s="37">
        <f>SUMIFS(СВЦЭМ!$J$34:$J$777,СВЦЭМ!$A$34:$A$777,$A361,СВЦЭМ!$B$34:$B$777,V$331)+'СЕТ СН'!$F$13</f>
        <v>339.72234498</v>
      </c>
      <c r="W361" s="37">
        <f>SUMIFS(СВЦЭМ!$J$34:$J$777,СВЦЭМ!$A$34:$A$777,$A361,СВЦЭМ!$B$34:$B$777,W$331)+'СЕТ СН'!$F$13</f>
        <v>331.24625873999997</v>
      </c>
      <c r="X361" s="37">
        <f>SUMIFS(СВЦЭМ!$J$34:$J$777,СВЦЭМ!$A$34:$A$777,$A361,СВЦЭМ!$B$34:$B$777,X$331)+'СЕТ СН'!$F$13</f>
        <v>318.87789782999999</v>
      </c>
      <c r="Y361" s="37">
        <f>SUMIFS(СВЦЭМ!$J$34:$J$777,СВЦЭМ!$A$34:$A$777,$A361,СВЦЭМ!$B$34:$B$777,Y$331)+'СЕТ СН'!$F$13</f>
        <v>350.36889797999999</v>
      </c>
    </row>
    <row r="362" spans="1:27" ht="15.75" x14ac:dyDescent="0.2">
      <c r="A362" s="36">
        <f t="shared" si="9"/>
        <v>42674</v>
      </c>
      <c r="B362" s="37">
        <f>SUMIFS(СВЦЭМ!$J$34:$J$777,СВЦЭМ!$A$34:$A$777,$A362,СВЦЭМ!$B$34:$B$777,B$331)+'СЕТ СН'!$F$13</f>
        <v>410.25265918000002</v>
      </c>
      <c r="C362" s="37">
        <f>SUMIFS(СВЦЭМ!$J$34:$J$777,СВЦЭМ!$A$34:$A$777,$A362,СВЦЭМ!$B$34:$B$777,C$331)+'СЕТ СН'!$F$13</f>
        <v>472.58415452000003</v>
      </c>
      <c r="D362" s="37">
        <f>SUMIFS(СВЦЭМ!$J$34:$J$777,СВЦЭМ!$A$34:$A$777,$A362,СВЦЭМ!$B$34:$B$777,D$331)+'СЕТ СН'!$F$13</f>
        <v>517.58804125999995</v>
      </c>
      <c r="E362" s="37">
        <f>SUMIFS(СВЦЭМ!$J$34:$J$777,СВЦЭМ!$A$34:$A$777,$A362,СВЦЭМ!$B$34:$B$777,E$331)+'СЕТ СН'!$F$13</f>
        <v>518.52696213000002</v>
      </c>
      <c r="F362" s="37">
        <f>SUMIFS(СВЦЭМ!$J$34:$J$777,СВЦЭМ!$A$34:$A$777,$A362,СВЦЭМ!$B$34:$B$777,F$331)+'СЕТ СН'!$F$13</f>
        <v>519.44566741999995</v>
      </c>
      <c r="G362" s="37">
        <f>SUMIFS(СВЦЭМ!$J$34:$J$777,СВЦЭМ!$A$34:$A$777,$A362,СВЦЭМ!$B$34:$B$777,G$331)+'СЕТ СН'!$F$13</f>
        <v>518.34579799999995</v>
      </c>
      <c r="H362" s="37">
        <f>SUMIFS(СВЦЭМ!$J$34:$J$777,СВЦЭМ!$A$34:$A$777,$A362,СВЦЭМ!$B$34:$B$777,H$331)+'СЕТ СН'!$F$13</f>
        <v>506.47357352</v>
      </c>
      <c r="I362" s="37">
        <f>SUMIFS(СВЦЭМ!$J$34:$J$777,СВЦЭМ!$A$34:$A$777,$A362,СВЦЭМ!$B$34:$B$777,I$331)+'СЕТ СН'!$F$13</f>
        <v>474.67858646000002</v>
      </c>
      <c r="J362" s="37">
        <f>SUMIFS(СВЦЭМ!$J$34:$J$777,СВЦЭМ!$A$34:$A$777,$A362,СВЦЭМ!$B$34:$B$777,J$331)+'СЕТ СН'!$F$13</f>
        <v>440.46060983000001</v>
      </c>
      <c r="K362" s="37">
        <f>SUMIFS(СВЦЭМ!$J$34:$J$777,СВЦЭМ!$A$34:$A$777,$A362,СВЦЭМ!$B$34:$B$777,K$331)+'СЕТ СН'!$F$13</f>
        <v>402.94105580000002</v>
      </c>
      <c r="L362" s="37">
        <f>SUMIFS(СВЦЭМ!$J$34:$J$777,СВЦЭМ!$A$34:$A$777,$A362,СВЦЭМ!$B$34:$B$777,L$331)+'СЕТ СН'!$F$13</f>
        <v>366.93718367999998</v>
      </c>
      <c r="M362" s="37">
        <f>SUMIFS(СВЦЭМ!$J$34:$J$777,СВЦЭМ!$A$34:$A$777,$A362,СВЦЭМ!$B$34:$B$777,M$331)+'СЕТ СН'!$F$13</f>
        <v>357.86810850000001</v>
      </c>
      <c r="N362" s="37">
        <f>SUMIFS(СВЦЭМ!$J$34:$J$777,СВЦЭМ!$A$34:$A$777,$A362,СВЦЭМ!$B$34:$B$777,N$331)+'СЕТ СН'!$F$13</f>
        <v>357.96822838000003</v>
      </c>
      <c r="O362" s="37">
        <f>SUMIFS(СВЦЭМ!$J$34:$J$777,СВЦЭМ!$A$34:$A$777,$A362,СВЦЭМ!$B$34:$B$777,O$331)+'СЕТ СН'!$F$13</f>
        <v>359.99975819000002</v>
      </c>
      <c r="P362" s="37">
        <f>SUMIFS(СВЦЭМ!$J$34:$J$777,СВЦЭМ!$A$34:$A$777,$A362,СВЦЭМ!$B$34:$B$777,P$331)+'СЕТ СН'!$F$13</f>
        <v>363.09167385000001</v>
      </c>
      <c r="Q362" s="37">
        <f>SUMIFS(СВЦЭМ!$J$34:$J$777,СВЦЭМ!$A$34:$A$777,$A362,СВЦЭМ!$B$34:$B$777,Q$331)+'СЕТ СН'!$F$13</f>
        <v>365.37901999000002</v>
      </c>
      <c r="R362" s="37">
        <f>SUMIFS(СВЦЭМ!$J$34:$J$777,СВЦЭМ!$A$34:$A$777,$A362,СВЦЭМ!$B$34:$B$777,R$331)+'СЕТ СН'!$F$13</f>
        <v>364.79780271999999</v>
      </c>
      <c r="S362" s="37">
        <f>SUMIFS(СВЦЭМ!$J$34:$J$777,СВЦЭМ!$A$34:$A$777,$A362,СВЦЭМ!$B$34:$B$777,S$331)+'СЕТ СН'!$F$13</f>
        <v>360.67679569000001</v>
      </c>
      <c r="T362" s="37">
        <f>SUMIFS(СВЦЭМ!$J$34:$J$777,СВЦЭМ!$A$34:$A$777,$A362,СВЦЭМ!$B$34:$B$777,T$331)+'СЕТ СН'!$F$13</f>
        <v>359.78071018000003</v>
      </c>
      <c r="U362" s="37">
        <f>SUMIFS(СВЦЭМ!$J$34:$J$777,СВЦЭМ!$A$34:$A$777,$A362,СВЦЭМ!$B$34:$B$777,U$331)+'СЕТ СН'!$F$13</f>
        <v>366.22470573999999</v>
      </c>
      <c r="V362" s="37">
        <f>SUMIFS(СВЦЭМ!$J$34:$J$777,СВЦЭМ!$A$34:$A$777,$A362,СВЦЭМ!$B$34:$B$777,V$331)+'СЕТ СН'!$F$13</f>
        <v>364.51811999</v>
      </c>
      <c r="W362" s="37">
        <f>SUMIFS(СВЦЭМ!$J$34:$J$777,СВЦЭМ!$A$34:$A$777,$A362,СВЦЭМ!$B$34:$B$777,W$331)+'СЕТ СН'!$F$13</f>
        <v>361.56176601999999</v>
      </c>
      <c r="X362" s="37">
        <f>SUMIFS(СВЦЭМ!$J$34:$J$777,СВЦЭМ!$A$34:$A$777,$A362,СВЦЭМ!$B$34:$B$777,X$331)+'СЕТ СН'!$F$13</f>
        <v>355.82261999999997</v>
      </c>
      <c r="Y362" s="37">
        <f>SUMIFS(СВЦЭМ!$J$34:$J$777,СВЦЭМ!$A$34:$A$777,$A362,СВЦЭМ!$B$34:$B$777,Y$331)+'СЕТ СН'!$F$13</f>
        <v>396.01415832999999</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9" t="s">
        <v>7</v>
      </c>
      <c r="B364" s="113" t="s">
        <v>134</v>
      </c>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5"/>
    </row>
    <row r="365" spans="1:27" ht="12.75" customHeight="1" x14ac:dyDescent="0.2">
      <c r="A365" s="120"/>
      <c r="B365" s="116"/>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8"/>
    </row>
    <row r="366" spans="1:27" s="47" customFormat="1" ht="12.75" customHeight="1" x14ac:dyDescent="0.2">
      <c r="A366" s="121"/>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01.10.2016</v>
      </c>
      <c r="B367" s="37">
        <f>SUMIFS(СВЦЭМ!$K$34:$K$777,СВЦЭМ!$A$34:$A$777,$A367,СВЦЭМ!$B$34:$B$777,B$366)+'СЕТ СН'!$F$13</f>
        <v>378.3274083</v>
      </c>
      <c r="C367" s="37">
        <f>SUMIFS(СВЦЭМ!$K$34:$K$777,СВЦЭМ!$A$34:$A$777,$A367,СВЦЭМ!$B$34:$B$777,C$366)+'СЕТ СН'!$F$13</f>
        <v>451.15730380999997</v>
      </c>
      <c r="D367" s="37">
        <f>SUMIFS(СВЦЭМ!$K$34:$K$777,СВЦЭМ!$A$34:$A$777,$A367,СВЦЭМ!$B$34:$B$777,D$366)+'СЕТ СН'!$F$13</f>
        <v>503.70010568999999</v>
      </c>
      <c r="E367" s="37">
        <f>SUMIFS(СВЦЭМ!$K$34:$K$777,СВЦЭМ!$A$34:$A$777,$A367,СВЦЭМ!$B$34:$B$777,E$366)+'СЕТ СН'!$F$13</f>
        <v>510.84723351000002</v>
      </c>
      <c r="F367" s="37">
        <f>SUMIFS(СВЦЭМ!$K$34:$K$777,СВЦЭМ!$A$34:$A$777,$A367,СВЦЭМ!$B$34:$B$777,F$366)+'СЕТ СН'!$F$13</f>
        <v>510.07697977999999</v>
      </c>
      <c r="G367" s="37">
        <f>SUMIFS(СВЦЭМ!$K$34:$K$777,СВЦЭМ!$A$34:$A$777,$A367,СВЦЭМ!$B$34:$B$777,G$366)+'СЕТ СН'!$F$13</f>
        <v>507.50880161999999</v>
      </c>
      <c r="H367" s="37">
        <f>SUMIFS(СВЦЭМ!$K$34:$K$777,СВЦЭМ!$A$34:$A$777,$A367,СВЦЭМ!$B$34:$B$777,H$366)+'СЕТ СН'!$F$13</f>
        <v>497.45752858999998</v>
      </c>
      <c r="I367" s="37">
        <f>SUMIFS(СВЦЭМ!$K$34:$K$777,СВЦЭМ!$A$34:$A$777,$A367,СВЦЭМ!$B$34:$B$777,I$366)+'СЕТ СН'!$F$13</f>
        <v>480.42299902000002</v>
      </c>
      <c r="J367" s="37">
        <f>SUMIFS(СВЦЭМ!$K$34:$K$777,СВЦЭМ!$A$34:$A$777,$A367,СВЦЭМ!$B$34:$B$777,J$366)+'СЕТ СН'!$F$13</f>
        <v>412.89007414999998</v>
      </c>
      <c r="K367" s="37">
        <f>SUMIFS(СВЦЭМ!$K$34:$K$777,СВЦЭМ!$A$34:$A$777,$A367,СВЦЭМ!$B$34:$B$777,K$366)+'СЕТ СН'!$F$13</f>
        <v>348.51405320999999</v>
      </c>
      <c r="L367" s="37">
        <f>SUMIFS(СВЦЭМ!$K$34:$K$777,СВЦЭМ!$A$34:$A$777,$A367,СВЦЭМ!$B$34:$B$777,L$366)+'СЕТ СН'!$F$13</f>
        <v>288.91482999999999</v>
      </c>
      <c r="M367" s="37">
        <f>SUMIFS(СВЦЭМ!$K$34:$K$777,СВЦЭМ!$A$34:$A$777,$A367,СВЦЭМ!$B$34:$B$777,M$366)+'СЕТ СН'!$F$13</f>
        <v>268.34152714999999</v>
      </c>
      <c r="N367" s="37">
        <f>SUMIFS(СВЦЭМ!$K$34:$K$777,СВЦЭМ!$A$34:$A$777,$A367,СВЦЭМ!$B$34:$B$777,N$366)+'СЕТ СН'!$F$13</f>
        <v>269.14246960000003</v>
      </c>
      <c r="O367" s="37">
        <f>SUMIFS(СВЦЭМ!$K$34:$K$777,СВЦЭМ!$A$34:$A$777,$A367,СВЦЭМ!$B$34:$B$777,O$366)+'СЕТ СН'!$F$13</f>
        <v>271.55043793999999</v>
      </c>
      <c r="P367" s="37">
        <f>SUMIFS(СВЦЭМ!$K$34:$K$777,СВЦЭМ!$A$34:$A$777,$A367,СВЦЭМ!$B$34:$B$777,P$366)+'СЕТ СН'!$F$13</f>
        <v>275.42282822999999</v>
      </c>
      <c r="Q367" s="37">
        <f>SUMIFS(СВЦЭМ!$K$34:$K$777,СВЦЭМ!$A$34:$A$777,$A367,СВЦЭМ!$B$34:$B$777,Q$366)+'СЕТ СН'!$F$13</f>
        <v>279.93572941000002</v>
      </c>
      <c r="R367" s="37">
        <f>SUMIFS(СВЦЭМ!$K$34:$K$777,СВЦЭМ!$A$34:$A$777,$A367,СВЦЭМ!$B$34:$B$777,R$366)+'СЕТ СН'!$F$13</f>
        <v>283.48358489999998</v>
      </c>
      <c r="S367" s="37">
        <f>SUMIFS(СВЦЭМ!$K$34:$K$777,СВЦЭМ!$A$34:$A$777,$A367,СВЦЭМ!$B$34:$B$777,S$366)+'СЕТ СН'!$F$13</f>
        <v>282.48517779999997</v>
      </c>
      <c r="T367" s="37">
        <f>SUMIFS(СВЦЭМ!$K$34:$K$777,СВЦЭМ!$A$34:$A$777,$A367,СВЦЭМ!$B$34:$B$777,T$366)+'СЕТ СН'!$F$13</f>
        <v>279.14688790000002</v>
      </c>
      <c r="U367" s="37">
        <f>SUMIFS(СВЦЭМ!$K$34:$K$777,СВЦЭМ!$A$34:$A$777,$A367,СВЦЭМ!$B$34:$B$777,U$366)+'СЕТ СН'!$F$13</f>
        <v>256.63321601000001</v>
      </c>
      <c r="V367" s="37">
        <f>SUMIFS(СВЦЭМ!$K$34:$K$777,СВЦЭМ!$A$34:$A$777,$A367,СВЦЭМ!$B$34:$B$777,V$366)+'СЕТ СН'!$F$13</f>
        <v>253.89337649999999</v>
      </c>
      <c r="W367" s="37">
        <f>SUMIFS(СВЦЭМ!$K$34:$K$777,СВЦЭМ!$A$34:$A$777,$A367,СВЦЭМ!$B$34:$B$777,W$366)+'СЕТ СН'!$F$13</f>
        <v>256.83238681</v>
      </c>
      <c r="X367" s="37">
        <f>SUMIFS(СВЦЭМ!$K$34:$K$777,СВЦЭМ!$A$34:$A$777,$A367,СВЦЭМ!$B$34:$B$777,X$366)+'СЕТ СН'!$F$13</f>
        <v>286.91167317999998</v>
      </c>
      <c r="Y367" s="37">
        <f>SUMIFS(СВЦЭМ!$K$34:$K$777,СВЦЭМ!$A$34:$A$777,$A367,СВЦЭМ!$B$34:$B$777,Y$366)+'СЕТ СН'!$F$13</f>
        <v>333.67899982</v>
      </c>
      <c r="AA367" s="46"/>
    </row>
    <row r="368" spans="1:27" ht="15.75" x14ac:dyDescent="0.2">
      <c r="A368" s="36">
        <f>A367+1</f>
        <v>42645</v>
      </c>
      <c r="B368" s="37">
        <f>SUMIFS(СВЦЭМ!$K$34:$K$777,СВЦЭМ!$A$34:$A$777,$A368,СВЦЭМ!$B$34:$B$777,B$366)+'СЕТ СН'!$F$13</f>
        <v>345.48867882000002</v>
      </c>
      <c r="C368" s="37">
        <f>SUMIFS(СВЦЭМ!$K$34:$K$777,СВЦЭМ!$A$34:$A$777,$A368,СВЦЭМ!$B$34:$B$777,C$366)+'СЕТ СН'!$F$13</f>
        <v>407.01033518000003</v>
      </c>
      <c r="D368" s="37">
        <f>SUMIFS(СВЦЭМ!$K$34:$K$777,СВЦЭМ!$A$34:$A$777,$A368,СВЦЭМ!$B$34:$B$777,D$366)+'СЕТ СН'!$F$13</f>
        <v>454.45459032999997</v>
      </c>
      <c r="E368" s="37">
        <f>SUMIFS(СВЦЭМ!$K$34:$K$777,СВЦЭМ!$A$34:$A$777,$A368,СВЦЭМ!$B$34:$B$777,E$366)+'СЕТ СН'!$F$13</f>
        <v>458.96834319999999</v>
      </c>
      <c r="F368" s="37">
        <f>SUMIFS(СВЦЭМ!$K$34:$K$777,СВЦЭМ!$A$34:$A$777,$A368,СВЦЭМ!$B$34:$B$777,F$366)+'СЕТ СН'!$F$13</f>
        <v>459.79642419999999</v>
      </c>
      <c r="G368" s="37">
        <f>SUMIFS(СВЦЭМ!$K$34:$K$777,СВЦЭМ!$A$34:$A$777,$A368,СВЦЭМ!$B$34:$B$777,G$366)+'СЕТ СН'!$F$13</f>
        <v>470.70863609999998</v>
      </c>
      <c r="H368" s="37">
        <f>SUMIFS(СВЦЭМ!$K$34:$K$777,СВЦЭМ!$A$34:$A$777,$A368,СВЦЭМ!$B$34:$B$777,H$366)+'СЕТ СН'!$F$13</f>
        <v>459.65163460999997</v>
      </c>
      <c r="I368" s="37">
        <f>SUMIFS(СВЦЭМ!$K$34:$K$777,СВЦЭМ!$A$34:$A$777,$A368,СВЦЭМ!$B$34:$B$777,I$366)+'СЕТ СН'!$F$13</f>
        <v>440.04744131000001</v>
      </c>
      <c r="J368" s="37">
        <f>SUMIFS(СВЦЭМ!$K$34:$K$777,СВЦЭМ!$A$34:$A$777,$A368,СВЦЭМ!$B$34:$B$777,J$366)+'СЕТ СН'!$F$13</f>
        <v>378.11479643000001</v>
      </c>
      <c r="K368" s="37">
        <f>SUMIFS(СВЦЭМ!$K$34:$K$777,СВЦЭМ!$A$34:$A$777,$A368,СВЦЭМ!$B$34:$B$777,K$366)+'СЕТ СН'!$F$13</f>
        <v>331.76517510000002</v>
      </c>
      <c r="L368" s="37">
        <f>SUMIFS(СВЦЭМ!$K$34:$K$777,СВЦЭМ!$A$34:$A$777,$A368,СВЦЭМ!$B$34:$B$777,L$366)+'СЕТ СН'!$F$13</f>
        <v>276.02291878</v>
      </c>
      <c r="M368" s="37">
        <f>SUMIFS(СВЦЭМ!$K$34:$K$777,СВЦЭМ!$A$34:$A$777,$A368,СВЦЭМ!$B$34:$B$777,M$366)+'СЕТ СН'!$F$13</f>
        <v>262.05390279</v>
      </c>
      <c r="N368" s="37">
        <f>SUMIFS(СВЦЭМ!$K$34:$K$777,СВЦЭМ!$A$34:$A$777,$A368,СВЦЭМ!$B$34:$B$777,N$366)+'СЕТ СН'!$F$13</f>
        <v>266.89248746999999</v>
      </c>
      <c r="O368" s="37">
        <f>SUMIFS(СВЦЭМ!$K$34:$K$777,СВЦЭМ!$A$34:$A$777,$A368,СВЦЭМ!$B$34:$B$777,O$366)+'СЕТ СН'!$F$13</f>
        <v>266.52417210999999</v>
      </c>
      <c r="P368" s="37">
        <f>SUMIFS(СВЦЭМ!$K$34:$K$777,СВЦЭМ!$A$34:$A$777,$A368,СВЦЭМ!$B$34:$B$777,P$366)+'СЕТ СН'!$F$13</f>
        <v>268.77518850000001</v>
      </c>
      <c r="Q368" s="37">
        <f>SUMIFS(СВЦЭМ!$K$34:$K$777,СВЦЭМ!$A$34:$A$777,$A368,СВЦЭМ!$B$34:$B$777,Q$366)+'СЕТ СН'!$F$13</f>
        <v>268.57064564000001</v>
      </c>
      <c r="R368" s="37">
        <f>SUMIFS(СВЦЭМ!$K$34:$K$777,СВЦЭМ!$A$34:$A$777,$A368,СВЦЭМ!$B$34:$B$777,R$366)+'СЕТ СН'!$F$13</f>
        <v>270.39302393000003</v>
      </c>
      <c r="S368" s="37">
        <f>SUMIFS(СВЦЭМ!$K$34:$K$777,СВЦЭМ!$A$34:$A$777,$A368,СВЦЭМ!$B$34:$B$777,S$366)+'СЕТ СН'!$F$13</f>
        <v>264.73159728000002</v>
      </c>
      <c r="T368" s="37">
        <f>SUMIFS(СВЦЭМ!$K$34:$K$777,СВЦЭМ!$A$34:$A$777,$A368,СВЦЭМ!$B$34:$B$777,T$366)+'СЕТ СН'!$F$13</f>
        <v>273.46871829999998</v>
      </c>
      <c r="U368" s="37">
        <f>SUMIFS(СВЦЭМ!$K$34:$K$777,СВЦЭМ!$A$34:$A$777,$A368,СВЦЭМ!$B$34:$B$777,U$366)+'СЕТ СН'!$F$13</f>
        <v>242.45905503</v>
      </c>
      <c r="V368" s="37">
        <f>SUMIFS(СВЦЭМ!$K$34:$K$777,СВЦЭМ!$A$34:$A$777,$A368,СВЦЭМ!$B$34:$B$777,V$366)+'СЕТ СН'!$F$13</f>
        <v>249.96391027000001</v>
      </c>
      <c r="W368" s="37">
        <f>SUMIFS(СВЦЭМ!$K$34:$K$777,СВЦЭМ!$A$34:$A$777,$A368,СВЦЭМ!$B$34:$B$777,W$366)+'СЕТ СН'!$F$13</f>
        <v>250.93442424</v>
      </c>
      <c r="X368" s="37">
        <f>SUMIFS(СВЦЭМ!$K$34:$K$777,СВЦЭМ!$A$34:$A$777,$A368,СВЦЭМ!$B$34:$B$777,X$366)+'СЕТ СН'!$F$13</f>
        <v>275.60714005</v>
      </c>
      <c r="Y368" s="37">
        <f>SUMIFS(СВЦЭМ!$K$34:$K$777,СВЦЭМ!$A$34:$A$777,$A368,СВЦЭМ!$B$34:$B$777,Y$366)+'СЕТ СН'!$F$13</f>
        <v>315.19495940000002</v>
      </c>
    </row>
    <row r="369" spans="1:25" ht="15.75" x14ac:dyDescent="0.2">
      <c r="A369" s="36">
        <f t="shared" ref="A369:A397" si="10">A368+1</f>
        <v>42646</v>
      </c>
      <c r="B369" s="37">
        <f>SUMIFS(СВЦЭМ!$K$34:$K$777,СВЦЭМ!$A$34:$A$777,$A369,СВЦЭМ!$B$34:$B$777,B$366)+'СЕТ СН'!$F$13</f>
        <v>390.83534173999999</v>
      </c>
      <c r="C369" s="37">
        <f>SUMIFS(СВЦЭМ!$K$34:$K$777,СВЦЭМ!$A$34:$A$777,$A369,СВЦЭМ!$B$34:$B$777,C$366)+'СЕТ СН'!$F$13</f>
        <v>464.34884176000003</v>
      </c>
      <c r="D369" s="37">
        <f>SUMIFS(СВЦЭМ!$K$34:$K$777,СВЦЭМ!$A$34:$A$777,$A369,СВЦЭМ!$B$34:$B$777,D$366)+'СЕТ СН'!$F$13</f>
        <v>503.51769535</v>
      </c>
      <c r="E369" s="37">
        <f>SUMIFS(СВЦЭМ!$K$34:$K$777,СВЦЭМ!$A$34:$A$777,$A369,СВЦЭМ!$B$34:$B$777,E$366)+'СЕТ СН'!$F$13</f>
        <v>514.96609821000004</v>
      </c>
      <c r="F369" s="37">
        <f>SUMIFS(СВЦЭМ!$K$34:$K$777,СВЦЭМ!$A$34:$A$777,$A369,СВЦЭМ!$B$34:$B$777,F$366)+'СЕТ СН'!$F$13</f>
        <v>492.51260143000002</v>
      </c>
      <c r="G369" s="37">
        <f>SUMIFS(СВЦЭМ!$K$34:$K$777,СВЦЭМ!$A$34:$A$777,$A369,СВЦЭМ!$B$34:$B$777,G$366)+'СЕТ СН'!$F$13</f>
        <v>513.32545598000002</v>
      </c>
      <c r="H369" s="37">
        <f>SUMIFS(СВЦЭМ!$K$34:$K$777,СВЦЭМ!$A$34:$A$777,$A369,СВЦЭМ!$B$34:$B$777,H$366)+'СЕТ СН'!$F$13</f>
        <v>460.73519949000001</v>
      </c>
      <c r="I369" s="37">
        <f>SUMIFS(СВЦЭМ!$K$34:$K$777,СВЦЭМ!$A$34:$A$777,$A369,СВЦЭМ!$B$34:$B$777,I$366)+'СЕТ СН'!$F$13</f>
        <v>455.83719303999999</v>
      </c>
      <c r="J369" s="37">
        <f>SUMIFS(СВЦЭМ!$K$34:$K$777,СВЦЭМ!$A$34:$A$777,$A369,СВЦЭМ!$B$34:$B$777,J$366)+'СЕТ СН'!$F$13</f>
        <v>428.17465224</v>
      </c>
      <c r="K369" s="37">
        <f>SUMIFS(СВЦЭМ!$K$34:$K$777,СВЦЭМ!$A$34:$A$777,$A369,СВЦЭМ!$B$34:$B$777,K$366)+'СЕТ СН'!$F$13</f>
        <v>379.34901251999997</v>
      </c>
      <c r="L369" s="37">
        <f>SUMIFS(СВЦЭМ!$K$34:$K$777,СВЦЭМ!$A$34:$A$777,$A369,СВЦЭМ!$B$34:$B$777,L$366)+'СЕТ СН'!$F$13</f>
        <v>346.40460453999998</v>
      </c>
      <c r="M369" s="37">
        <f>SUMIFS(СВЦЭМ!$K$34:$K$777,СВЦЭМ!$A$34:$A$777,$A369,СВЦЭМ!$B$34:$B$777,M$366)+'СЕТ СН'!$F$13</f>
        <v>314.00403606999998</v>
      </c>
      <c r="N369" s="37">
        <f>SUMIFS(СВЦЭМ!$K$34:$K$777,СВЦЭМ!$A$34:$A$777,$A369,СВЦЭМ!$B$34:$B$777,N$366)+'СЕТ СН'!$F$13</f>
        <v>314.88998529000003</v>
      </c>
      <c r="O369" s="37">
        <f>SUMIFS(СВЦЭМ!$K$34:$K$777,СВЦЭМ!$A$34:$A$777,$A369,СВЦЭМ!$B$34:$B$777,O$366)+'СЕТ СН'!$F$13</f>
        <v>319.97243166999999</v>
      </c>
      <c r="P369" s="37">
        <f>SUMIFS(СВЦЭМ!$K$34:$K$777,СВЦЭМ!$A$34:$A$777,$A369,СВЦЭМ!$B$34:$B$777,P$366)+'СЕТ СН'!$F$13</f>
        <v>315.87526538999998</v>
      </c>
      <c r="Q369" s="37">
        <f>SUMIFS(СВЦЭМ!$K$34:$K$777,СВЦЭМ!$A$34:$A$777,$A369,СВЦЭМ!$B$34:$B$777,Q$366)+'СЕТ СН'!$F$13</f>
        <v>306.86390847000001</v>
      </c>
      <c r="R369" s="37">
        <f>SUMIFS(СВЦЭМ!$K$34:$K$777,СВЦЭМ!$A$34:$A$777,$A369,СВЦЭМ!$B$34:$B$777,R$366)+'СЕТ СН'!$F$13</f>
        <v>308.94033124999999</v>
      </c>
      <c r="S369" s="37">
        <f>SUMIFS(СВЦЭМ!$K$34:$K$777,СВЦЭМ!$A$34:$A$777,$A369,СВЦЭМ!$B$34:$B$777,S$366)+'СЕТ СН'!$F$13</f>
        <v>303.449837</v>
      </c>
      <c r="T369" s="37">
        <f>SUMIFS(СВЦЭМ!$K$34:$K$777,СВЦЭМ!$A$34:$A$777,$A369,СВЦЭМ!$B$34:$B$777,T$366)+'СЕТ СН'!$F$13</f>
        <v>301.08465111999999</v>
      </c>
      <c r="U369" s="37">
        <f>SUMIFS(СВЦЭМ!$K$34:$K$777,СВЦЭМ!$A$34:$A$777,$A369,СВЦЭМ!$B$34:$B$777,U$366)+'СЕТ СН'!$F$13</f>
        <v>301.05321707000002</v>
      </c>
      <c r="V369" s="37">
        <f>SUMIFS(СВЦЭМ!$K$34:$K$777,СВЦЭМ!$A$34:$A$777,$A369,СВЦЭМ!$B$34:$B$777,V$366)+'СЕТ СН'!$F$13</f>
        <v>314.47115157000002</v>
      </c>
      <c r="W369" s="37">
        <f>SUMIFS(СВЦЭМ!$K$34:$K$777,СВЦЭМ!$A$34:$A$777,$A369,СВЦЭМ!$B$34:$B$777,W$366)+'СЕТ СН'!$F$13</f>
        <v>314.84989476999999</v>
      </c>
      <c r="X369" s="37">
        <f>SUMIFS(СВЦЭМ!$K$34:$K$777,СВЦЭМ!$A$34:$A$777,$A369,СВЦЭМ!$B$34:$B$777,X$366)+'СЕТ СН'!$F$13</f>
        <v>351.36353587000002</v>
      </c>
      <c r="Y369" s="37">
        <f>SUMIFS(СВЦЭМ!$K$34:$K$777,СВЦЭМ!$A$34:$A$777,$A369,СВЦЭМ!$B$34:$B$777,Y$366)+'СЕТ СН'!$F$13</f>
        <v>412.61590108000001</v>
      </c>
    </row>
    <row r="370" spans="1:25" ht="15.75" x14ac:dyDescent="0.2">
      <c r="A370" s="36">
        <f t="shared" si="10"/>
        <v>42647</v>
      </c>
      <c r="B370" s="37">
        <f>SUMIFS(СВЦЭМ!$K$34:$K$777,СВЦЭМ!$A$34:$A$777,$A370,СВЦЭМ!$B$34:$B$777,B$366)+'СЕТ СН'!$F$13</f>
        <v>458.70112886999999</v>
      </c>
      <c r="C370" s="37">
        <f>SUMIFS(СВЦЭМ!$K$34:$K$777,СВЦЭМ!$A$34:$A$777,$A370,СВЦЭМ!$B$34:$B$777,C$366)+'СЕТ СН'!$F$13</f>
        <v>466.03590421000001</v>
      </c>
      <c r="D370" s="37">
        <f>SUMIFS(СВЦЭМ!$K$34:$K$777,СВЦЭМ!$A$34:$A$777,$A370,СВЦЭМ!$B$34:$B$777,D$366)+'СЕТ СН'!$F$13</f>
        <v>453.91745299000002</v>
      </c>
      <c r="E370" s="37">
        <f>SUMIFS(СВЦЭМ!$K$34:$K$777,СВЦЭМ!$A$34:$A$777,$A370,СВЦЭМ!$B$34:$B$777,E$366)+'СЕТ СН'!$F$13</f>
        <v>453.80211551000002</v>
      </c>
      <c r="F370" s="37">
        <f>SUMIFS(СВЦЭМ!$K$34:$K$777,СВЦЭМ!$A$34:$A$777,$A370,СВЦЭМ!$B$34:$B$777,F$366)+'СЕТ СН'!$F$13</f>
        <v>455.29051926</v>
      </c>
      <c r="G370" s="37">
        <f>SUMIFS(СВЦЭМ!$K$34:$K$777,СВЦЭМ!$A$34:$A$777,$A370,СВЦЭМ!$B$34:$B$777,G$366)+'СЕТ СН'!$F$13</f>
        <v>463.73258638999999</v>
      </c>
      <c r="H370" s="37">
        <f>SUMIFS(СВЦЭМ!$K$34:$K$777,СВЦЭМ!$A$34:$A$777,$A370,СВЦЭМ!$B$34:$B$777,H$366)+'СЕТ СН'!$F$13</f>
        <v>483.19663056000002</v>
      </c>
      <c r="I370" s="37">
        <f>SUMIFS(СВЦЭМ!$K$34:$K$777,СВЦЭМ!$A$34:$A$777,$A370,СВЦЭМ!$B$34:$B$777,I$366)+'СЕТ СН'!$F$13</f>
        <v>446.20932409</v>
      </c>
      <c r="J370" s="37">
        <f>SUMIFS(СВЦЭМ!$K$34:$K$777,СВЦЭМ!$A$34:$A$777,$A370,СВЦЭМ!$B$34:$B$777,J$366)+'СЕТ СН'!$F$13</f>
        <v>419.38296866000002</v>
      </c>
      <c r="K370" s="37">
        <f>SUMIFS(СВЦЭМ!$K$34:$K$777,СВЦЭМ!$A$34:$A$777,$A370,СВЦЭМ!$B$34:$B$777,K$366)+'СЕТ СН'!$F$13</f>
        <v>376.87621381999998</v>
      </c>
      <c r="L370" s="37">
        <f>SUMIFS(СВЦЭМ!$K$34:$K$777,СВЦЭМ!$A$34:$A$777,$A370,СВЦЭМ!$B$34:$B$777,L$366)+'СЕТ СН'!$F$13</f>
        <v>350.55915922000003</v>
      </c>
      <c r="M370" s="37">
        <f>SUMIFS(СВЦЭМ!$K$34:$K$777,СВЦЭМ!$A$34:$A$777,$A370,СВЦЭМ!$B$34:$B$777,M$366)+'СЕТ СН'!$F$13</f>
        <v>301.44121766000001</v>
      </c>
      <c r="N370" s="37">
        <f>SUMIFS(СВЦЭМ!$K$34:$K$777,СВЦЭМ!$A$34:$A$777,$A370,СВЦЭМ!$B$34:$B$777,N$366)+'СЕТ СН'!$F$13</f>
        <v>309.97316203000003</v>
      </c>
      <c r="O370" s="37">
        <f>SUMIFS(СВЦЭМ!$K$34:$K$777,СВЦЭМ!$A$34:$A$777,$A370,СВЦЭМ!$B$34:$B$777,O$366)+'СЕТ СН'!$F$13</f>
        <v>302.79691458999997</v>
      </c>
      <c r="P370" s="37">
        <f>SUMIFS(СВЦЭМ!$K$34:$K$777,СВЦЭМ!$A$34:$A$777,$A370,СВЦЭМ!$B$34:$B$777,P$366)+'СЕТ СН'!$F$13</f>
        <v>319.31509291999998</v>
      </c>
      <c r="Q370" s="37">
        <f>SUMIFS(СВЦЭМ!$K$34:$K$777,СВЦЭМ!$A$34:$A$777,$A370,СВЦЭМ!$B$34:$B$777,Q$366)+'СЕТ СН'!$F$13</f>
        <v>328.10805418000001</v>
      </c>
      <c r="R370" s="37">
        <f>SUMIFS(СВЦЭМ!$K$34:$K$777,СВЦЭМ!$A$34:$A$777,$A370,СВЦЭМ!$B$34:$B$777,R$366)+'СЕТ СН'!$F$13</f>
        <v>330.34904752</v>
      </c>
      <c r="S370" s="37">
        <f>SUMIFS(СВЦЭМ!$K$34:$K$777,СВЦЭМ!$A$34:$A$777,$A370,СВЦЭМ!$B$34:$B$777,S$366)+'СЕТ СН'!$F$13</f>
        <v>331.69435054000002</v>
      </c>
      <c r="T370" s="37">
        <f>SUMIFS(СВЦЭМ!$K$34:$K$777,СВЦЭМ!$A$34:$A$777,$A370,СВЦЭМ!$B$34:$B$777,T$366)+'СЕТ СН'!$F$13</f>
        <v>314.28300736</v>
      </c>
      <c r="U370" s="37">
        <f>SUMIFS(СВЦЭМ!$K$34:$K$777,СВЦЭМ!$A$34:$A$777,$A370,СВЦЭМ!$B$34:$B$777,U$366)+'СЕТ СН'!$F$13</f>
        <v>291.60030941999997</v>
      </c>
      <c r="V370" s="37">
        <f>SUMIFS(СВЦЭМ!$K$34:$K$777,СВЦЭМ!$A$34:$A$777,$A370,СВЦЭМ!$B$34:$B$777,V$366)+'СЕТ СН'!$F$13</f>
        <v>282.51209982</v>
      </c>
      <c r="W370" s="37">
        <f>SUMIFS(СВЦЭМ!$K$34:$K$777,СВЦЭМ!$A$34:$A$777,$A370,СВЦЭМ!$B$34:$B$777,W$366)+'СЕТ СН'!$F$13</f>
        <v>295.06142783000001</v>
      </c>
      <c r="X370" s="37">
        <f>SUMIFS(СВЦЭМ!$K$34:$K$777,СВЦЭМ!$A$34:$A$777,$A370,СВЦЭМ!$B$34:$B$777,X$366)+'СЕТ СН'!$F$13</f>
        <v>341.19778502999998</v>
      </c>
      <c r="Y370" s="37">
        <f>SUMIFS(СВЦЭМ!$K$34:$K$777,СВЦЭМ!$A$34:$A$777,$A370,СВЦЭМ!$B$34:$B$777,Y$366)+'СЕТ СН'!$F$13</f>
        <v>398.60732789999997</v>
      </c>
    </row>
    <row r="371" spans="1:25" ht="15.75" x14ac:dyDescent="0.2">
      <c r="A371" s="36">
        <f t="shared" si="10"/>
        <v>42648</v>
      </c>
      <c r="B371" s="37">
        <f>SUMIFS(СВЦЭМ!$K$34:$K$777,СВЦЭМ!$A$34:$A$777,$A371,СВЦЭМ!$B$34:$B$777,B$366)+'СЕТ СН'!$F$13</f>
        <v>445.58363508999997</v>
      </c>
      <c r="C371" s="37">
        <f>SUMIFS(СВЦЭМ!$K$34:$K$777,СВЦЭМ!$A$34:$A$777,$A371,СВЦЭМ!$B$34:$B$777,C$366)+'СЕТ СН'!$F$13</f>
        <v>504.15818976000003</v>
      </c>
      <c r="D371" s="37">
        <f>SUMIFS(СВЦЭМ!$K$34:$K$777,СВЦЭМ!$A$34:$A$777,$A371,СВЦЭМ!$B$34:$B$777,D$366)+'СЕТ СН'!$F$13</f>
        <v>523.20364473999996</v>
      </c>
      <c r="E371" s="37">
        <f>SUMIFS(СВЦЭМ!$K$34:$K$777,СВЦЭМ!$A$34:$A$777,$A371,СВЦЭМ!$B$34:$B$777,E$366)+'СЕТ СН'!$F$13</f>
        <v>523.81573393999997</v>
      </c>
      <c r="F371" s="37">
        <f>SUMIFS(СВЦЭМ!$K$34:$K$777,СВЦЭМ!$A$34:$A$777,$A371,СВЦЭМ!$B$34:$B$777,F$366)+'СЕТ СН'!$F$13</f>
        <v>522.45185260000005</v>
      </c>
      <c r="G371" s="37">
        <f>SUMIFS(СВЦЭМ!$K$34:$K$777,СВЦЭМ!$A$34:$A$777,$A371,СВЦЭМ!$B$34:$B$777,G$366)+'СЕТ СН'!$F$13</f>
        <v>509.97292863000001</v>
      </c>
      <c r="H371" s="37">
        <f>SUMIFS(СВЦЭМ!$K$34:$K$777,СВЦЭМ!$A$34:$A$777,$A371,СВЦЭМ!$B$34:$B$777,H$366)+'СЕТ СН'!$F$13</f>
        <v>469.12525934000001</v>
      </c>
      <c r="I371" s="37">
        <f>SUMIFS(СВЦЭМ!$K$34:$K$777,СВЦЭМ!$A$34:$A$777,$A371,СВЦЭМ!$B$34:$B$777,I$366)+'СЕТ СН'!$F$13</f>
        <v>430.02761366999999</v>
      </c>
      <c r="J371" s="37">
        <f>SUMIFS(СВЦЭМ!$K$34:$K$777,СВЦЭМ!$A$34:$A$777,$A371,СВЦЭМ!$B$34:$B$777,J$366)+'СЕТ СН'!$F$13</f>
        <v>403.80185596000001</v>
      </c>
      <c r="K371" s="37">
        <f>SUMIFS(СВЦЭМ!$K$34:$K$777,СВЦЭМ!$A$34:$A$777,$A371,СВЦЭМ!$B$34:$B$777,K$366)+'СЕТ СН'!$F$13</f>
        <v>363.91427958999998</v>
      </c>
      <c r="L371" s="37">
        <f>SUMIFS(СВЦЭМ!$K$34:$K$777,СВЦЭМ!$A$34:$A$777,$A371,СВЦЭМ!$B$34:$B$777,L$366)+'СЕТ СН'!$F$13</f>
        <v>320.84189005000002</v>
      </c>
      <c r="M371" s="37">
        <f>SUMIFS(СВЦЭМ!$K$34:$K$777,СВЦЭМ!$A$34:$A$777,$A371,СВЦЭМ!$B$34:$B$777,M$366)+'СЕТ СН'!$F$13</f>
        <v>299.48405099000001</v>
      </c>
      <c r="N371" s="37">
        <f>SUMIFS(СВЦЭМ!$K$34:$K$777,СВЦЭМ!$A$34:$A$777,$A371,СВЦЭМ!$B$34:$B$777,N$366)+'СЕТ СН'!$F$13</f>
        <v>301.6200753</v>
      </c>
      <c r="O371" s="37">
        <f>SUMIFS(СВЦЭМ!$K$34:$K$777,СВЦЭМ!$A$34:$A$777,$A371,СВЦЭМ!$B$34:$B$777,O$366)+'СЕТ СН'!$F$13</f>
        <v>302.49504187999997</v>
      </c>
      <c r="P371" s="37">
        <f>SUMIFS(СВЦЭМ!$K$34:$K$777,СВЦЭМ!$A$34:$A$777,$A371,СВЦЭМ!$B$34:$B$777,P$366)+'СЕТ СН'!$F$13</f>
        <v>307.25398984999998</v>
      </c>
      <c r="Q371" s="37">
        <f>SUMIFS(СВЦЭМ!$K$34:$K$777,СВЦЭМ!$A$34:$A$777,$A371,СВЦЭМ!$B$34:$B$777,Q$366)+'СЕТ СН'!$F$13</f>
        <v>308.92639119</v>
      </c>
      <c r="R371" s="37">
        <f>SUMIFS(СВЦЭМ!$K$34:$K$777,СВЦЭМ!$A$34:$A$777,$A371,СВЦЭМ!$B$34:$B$777,R$366)+'СЕТ СН'!$F$13</f>
        <v>309.30607560999999</v>
      </c>
      <c r="S371" s="37">
        <f>SUMIFS(СВЦЭМ!$K$34:$K$777,СВЦЭМ!$A$34:$A$777,$A371,СВЦЭМ!$B$34:$B$777,S$366)+'СЕТ СН'!$F$13</f>
        <v>306.59950777</v>
      </c>
      <c r="T371" s="37">
        <f>SUMIFS(СВЦЭМ!$K$34:$K$777,СВЦЭМ!$A$34:$A$777,$A371,СВЦЭМ!$B$34:$B$777,T$366)+'СЕТ СН'!$F$13</f>
        <v>296.82197208999997</v>
      </c>
      <c r="U371" s="37">
        <f>SUMIFS(СВЦЭМ!$K$34:$K$777,СВЦЭМ!$A$34:$A$777,$A371,СВЦЭМ!$B$34:$B$777,U$366)+'СЕТ СН'!$F$13</f>
        <v>281.89394937999998</v>
      </c>
      <c r="V371" s="37">
        <f>SUMIFS(СВЦЭМ!$K$34:$K$777,СВЦЭМ!$A$34:$A$777,$A371,СВЦЭМ!$B$34:$B$777,V$366)+'СЕТ СН'!$F$13</f>
        <v>299.67227098000001</v>
      </c>
      <c r="W371" s="37">
        <f>SUMIFS(СВЦЭМ!$K$34:$K$777,СВЦЭМ!$A$34:$A$777,$A371,СВЦЭМ!$B$34:$B$777,W$366)+'СЕТ СН'!$F$13</f>
        <v>306.23008921000002</v>
      </c>
      <c r="X371" s="37">
        <f>SUMIFS(СВЦЭМ!$K$34:$K$777,СВЦЭМ!$A$34:$A$777,$A371,СВЦЭМ!$B$34:$B$777,X$366)+'СЕТ СН'!$F$13</f>
        <v>347.06823453999999</v>
      </c>
      <c r="Y371" s="37">
        <f>SUMIFS(СВЦЭМ!$K$34:$K$777,СВЦЭМ!$A$34:$A$777,$A371,СВЦЭМ!$B$34:$B$777,Y$366)+'СЕТ СН'!$F$13</f>
        <v>407.84263920000001</v>
      </c>
    </row>
    <row r="372" spans="1:25" ht="15.75" x14ac:dyDescent="0.2">
      <c r="A372" s="36">
        <f t="shared" si="10"/>
        <v>42649</v>
      </c>
      <c r="B372" s="37">
        <f>SUMIFS(СВЦЭМ!$K$34:$K$777,СВЦЭМ!$A$34:$A$777,$A372,СВЦЭМ!$B$34:$B$777,B$366)+'СЕТ СН'!$F$13</f>
        <v>447.26538233000002</v>
      </c>
      <c r="C372" s="37">
        <f>SUMIFS(СВЦЭМ!$K$34:$K$777,СВЦЭМ!$A$34:$A$777,$A372,СВЦЭМ!$B$34:$B$777,C$366)+'СЕТ СН'!$F$13</f>
        <v>492.24752296999998</v>
      </c>
      <c r="D372" s="37">
        <f>SUMIFS(СВЦЭМ!$K$34:$K$777,СВЦЭМ!$A$34:$A$777,$A372,СВЦЭМ!$B$34:$B$777,D$366)+'СЕТ СН'!$F$13</f>
        <v>525.78781786000002</v>
      </c>
      <c r="E372" s="37">
        <f>SUMIFS(СВЦЭМ!$K$34:$K$777,СВЦЭМ!$A$34:$A$777,$A372,СВЦЭМ!$B$34:$B$777,E$366)+'СЕТ СН'!$F$13</f>
        <v>526.34079921</v>
      </c>
      <c r="F372" s="37">
        <f>SUMIFS(СВЦЭМ!$K$34:$K$777,СВЦЭМ!$A$34:$A$777,$A372,СВЦЭМ!$B$34:$B$777,F$366)+'СЕТ СН'!$F$13</f>
        <v>526.19391937</v>
      </c>
      <c r="G372" s="37">
        <f>SUMIFS(СВЦЭМ!$K$34:$K$777,СВЦЭМ!$A$34:$A$777,$A372,СВЦЭМ!$B$34:$B$777,G$366)+'СЕТ СН'!$F$13</f>
        <v>522.41780468000002</v>
      </c>
      <c r="H372" s="37">
        <f>SUMIFS(СВЦЭМ!$K$34:$K$777,СВЦЭМ!$A$34:$A$777,$A372,СВЦЭМ!$B$34:$B$777,H$366)+'СЕТ СН'!$F$13</f>
        <v>471.34204532000001</v>
      </c>
      <c r="I372" s="37">
        <f>SUMIFS(СВЦЭМ!$K$34:$K$777,СВЦЭМ!$A$34:$A$777,$A372,СВЦЭМ!$B$34:$B$777,I$366)+'СЕТ СН'!$F$13</f>
        <v>435.71296527999999</v>
      </c>
      <c r="J372" s="37">
        <f>SUMIFS(СВЦЭМ!$K$34:$K$777,СВЦЭМ!$A$34:$A$777,$A372,СВЦЭМ!$B$34:$B$777,J$366)+'СЕТ СН'!$F$13</f>
        <v>409.22387885000001</v>
      </c>
      <c r="K372" s="37">
        <f>SUMIFS(СВЦЭМ!$K$34:$K$777,СВЦЭМ!$A$34:$A$777,$A372,СВЦЭМ!$B$34:$B$777,K$366)+'СЕТ СН'!$F$13</f>
        <v>367.93849719000002</v>
      </c>
      <c r="L372" s="37">
        <f>SUMIFS(СВЦЭМ!$K$34:$K$777,СВЦЭМ!$A$34:$A$777,$A372,СВЦЭМ!$B$34:$B$777,L$366)+'СЕТ СН'!$F$13</f>
        <v>326.57098160999999</v>
      </c>
      <c r="M372" s="37">
        <f>SUMIFS(СВЦЭМ!$K$34:$K$777,СВЦЭМ!$A$34:$A$777,$A372,СВЦЭМ!$B$34:$B$777,M$366)+'СЕТ СН'!$F$13</f>
        <v>300.75988562999999</v>
      </c>
      <c r="N372" s="37">
        <f>SUMIFS(СВЦЭМ!$K$34:$K$777,СВЦЭМ!$A$34:$A$777,$A372,СВЦЭМ!$B$34:$B$777,N$366)+'СЕТ СН'!$F$13</f>
        <v>304.13340128999999</v>
      </c>
      <c r="O372" s="37">
        <f>SUMIFS(СВЦЭМ!$K$34:$K$777,СВЦЭМ!$A$34:$A$777,$A372,СВЦЭМ!$B$34:$B$777,O$366)+'СЕТ СН'!$F$13</f>
        <v>303.60392454999999</v>
      </c>
      <c r="P372" s="37">
        <f>SUMIFS(СВЦЭМ!$K$34:$K$777,СВЦЭМ!$A$34:$A$777,$A372,СВЦЭМ!$B$34:$B$777,P$366)+'СЕТ СН'!$F$13</f>
        <v>305.72545894000001</v>
      </c>
      <c r="Q372" s="37">
        <f>SUMIFS(СВЦЭМ!$K$34:$K$777,СВЦЭМ!$A$34:$A$777,$A372,СВЦЭМ!$B$34:$B$777,Q$366)+'СЕТ СН'!$F$13</f>
        <v>306.10068957999999</v>
      </c>
      <c r="R372" s="37">
        <f>SUMIFS(СВЦЭМ!$K$34:$K$777,СВЦЭМ!$A$34:$A$777,$A372,СВЦЭМ!$B$34:$B$777,R$366)+'СЕТ СН'!$F$13</f>
        <v>306.31141971</v>
      </c>
      <c r="S372" s="37">
        <f>SUMIFS(СВЦЭМ!$K$34:$K$777,СВЦЭМ!$A$34:$A$777,$A372,СВЦЭМ!$B$34:$B$777,S$366)+'СЕТ СН'!$F$13</f>
        <v>305.04013019000001</v>
      </c>
      <c r="T372" s="37">
        <f>SUMIFS(СВЦЭМ!$K$34:$K$777,СВЦЭМ!$A$34:$A$777,$A372,СВЦЭМ!$B$34:$B$777,T$366)+'СЕТ СН'!$F$13</f>
        <v>299.56439207</v>
      </c>
      <c r="U372" s="37">
        <f>SUMIFS(СВЦЭМ!$K$34:$K$777,СВЦЭМ!$A$34:$A$777,$A372,СВЦЭМ!$B$34:$B$777,U$366)+'СЕТ СН'!$F$13</f>
        <v>290.31296316999999</v>
      </c>
      <c r="V372" s="37">
        <f>SUMIFS(СВЦЭМ!$K$34:$K$777,СВЦЭМ!$A$34:$A$777,$A372,СВЦЭМ!$B$34:$B$777,V$366)+'СЕТ СН'!$F$13</f>
        <v>317.15992023000001</v>
      </c>
      <c r="W372" s="37">
        <f>SUMIFS(СВЦЭМ!$K$34:$K$777,СВЦЭМ!$A$34:$A$777,$A372,СВЦЭМ!$B$34:$B$777,W$366)+'СЕТ СН'!$F$13</f>
        <v>342.60161063999999</v>
      </c>
      <c r="X372" s="37">
        <f>SUMIFS(СВЦЭМ!$K$34:$K$777,СВЦЭМ!$A$34:$A$777,$A372,СВЦЭМ!$B$34:$B$777,X$366)+'СЕТ СН'!$F$13</f>
        <v>358.85077946000001</v>
      </c>
      <c r="Y372" s="37">
        <f>SUMIFS(СВЦЭМ!$K$34:$K$777,СВЦЭМ!$A$34:$A$777,$A372,СВЦЭМ!$B$34:$B$777,Y$366)+'СЕТ СН'!$F$13</f>
        <v>421.40211495</v>
      </c>
    </row>
    <row r="373" spans="1:25" ht="15.75" x14ac:dyDescent="0.2">
      <c r="A373" s="36">
        <f t="shared" si="10"/>
        <v>42650</v>
      </c>
      <c r="B373" s="37">
        <f>SUMIFS(СВЦЭМ!$K$34:$K$777,СВЦЭМ!$A$34:$A$777,$A373,СВЦЭМ!$B$34:$B$777,B$366)+'СЕТ СН'!$F$13</f>
        <v>458.12156586999998</v>
      </c>
      <c r="C373" s="37">
        <f>SUMIFS(СВЦЭМ!$K$34:$K$777,СВЦЭМ!$A$34:$A$777,$A373,СВЦЭМ!$B$34:$B$777,C$366)+'СЕТ СН'!$F$13</f>
        <v>509.28502064999998</v>
      </c>
      <c r="D373" s="37">
        <f>SUMIFS(СВЦЭМ!$K$34:$K$777,СВЦЭМ!$A$34:$A$777,$A373,СВЦЭМ!$B$34:$B$777,D$366)+'СЕТ СН'!$F$13</f>
        <v>526.92998098999999</v>
      </c>
      <c r="E373" s="37">
        <f>SUMIFS(СВЦЭМ!$K$34:$K$777,СВЦЭМ!$A$34:$A$777,$A373,СВЦЭМ!$B$34:$B$777,E$366)+'СЕТ СН'!$F$13</f>
        <v>532.25129466999999</v>
      </c>
      <c r="F373" s="37">
        <f>SUMIFS(СВЦЭМ!$K$34:$K$777,СВЦЭМ!$A$34:$A$777,$A373,СВЦЭМ!$B$34:$B$777,F$366)+'СЕТ СН'!$F$13</f>
        <v>530.56655645000001</v>
      </c>
      <c r="G373" s="37">
        <f>SUMIFS(СВЦЭМ!$K$34:$K$777,СВЦЭМ!$A$34:$A$777,$A373,СВЦЭМ!$B$34:$B$777,G$366)+'СЕТ СН'!$F$13</f>
        <v>518.57401456000002</v>
      </c>
      <c r="H373" s="37">
        <f>SUMIFS(СВЦЭМ!$K$34:$K$777,СВЦЭМ!$A$34:$A$777,$A373,СВЦЭМ!$B$34:$B$777,H$366)+'СЕТ СН'!$F$13</f>
        <v>477.20883802999998</v>
      </c>
      <c r="I373" s="37">
        <f>SUMIFS(СВЦЭМ!$K$34:$K$777,СВЦЭМ!$A$34:$A$777,$A373,СВЦЭМ!$B$34:$B$777,I$366)+'СЕТ СН'!$F$13</f>
        <v>447.01909376999998</v>
      </c>
      <c r="J373" s="37">
        <f>SUMIFS(СВЦЭМ!$K$34:$K$777,СВЦЭМ!$A$34:$A$777,$A373,СВЦЭМ!$B$34:$B$777,J$366)+'СЕТ СН'!$F$13</f>
        <v>432.15546325999998</v>
      </c>
      <c r="K373" s="37">
        <f>SUMIFS(СВЦЭМ!$K$34:$K$777,СВЦЭМ!$A$34:$A$777,$A373,СВЦЭМ!$B$34:$B$777,K$366)+'СЕТ СН'!$F$13</f>
        <v>405.27345236999997</v>
      </c>
      <c r="L373" s="37">
        <f>SUMIFS(СВЦЭМ!$K$34:$K$777,СВЦЭМ!$A$34:$A$777,$A373,СВЦЭМ!$B$34:$B$777,L$366)+'СЕТ СН'!$F$13</f>
        <v>377.46136074999998</v>
      </c>
      <c r="M373" s="37">
        <f>SUMIFS(СВЦЭМ!$K$34:$K$777,СВЦЭМ!$A$34:$A$777,$A373,СВЦЭМ!$B$34:$B$777,M$366)+'СЕТ СН'!$F$13</f>
        <v>348.98906355000003</v>
      </c>
      <c r="N373" s="37">
        <f>SUMIFS(СВЦЭМ!$K$34:$K$777,СВЦЭМ!$A$34:$A$777,$A373,СВЦЭМ!$B$34:$B$777,N$366)+'СЕТ СН'!$F$13</f>
        <v>346.23034048</v>
      </c>
      <c r="O373" s="37">
        <f>SUMIFS(СВЦЭМ!$K$34:$K$777,СВЦЭМ!$A$34:$A$777,$A373,СВЦЭМ!$B$34:$B$777,O$366)+'СЕТ СН'!$F$13</f>
        <v>344.14103621999999</v>
      </c>
      <c r="P373" s="37">
        <f>SUMIFS(СВЦЭМ!$K$34:$K$777,СВЦЭМ!$A$34:$A$777,$A373,СВЦЭМ!$B$34:$B$777,P$366)+'СЕТ СН'!$F$13</f>
        <v>321.38066529000002</v>
      </c>
      <c r="Q373" s="37">
        <f>SUMIFS(СВЦЭМ!$K$34:$K$777,СВЦЭМ!$A$34:$A$777,$A373,СВЦЭМ!$B$34:$B$777,Q$366)+'СЕТ СН'!$F$13</f>
        <v>321.45448182000001</v>
      </c>
      <c r="R373" s="37">
        <f>SUMIFS(СВЦЭМ!$K$34:$K$777,СВЦЭМ!$A$34:$A$777,$A373,СВЦЭМ!$B$34:$B$777,R$366)+'СЕТ СН'!$F$13</f>
        <v>323.66227253</v>
      </c>
      <c r="S373" s="37">
        <f>SUMIFS(СВЦЭМ!$K$34:$K$777,СВЦЭМ!$A$34:$A$777,$A373,СВЦЭМ!$B$34:$B$777,S$366)+'СЕТ СН'!$F$13</f>
        <v>323.11218729000001</v>
      </c>
      <c r="T373" s="37">
        <f>SUMIFS(СВЦЭМ!$K$34:$K$777,СВЦЭМ!$A$34:$A$777,$A373,СВЦЭМ!$B$34:$B$777,T$366)+'СЕТ СН'!$F$13</f>
        <v>308.60844880000002</v>
      </c>
      <c r="U373" s="37">
        <f>SUMIFS(СВЦЭМ!$K$34:$K$777,СВЦЭМ!$A$34:$A$777,$A373,СВЦЭМ!$B$34:$B$777,U$366)+'СЕТ СН'!$F$13</f>
        <v>294.80428110999998</v>
      </c>
      <c r="V373" s="37">
        <f>SUMIFS(СВЦЭМ!$K$34:$K$777,СВЦЭМ!$A$34:$A$777,$A373,СВЦЭМ!$B$34:$B$777,V$366)+'СЕТ СН'!$F$13</f>
        <v>312.82997347000003</v>
      </c>
      <c r="W373" s="37">
        <f>SUMIFS(СВЦЭМ!$K$34:$K$777,СВЦЭМ!$A$34:$A$777,$A373,СВЦЭМ!$B$34:$B$777,W$366)+'СЕТ СН'!$F$13</f>
        <v>339.61853772000001</v>
      </c>
      <c r="X373" s="37">
        <f>SUMIFS(СВЦЭМ!$K$34:$K$777,СВЦЭМ!$A$34:$A$777,$A373,СВЦЭМ!$B$34:$B$777,X$366)+'СЕТ СН'!$F$13</f>
        <v>358.00405687</v>
      </c>
      <c r="Y373" s="37">
        <f>SUMIFS(СВЦЭМ!$K$34:$K$777,СВЦЭМ!$A$34:$A$777,$A373,СВЦЭМ!$B$34:$B$777,Y$366)+'СЕТ СН'!$F$13</f>
        <v>415.64139368999997</v>
      </c>
    </row>
    <row r="374" spans="1:25" ht="15.75" x14ac:dyDescent="0.2">
      <c r="A374" s="36">
        <f t="shared" si="10"/>
        <v>42651</v>
      </c>
      <c r="B374" s="37">
        <f>SUMIFS(СВЦЭМ!$K$34:$K$777,СВЦЭМ!$A$34:$A$777,$A374,СВЦЭМ!$B$34:$B$777,B$366)+'СЕТ СН'!$F$13</f>
        <v>504.53854766000001</v>
      </c>
      <c r="C374" s="37">
        <f>SUMIFS(СВЦЭМ!$K$34:$K$777,СВЦЭМ!$A$34:$A$777,$A374,СВЦЭМ!$B$34:$B$777,C$366)+'СЕТ СН'!$F$13</f>
        <v>537.80861889000005</v>
      </c>
      <c r="D374" s="37">
        <f>SUMIFS(СВЦЭМ!$K$34:$K$777,СВЦЭМ!$A$34:$A$777,$A374,СВЦЭМ!$B$34:$B$777,D$366)+'СЕТ СН'!$F$13</f>
        <v>568.36665503999996</v>
      </c>
      <c r="E374" s="37">
        <f>SUMIFS(СВЦЭМ!$K$34:$K$777,СВЦЭМ!$A$34:$A$777,$A374,СВЦЭМ!$B$34:$B$777,E$366)+'СЕТ СН'!$F$13</f>
        <v>530.24132612999995</v>
      </c>
      <c r="F374" s="37">
        <f>SUMIFS(СВЦЭМ!$K$34:$K$777,СВЦЭМ!$A$34:$A$777,$A374,СВЦЭМ!$B$34:$B$777,F$366)+'СЕТ СН'!$F$13</f>
        <v>485.99157621000001</v>
      </c>
      <c r="G374" s="37">
        <f>SUMIFS(СВЦЭМ!$K$34:$K$777,СВЦЭМ!$A$34:$A$777,$A374,СВЦЭМ!$B$34:$B$777,G$366)+'СЕТ СН'!$F$13</f>
        <v>489.06469350999998</v>
      </c>
      <c r="H374" s="37">
        <f>SUMIFS(СВЦЭМ!$K$34:$K$777,СВЦЭМ!$A$34:$A$777,$A374,СВЦЭМ!$B$34:$B$777,H$366)+'СЕТ СН'!$F$13</f>
        <v>504.72191988999998</v>
      </c>
      <c r="I374" s="37">
        <f>SUMIFS(СВЦЭМ!$K$34:$K$777,СВЦЭМ!$A$34:$A$777,$A374,СВЦЭМ!$B$34:$B$777,I$366)+'СЕТ СН'!$F$13</f>
        <v>513.45919385000002</v>
      </c>
      <c r="J374" s="37">
        <f>SUMIFS(СВЦЭМ!$K$34:$K$777,СВЦЭМ!$A$34:$A$777,$A374,СВЦЭМ!$B$34:$B$777,J$366)+'СЕТ СН'!$F$13</f>
        <v>481.17546177000003</v>
      </c>
      <c r="K374" s="37">
        <f>SUMIFS(СВЦЭМ!$K$34:$K$777,СВЦЭМ!$A$34:$A$777,$A374,СВЦЭМ!$B$34:$B$777,K$366)+'СЕТ СН'!$F$13</f>
        <v>425.86402485000002</v>
      </c>
      <c r="L374" s="37">
        <f>SUMIFS(СВЦЭМ!$K$34:$K$777,СВЦЭМ!$A$34:$A$777,$A374,СВЦЭМ!$B$34:$B$777,L$366)+'СЕТ СН'!$F$13</f>
        <v>377.14328871999999</v>
      </c>
      <c r="M374" s="37">
        <f>SUMIFS(СВЦЭМ!$K$34:$K$777,СВЦЭМ!$A$34:$A$777,$A374,СВЦЭМ!$B$34:$B$777,M$366)+'СЕТ СН'!$F$13</f>
        <v>351.16928822</v>
      </c>
      <c r="N374" s="37">
        <f>SUMIFS(СВЦЭМ!$K$34:$K$777,СВЦЭМ!$A$34:$A$777,$A374,СВЦЭМ!$B$34:$B$777,N$366)+'СЕТ СН'!$F$13</f>
        <v>354.17532381000001</v>
      </c>
      <c r="O374" s="37">
        <f>SUMIFS(СВЦЭМ!$K$34:$K$777,СВЦЭМ!$A$34:$A$777,$A374,СВЦЭМ!$B$34:$B$777,O$366)+'СЕТ СН'!$F$13</f>
        <v>351.59662054</v>
      </c>
      <c r="P374" s="37">
        <f>SUMIFS(СВЦЭМ!$K$34:$K$777,СВЦЭМ!$A$34:$A$777,$A374,СВЦЭМ!$B$34:$B$777,P$366)+'СЕТ СН'!$F$13</f>
        <v>347.25891782000002</v>
      </c>
      <c r="Q374" s="37">
        <f>SUMIFS(СВЦЭМ!$K$34:$K$777,СВЦЭМ!$A$34:$A$777,$A374,СВЦЭМ!$B$34:$B$777,Q$366)+'СЕТ СН'!$F$13</f>
        <v>345.80904736999997</v>
      </c>
      <c r="R374" s="37">
        <f>SUMIFS(СВЦЭМ!$K$34:$K$777,СВЦЭМ!$A$34:$A$777,$A374,СВЦЭМ!$B$34:$B$777,R$366)+'СЕТ СН'!$F$13</f>
        <v>347.83218857999998</v>
      </c>
      <c r="S374" s="37">
        <f>SUMIFS(СВЦЭМ!$K$34:$K$777,СВЦЭМ!$A$34:$A$777,$A374,СВЦЭМ!$B$34:$B$777,S$366)+'СЕТ СН'!$F$13</f>
        <v>353.62908708999998</v>
      </c>
      <c r="T374" s="37">
        <f>SUMIFS(СВЦЭМ!$K$34:$K$777,СВЦЭМ!$A$34:$A$777,$A374,СВЦЭМ!$B$34:$B$777,T$366)+'СЕТ СН'!$F$13</f>
        <v>333.34934449999997</v>
      </c>
      <c r="U374" s="37">
        <f>SUMIFS(СВЦЭМ!$K$34:$K$777,СВЦЭМ!$A$34:$A$777,$A374,СВЦЭМ!$B$34:$B$777,U$366)+'СЕТ СН'!$F$13</f>
        <v>319.21286351999998</v>
      </c>
      <c r="V374" s="37">
        <f>SUMIFS(СВЦЭМ!$K$34:$K$777,СВЦЭМ!$A$34:$A$777,$A374,СВЦЭМ!$B$34:$B$777,V$366)+'СЕТ СН'!$F$13</f>
        <v>323.24790481000002</v>
      </c>
      <c r="W374" s="37">
        <f>SUMIFS(СВЦЭМ!$K$34:$K$777,СВЦЭМ!$A$34:$A$777,$A374,СВЦЭМ!$B$34:$B$777,W$366)+'СЕТ СН'!$F$13</f>
        <v>325.97316698999998</v>
      </c>
      <c r="X374" s="37">
        <f>SUMIFS(СВЦЭМ!$K$34:$K$777,СВЦЭМ!$A$34:$A$777,$A374,СВЦЭМ!$B$34:$B$777,X$366)+'СЕТ СН'!$F$13</f>
        <v>369.74448165000001</v>
      </c>
      <c r="Y374" s="37">
        <f>SUMIFS(СВЦЭМ!$K$34:$K$777,СВЦЭМ!$A$34:$A$777,$A374,СВЦЭМ!$B$34:$B$777,Y$366)+'СЕТ СН'!$F$13</f>
        <v>438.77110347000001</v>
      </c>
    </row>
    <row r="375" spans="1:25" ht="15.75" x14ac:dyDescent="0.2">
      <c r="A375" s="36">
        <f t="shared" si="10"/>
        <v>42652</v>
      </c>
      <c r="B375" s="37">
        <f>SUMIFS(СВЦЭМ!$K$34:$K$777,СВЦЭМ!$A$34:$A$777,$A375,СВЦЭМ!$B$34:$B$777,B$366)+'СЕТ СН'!$F$13</f>
        <v>444.93068226999998</v>
      </c>
      <c r="C375" s="37">
        <f>SUMIFS(СВЦЭМ!$K$34:$K$777,СВЦЭМ!$A$34:$A$777,$A375,СВЦЭМ!$B$34:$B$777,C$366)+'СЕТ СН'!$F$13</f>
        <v>488.31079259000001</v>
      </c>
      <c r="D375" s="37">
        <f>SUMIFS(СВЦЭМ!$K$34:$K$777,СВЦЭМ!$A$34:$A$777,$A375,СВЦЭМ!$B$34:$B$777,D$366)+'СЕТ СН'!$F$13</f>
        <v>499.53579092000001</v>
      </c>
      <c r="E375" s="37">
        <f>SUMIFS(СВЦЭМ!$K$34:$K$777,СВЦЭМ!$A$34:$A$777,$A375,СВЦЭМ!$B$34:$B$777,E$366)+'СЕТ СН'!$F$13</f>
        <v>501.17139718999999</v>
      </c>
      <c r="F375" s="37">
        <f>SUMIFS(СВЦЭМ!$K$34:$K$777,СВЦЭМ!$A$34:$A$777,$A375,СВЦЭМ!$B$34:$B$777,F$366)+'СЕТ СН'!$F$13</f>
        <v>499.20680350999999</v>
      </c>
      <c r="G375" s="37">
        <f>SUMIFS(СВЦЭМ!$K$34:$K$777,СВЦЭМ!$A$34:$A$777,$A375,СВЦЭМ!$B$34:$B$777,G$366)+'СЕТ СН'!$F$13</f>
        <v>498.13796494000002</v>
      </c>
      <c r="H375" s="37">
        <f>SUMIFS(СВЦЭМ!$K$34:$K$777,СВЦЭМ!$A$34:$A$777,$A375,СВЦЭМ!$B$34:$B$777,H$366)+'СЕТ СН'!$F$13</f>
        <v>509.29716488000003</v>
      </c>
      <c r="I375" s="37">
        <f>SUMIFS(СВЦЭМ!$K$34:$K$777,СВЦЭМ!$A$34:$A$777,$A375,СВЦЭМ!$B$34:$B$777,I$366)+'СЕТ СН'!$F$13</f>
        <v>515.37648980999995</v>
      </c>
      <c r="J375" s="37">
        <f>SUMIFS(СВЦЭМ!$K$34:$K$777,СВЦЭМ!$A$34:$A$777,$A375,СВЦЭМ!$B$34:$B$777,J$366)+'СЕТ СН'!$F$13</f>
        <v>487.34002165999999</v>
      </c>
      <c r="K375" s="37">
        <f>SUMIFS(СВЦЭМ!$K$34:$K$777,СВЦЭМ!$A$34:$A$777,$A375,СВЦЭМ!$B$34:$B$777,K$366)+'СЕТ СН'!$F$13</f>
        <v>441.80864052999999</v>
      </c>
      <c r="L375" s="37">
        <f>SUMIFS(СВЦЭМ!$K$34:$K$777,СВЦЭМ!$A$34:$A$777,$A375,СВЦЭМ!$B$34:$B$777,L$366)+'СЕТ СН'!$F$13</f>
        <v>383.12048572999998</v>
      </c>
      <c r="M375" s="37">
        <f>SUMIFS(СВЦЭМ!$K$34:$K$777,СВЦЭМ!$A$34:$A$777,$A375,СВЦЭМ!$B$34:$B$777,M$366)+'СЕТ СН'!$F$13</f>
        <v>349.18582216999999</v>
      </c>
      <c r="N375" s="37">
        <f>SUMIFS(СВЦЭМ!$K$34:$K$777,СВЦЭМ!$A$34:$A$777,$A375,СВЦЭМ!$B$34:$B$777,N$366)+'СЕТ СН'!$F$13</f>
        <v>346.41075935999999</v>
      </c>
      <c r="O375" s="37">
        <f>SUMIFS(СВЦЭМ!$K$34:$K$777,СВЦЭМ!$A$34:$A$777,$A375,СВЦЭМ!$B$34:$B$777,O$366)+'СЕТ СН'!$F$13</f>
        <v>343.51194012000002</v>
      </c>
      <c r="P375" s="37">
        <f>SUMIFS(СВЦЭМ!$K$34:$K$777,СВЦЭМ!$A$34:$A$777,$A375,СВЦЭМ!$B$34:$B$777,P$366)+'СЕТ СН'!$F$13</f>
        <v>339.57639389000002</v>
      </c>
      <c r="Q375" s="37">
        <f>SUMIFS(СВЦЭМ!$K$34:$K$777,СВЦЭМ!$A$34:$A$777,$A375,СВЦЭМ!$B$34:$B$777,Q$366)+'СЕТ СН'!$F$13</f>
        <v>337.77035295000002</v>
      </c>
      <c r="R375" s="37">
        <f>SUMIFS(СВЦЭМ!$K$34:$K$777,СВЦЭМ!$A$34:$A$777,$A375,СВЦЭМ!$B$34:$B$777,R$366)+'СЕТ СН'!$F$13</f>
        <v>340.26885873999998</v>
      </c>
      <c r="S375" s="37">
        <f>SUMIFS(СВЦЭМ!$K$34:$K$777,СВЦЭМ!$A$34:$A$777,$A375,СВЦЭМ!$B$34:$B$777,S$366)+'СЕТ СН'!$F$13</f>
        <v>350.58908287999998</v>
      </c>
      <c r="T375" s="37">
        <f>SUMIFS(СВЦЭМ!$K$34:$K$777,СВЦЭМ!$A$34:$A$777,$A375,СВЦЭМ!$B$34:$B$777,T$366)+'СЕТ СН'!$F$13</f>
        <v>336.67082835999997</v>
      </c>
      <c r="U375" s="37">
        <f>SUMIFS(СВЦЭМ!$K$34:$K$777,СВЦЭМ!$A$34:$A$777,$A375,СВЦЭМ!$B$34:$B$777,U$366)+'СЕТ СН'!$F$13</f>
        <v>332.36782496000001</v>
      </c>
      <c r="V375" s="37">
        <f>SUMIFS(СВЦЭМ!$K$34:$K$777,СВЦЭМ!$A$34:$A$777,$A375,СВЦЭМ!$B$34:$B$777,V$366)+'СЕТ СН'!$F$13</f>
        <v>331.44169644999999</v>
      </c>
      <c r="W375" s="37">
        <f>SUMIFS(СВЦЭМ!$K$34:$K$777,СВЦЭМ!$A$34:$A$777,$A375,СВЦЭМ!$B$34:$B$777,W$366)+'СЕТ СН'!$F$13</f>
        <v>347.58007925999999</v>
      </c>
      <c r="X375" s="37">
        <f>SUMIFS(СВЦЭМ!$K$34:$K$777,СВЦЭМ!$A$34:$A$777,$A375,СВЦЭМ!$B$34:$B$777,X$366)+'СЕТ СН'!$F$13</f>
        <v>379.39523150000002</v>
      </c>
      <c r="Y375" s="37">
        <f>SUMIFS(СВЦЭМ!$K$34:$K$777,СВЦЭМ!$A$34:$A$777,$A375,СВЦЭМ!$B$34:$B$777,Y$366)+'СЕТ СН'!$F$13</f>
        <v>397.76622208999999</v>
      </c>
    </row>
    <row r="376" spans="1:25" ht="15.75" x14ac:dyDescent="0.2">
      <c r="A376" s="36">
        <f t="shared" si="10"/>
        <v>42653</v>
      </c>
      <c r="B376" s="37">
        <f>SUMIFS(СВЦЭМ!$K$34:$K$777,СВЦЭМ!$A$34:$A$777,$A376,СВЦЭМ!$B$34:$B$777,B$366)+'СЕТ СН'!$F$13</f>
        <v>470.71644433</v>
      </c>
      <c r="C376" s="37">
        <f>SUMIFS(СВЦЭМ!$K$34:$K$777,СВЦЭМ!$A$34:$A$777,$A376,СВЦЭМ!$B$34:$B$777,C$366)+'СЕТ СН'!$F$13</f>
        <v>507.26095805</v>
      </c>
      <c r="D376" s="37">
        <f>SUMIFS(СВЦЭМ!$K$34:$K$777,СВЦЭМ!$A$34:$A$777,$A376,СВЦЭМ!$B$34:$B$777,D$366)+'СЕТ СН'!$F$13</f>
        <v>498.59151962999999</v>
      </c>
      <c r="E376" s="37">
        <f>SUMIFS(СВЦЭМ!$K$34:$K$777,СВЦЭМ!$A$34:$A$777,$A376,СВЦЭМ!$B$34:$B$777,E$366)+'СЕТ СН'!$F$13</f>
        <v>494.46933395000002</v>
      </c>
      <c r="F376" s="37">
        <f>SUMIFS(СВЦЭМ!$K$34:$K$777,СВЦЭМ!$A$34:$A$777,$A376,СВЦЭМ!$B$34:$B$777,F$366)+'СЕТ СН'!$F$13</f>
        <v>495.04203687</v>
      </c>
      <c r="G376" s="37">
        <f>SUMIFS(СВЦЭМ!$K$34:$K$777,СВЦЭМ!$A$34:$A$777,$A376,СВЦЭМ!$B$34:$B$777,G$366)+'СЕТ СН'!$F$13</f>
        <v>503.35557238000001</v>
      </c>
      <c r="H376" s="37">
        <f>SUMIFS(СВЦЭМ!$K$34:$K$777,СВЦЭМ!$A$34:$A$777,$A376,СВЦЭМ!$B$34:$B$777,H$366)+'СЕТ СН'!$F$13</f>
        <v>537.64285884000003</v>
      </c>
      <c r="I376" s="37">
        <f>SUMIFS(СВЦЭМ!$K$34:$K$777,СВЦЭМ!$A$34:$A$777,$A376,СВЦЭМ!$B$34:$B$777,I$366)+'СЕТ СН'!$F$13</f>
        <v>535.26780488999998</v>
      </c>
      <c r="J376" s="37">
        <f>SUMIFS(СВЦЭМ!$K$34:$K$777,СВЦЭМ!$A$34:$A$777,$A376,СВЦЭМ!$B$34:$B$777,J$366)+'СЕТ СН'!$F$13</f>
        <v>467.83316932000002</v>
      </c>
      <c r="K376" s="37">
        <f>SUMIFS(СВЦЭМ!$K$34:$K$777,СВЦЭМ!$A$34:$A$777,$A376,СВЦЭМ!$B$34:$B$777,K$366)+'СЕТ СН'!$F$13</f>
        <v>415.48474272999999</v>
      </c>
      <c r="L376" s="37">
        <f>SUMIFS(СВЦЭМ!$K$34:$K$777,СВЦЭМ!$A$34:$A$777,$A376,СВЦЭМ!$B$34:$B$777,L$366)+'СЕТ СН'!$F$13</f>
        <v>369.69340764999998</v>
      </c>
      <c r="M376" s="37">
        <f>SUMIFS(СВЦЭМ!$K$34:$K$777,СВЦЭМ!$A$34:$A$777,$A376,СВЦЭМ!$B$34:$B$777,M$366)+'СЕТ СН'!$F$13</f>
        <v>357.07478291000001</v>
      </c>
      <c r="N376" s="37">
        <f>SUMIFS(СВЦЭМ!$K$34:$K$777,СВЦЭМ!$A$34:$A$777,$A376,СВЦЭМ!$B$34:$B$777,N$366)+'СЕТ СН'!$F$13</f>
        <v>361.33426198000001</v>
      </c>
      <c r="O376" s="37">
        <f>SUMIFS(СВЦЭМ!$K$34:$K$777,СВЦЭМ!$A$34:$A$777,$A376,СВЦЭМ!$B$34:$B$777,O$366)+'СЕТ СН'!$F$13</f>
        <v>360.92758078999998</v>
      </c>
      <c r="P376" s="37">
        <f>SUMIFS(СВЦЭМ!$K$34:$K$777,СВЦЭМ!$A$34:$A$777,$A376,СВЦЭМ!$B$34:$B$777,P$366)+'СЕТ СН'!$F$13</f>
        <v>363.09273962999998</v>
      </c>
      <c r="Q376" s="37">
        <f>SUMIFS(СВЦЭМ!$K$34:$K$777,СВЦЭМ!$A$34:$A$777,$A376,СВЦЭМ!$B$34:$B$777,Q$366)+'СЕТ СН'!$F$13</f>
        <v>364.82915251999998</v>
      </c>
      <c r="R376" s="37">
        <f>SUMIFS(СВЦЭМ!$K$34:$K$777,СВЦЭМ!$A$34:$A$777,$A376,СВЦЭМ!$B$34:$B$777,R$366)+'СЕТ СН'!$F$13</f>
        <v>364.55433356999998</v>
      </c>
      <c r="S376" s="37">
        <f>SUMIFS(СВЦЭМ!$K$34:$K$777,СВЦЭМ!$A$34:$A$777,$A376,СВЦЭМ!$B$34:$B$777,S$366)+'СЕТ СН'!$F$13</f>
        <v>357.86501908000002</v>
      </c>
      <c r="T376" s="37">
        <f>SUMIFS(СВЦЭМ!$K$34:$K$777,СВЦЭМ!$A$34:$A$777,$A376,СВЦЭМ!$B$34:$B$777,T$366)+'СЕТ СН'!$F$13</f>
        <v>357.20548428000001</v>
      </c>
      <c r="U376" s="37">
        <f>SUMIFS(СВЦЭМ!$K$34:$K$777,СВЦЭМ!$A$34:$A$777,$A376,СВЦЭМ!$B$34:$B$777,U$366)+'СЕТ СН'!$F$13</f>
        <v>378.88040917000001</v>
      </c>
      <c r="V376" s="37">
        <f>SUMIFS(СВЦЭМ!$K$34:$K$777,СВЦЭМ!$A$34:$A$777,$A376,СВЦЭМ!$B$34:$B$777,V$366)+'СЕТ СН'!$F$13</f>
        <v>383.90695748000002</v>
      </c>
      <c r="W376" s="37">
        <f>SUMIFS(СВЦЭМ!$K$34:$K$777,СВЦЭМ!$A$34:$A$777,$A376,СВЦЭМ!$B$34:$B$777,W$366)+'СЕТ СН'!$F$13</f>
        <v>369.13314489999999</v>
      </c>
      <c r="X376" s="37">
        <f>SUMIFS(СВЦЭМ!$K$34:$K$777,СВЦЭМ!$A$34:$A$777,$A376,СВЦЭМ!$B$34:$B$777,X$366)+'СЕТ СН'!$F$13</f>
        <v>358.70187865000003</v>
      </c>
      <c r="Y376" s="37">
        <f>SUMIFS(СВЦЭМ!$K$34:$K$777,СВЦЭМ!$A$34:$A$777,$A376,СВЦЭМ!$B$34:$B$777,Y$366)+'СЕТ СН'!$F$13</f>
        <v>420.78262885999999</v>
      </c>
    </row>
    <row r="377" spans="1:25" ht="15.75" x14ac:dyDescent="0.2">
      <c r="A377" s="36">
        <f t="shared" si="10"/>
        <v>42654</v>
      </c>
      <c r="B377" s="37">
        <f>SUMIFS(СВЦЭМ!$K$34:$K$777,СВЦЭМ!$A$34:$A$777,$A377,СВЦЭМ!$B$34:$B$777,B$366)+'СЕТ СН'!$F$13</f>
        <v>496.14360737999999</v>
      </c>
      <c r="C377" s="37">
        <f>SUMIFS(СВЦЭМ!$K$34:$K$777,СВЦЭМ!$A$34:$A$777,$A377,СВЦЭМ!$B$34:$B$777,C$366)+'СЕТ СН'!$F$13</f>
        <v>559.33230280999999</v>
      </c>
      <c r="D377" s="37">
        <f>SUMIFS(СВЦЭМ!$K$34:$K$777,СВЦЭМ!$A$34:$A$777,$A377,СВЦЭМ!$B$34:$B$777,D$366)+'СЕТ СН'!$F$13</f>
        <v>589.35141695000004</v>
      </c>
      <c r="E377" s="37">
        <f>SUMIFS(СВЦЭМ!$K$34:$K$777,СВЦЭМ!$A$34:$A$777,$A377,СВЦЭМ!$B$34:$B$777,E$366)+'СЕТ СН'!$F$13</f>
        <v>582.35746009000002</v>
      </c>
      <c r="F377" s="37">
        <f>SUMIFS(СВЦЭМ!$K$34:$K$777,СВЦЭМ!$A$34:$A$777,$A377,СВЦЭМ!$B$34:$B$777,F$366)+'СЕТ СН'!$F$13</f>
        <v>582.76968835000002</v>
      </c>
      <c r="G377" s="37">
        <f>SUMIFS(СВЦЭМ!$K$34:$K$777,СВЦЭМ!$A$34:$A$777,$A377,СВЦЭМ!$B$34:$B$777,G$366)+'СЕТ СН'!$F$13</f>
        <v>589.39214933000005</v>
      </c>
      <c r="H377" s="37">
        <f>SUMIFS(СВЦЭМ!$K$34:$K$777,СВЦЭМ!$A$34:$A$777,$A377,СВЦЭМ!$B$34:$B$777,H$366)+'СЕТ СН'!$F$13</f>
        <v>567.74790714999995</v>
      </c>
      <c r="I377" s="37">
        <f>SUMIFS(СВЦЭМ!$K$34:$K$777,СВЦЭМ!$A$34:$A$777,$A377,СВЦЭМ!$B$34:$B$777,I$366)+'СЕТ СН'!$F$13</f>
        <v>515.50648018000004</v>
      </c>
      <c r="J377" s="37">
        <f>SUMIFS(СВЦЭМ!$K$34:$K$777,СВЦЭМ!$A$34:$A$777,$A377,СВЦЭМ!$B$34:$B$777,J$366)+'СЕТ СН'!$F$13</f>
        <v>458.77673644999999</v>
      </c>
      <c r="K377" s="37">
        <f>SUMIFS(СВЦЭМ!$K$34:$K$777,СВЦЭМ!$A$34:$A$777,$A377,СВЦЭМ!$B$34:$B$777,K$366)+'СЕТ СН'!$F$13</f>
        <v>411.29948360999998</v>
      </c>
      <c r="L377" s="37">
        <f>SUMIFS(СВЦЭМ!$K$34:$K$777,СВЦЭМ!$A$34:$A$777,$A377,СВЦЭМ!$B$34:$B$777,L$366)+'СЕТ СН'!$F$13</f>
        <v>365.02475106999998</v>
      </c>
      <c r="M377" s="37">
        <f>SUMIFS(СВЦЭМ!$K$34:$K$777,СВЦЭМ!$A$34:$A$777,$A377,СВЦЭМ!$B$34:$B$777,M$366)+'СЕТ СН'!$F$13</f>
        <v>349.35008733000001</v>
      </c>
      <c r="N377" s="37">
        <f>SUMIFS(СВЦЭМ!$K$34:$K$777,СВЦЭМ!$A$34:$A$777,$A377,СВЦЭМ!$B$34:$B$777,N$366)+'СЕТ СН'!$F$13</f>
        <v>352.58749417000001</v>
      </c>
      <c r="O377" s="37">
        <f>SUMIFS(СВЦЭМ!$K$34:$K$777,СВЦЭМ!$A$34:$A$777,$A377,СВЦЭМ!$B$34:$B$777,O$366)+'СЕТ СН'!$F$13</f>
        <v>353.37738815</v>
      </c>
      <c r="P377" s="37">
        <f>SUMIFS(СВЦЭМ!$K$34:$K$777,СВЦЭМ!$A$34:$A$777,$A377,СВЦЭМ!$B$34:$B$777,P$366)+'СЕТ СН'!$F$13</f>
        <v>358.90818977999999</v>
      </c>
      <c r="Q377" s="37">
        <f>SUMIFS(СВЦЭМ!$K$34:$K$777,СВЦЭМ!$A$34:$A$777,$A377,СВЦЭМ!$B$34:$B$777,Q$366)+'СЕТ СН'!$F$13</f>
        <v>360.89250764000002</v>
      </c>
      <c r="R377" s="37">
        <f>SUMIFS(СВЦЭМ!$K$34:$K$777,СВЦЭМ!$A$34:$A$777,$A377,СВЦЭМ!$B$34:$B$777,R$366)+'СЕТ СН'!$F$13</f>
        <v>361.99893694999997</v>
      </c>
      <c r="S377" s="37">
        <f>SUMIFS(СВЦЭМ!$K$34:$K$777,СВЦЭМ!$A$34:$A$777,$A377,СВЦЭМ!$B$34:$B$777,S$366)+'СЕТ СН'!$F$13</f>
        <v>355.59405913000001</v>
      </c>
      <c r="T377" s="37">
        <f>SUMIFS(СВЦЭМ!$K$34:$K$777,СВЦЭМ!$A$34:$A$777,$A377,СВЦЭМ!$B$34:$B$777,T$366)+'СЕТ СН'!$F$13</f>
        <v>358.80702545999998</v>
      </c>
      <c r="U377" s="37">
        <f>SUMIFS(СВЦЭМ!$K$34:$K$777,СВЦЭМ!$A$34:$A$777,$A377,СВЦЭМ!$B$34:$B$777,U$366)+'СЕТ СН'!$F$13</f>
        <v>384.83745173</v>
      </c>
      <c r="V377" s="37">
        <f>SUMIFS(СВЦЭМ!$K$34:$K$777,СВЦЭМ!$A$34:$A$777,$A377,СВЦЭМ!$B$34:$B$777,V$366)+'СЕТ СН'!$F$13</f>
        <v>388.52749820999998</v>
      </c>
      <c r="W377" s="37">
        <f>SUMIFS(СВЦЭМ!$K$34:$K$777,СВЦЭМ!$A$34:$A$777,$A377,СВЦЭМ!$B$34:$B$777,W$366)+'СЕТ СН'!$F$13</f>
        <v>376.12306672</v>
      </c>
      <c r="X377" s="37">
        <f>SUMIFS(СВЦЭМ!$K$34:$K$777,СВЦЭМ!$A$34:$A$777,$A377,СВЦЭМ!$B$34:$B$777,X$366)+'СЕТ СН'!$F$13</f>
        <v>358.53851801000002</v>
      </c>
      <c r="Y377" s="37">
        <f>SUMIFS(СВЦЭМ!$K$34:$K$777,СВЦЭМ!$A$34:$A$777,$A377,СВЦЭМ!$B$34:$B$777,Y$366)+'СЕТ СН'!$F$13</f>
        <v>412.50407847999998</v>
      </c>
    </row>
    <row r="378" spans="1:25" ht="15.75" x14ac:dyDescent="0.2">
      <c r="A378" s="36">
        <f t="shared" si="10"/>
        <v>42655</v>
      </c>
      <c r="B378" s="37">
        <f>SUMIFS(СВЦЭМ!$K$34:$K$777,СВЦЭМ!$A$34:$A$777,$A378,СВЦЭМ!$B$34:$B$777,B$366)+'СЕТ СН'!$F$13</f>
        <v>457.61033214000003</v>
      </c>
      <c r="C378" s="37">
        <f>SUMIFS(СВЦЭМ!$K$34:$K$777,СВЦЭМ!$A$34:$A$777,$A378,СВЦЭМ!$B$34:$B$777,C$366)+'СЕТ СН'!$F$13</f>
        <v>512.06799994000005</v>
      </c>
      <c r="D378" s="37">
        <f>SUMIFS(СВЦЭМ!$K$34:$K$777,СВЦЭМ!$A$34:$A$777,$A378,СВЦЭМ!$B$34:$B$777,D$366)+'СЕТ СН'!$F$13</f>
        <v>575.86345130999996</v>
      </c>
      <c r="E378" s="37">
        <f>SUMIFS(СВЦЭМ!$K$34:$K$777,СВЦЭМ!$A$34:$A$777,$A378,СВЦЭМ!$B$34:$B$777,E$366)+'СЕТ СН'!$F$13</f>
        <v>576.32621400999994</v>
      </c>
      <c r="F378" s="37">
        <f>SUMIFS(СВЦЭМ!$K$34:$K$777,СВЦЭМ!$A$34:$A$777,$A378,СВЦЭМ!$B$34:$B$777,F$366)+'СЕТ СН'!$F$13</f>
        <v>574.72465331000001</v>
      </c>
      <c r="G378" s="37">
        <f>SUMIFS(СВЦЭМ!$K$34:$K$777,СВЦЭМ!$A$34:$A$777,$A378,СВЦЭМ!$B$34:$B$777,G$366)+'СЕТ СН'!$F$13</f>
        <v>565.91989833000002</v>
      </c>
      <c r="H378" s="37">
        <f>SUMIFS(СВЦЭМ!$K$34:$K$777,СВЦЭМ!$A$34:$A$777,$A378,СВЦЭМ!$B$34:$B$777,H$366)+'СЕТ СН'!$F$13</f>
        <v>523.67962025999998</v>
      </c>
      <c r="I378" s="37">
        <f>SUMIFS(СВЦЭМ!$K$34:$K$777,СВЦЭМ!$A$34:$A$777,$A378,СВЦЭМ!$B$34:$B$777,I$366)+'СЕТ СН'!$F$13</f>
        <v>470.57203278999998</v>
      </c>
      <c r="J378" s="37">
        <f>SUMIFS(СВЦЭМ!$K$34:$K$777,СВЦЭМ!$A$34:$A$777,$A378,СВЦЭМ!$B$34:$B$777,J$366)+'СЕТ СН'!$F$13</f>
        <v>420.85471339999998</v>
      </c>
      <c r="K378" s="37">
        <f>SUMIFS(СВЦЭМ!$K$34:$K$777,СВЦЭМ!$A$34:$A$777,$A378,СВЦЭМ!$B$34:$B$777,K$366)+'СЕТ СН'!$F$13</f>
        <v>369.61481043999999</v>
      </c>
      <c r="L378" s="37">
        <f>SUMIFS(СВЦЭМ!$K$34:$K$777,СВЦЭМ!$A$34:$A$777,$A378,СВЦЭМ!$B$34:$B$777,L$366)+'СЕТ СН'!$F$13</f>
        <v>332.02878075000001</v>
      </c>
      <c r="M378" s="37">
        <f>SUMIFS(СВЦЭМ!$K$34:$K$777,СВЦЭМ!$A$34:$A$777,$A378,СВЦЭМ!$B$34:$B$777,M$366)+'СЕТ СН'!$F$13</f>
        <v>321.23307161999998</v>
      </c>
      <c r="N378" s="37">
        <f>SUMIFS(СВЦЭМ!$K$34:$K$777,СВЦЭМ!$A$34:$A$777,$A378,СВЦЭМ!$B$34:$B$777,N$366)+'СЕТ СН'!$F$13</f>
        <v>326.24649469000002</v>
      </c>
      <c r="O378" s="37">
        <f>SUMIFS(СВЦЭМ!$K$34:$K$777,СВЦЭМ!$A$34:$A$777,$A378,СВЦЭМ!$B$34:$B$777,O$366)+'СЕТ СН'!$F$13</f>
        <v>328.85629777000003</v>
      </c>
      <c r="P378" s="37">
        <f>SUMIFS(СВЦЭМ!$K$34:$K$777,СВЦЭМ!$A$34:$A$777,$A378,СВЦЭМ!$B$34:$B$777,P$366)+'СЕТ СН'!$F$13</f>
        <v>334.51246250999998</v>
      </c>
      <c r="Q378" s="37">
        <f>SUMIFS(СВЦЭМ!$K$34:$K$777,СВЦЭМ!$A$34:$A$777,$A378,СВЦЭМ!$B$34:$B$777,Q$366)+'СЕТ СН'!$F$13</f>
        <v>337.68558916000001</v>
      </c>
      <c r="R378" s="37">
        <f>SUMIFS(СВЦЭМ!$K$34:$K$777,СВЦЭМ!$A$34:$A$777,$A378,СВЦЭМ!$B$34:$B$777,R$366)+'СЕТ СН'!$F$13</f>
        <v>337.05466137000002</v>
      </c>
      <c r="S378" s="37">
        <f>SUMIFS(СВЦЭМ!$K$34:$K$777,СВЦЭМ!$A$34:$A$777,$A378,СВЦЭМ!$B$34:$B$777,S$366)+'СЕТ СН'!$F$13</f>
        <v>333.43703534999997</v>
      </c>
      <c r="T378" s="37">
        <f>SUMIFS(СВЦЭМ!$K$34:$K$777,СВЦЭМ!$A$34:$A$777,$A378,СВЦЭМ!$B$34:$B$777,T$366)+'СЕТ СН'!$F$13</f>
        <v>327.41232150000002</v>
      </c>
      <c r="U378" s="37">
        <f>SUMIFS(СВЦЭМ!$K$34:$K$777,СВЦЭМ!$A$34:$A$777,$A378,СВЦЭМ!$B$34:$B$777,U$366)+'СЕТ СН'!$F$13</f>
        <v>355.09138278</v>
      </c>
      <c r="V378" s="37">
        <f>SUMIFS(СВЦЭМ!$K$34:$K$777,СВЦЭМ!$A$34:$A$777,$A378,СВЦЭМ!$B$34:$B$777,V$366)+'СЕТ СН'!$F$13</f>
        <v>358.53631483999999</v>
      </c>
      <c r="W378" s="37">
        <f>SUMIFS(СВЦЭМ!$K$34:$K$777,СВЦЭМ!$A$34:$A$777,$A378,СВЦЭМ!$B$34:$B$777,W$366)+'СЕТ СН'!$F$13</f>
        <v>347.82227047999999</v>
      </c>
      <c r="X378" s="37">
        <f>SUMIFS(СВЦЭМ!$K$34:$K$777,СВЦЭМ!$A$34:$A$777,$A378,СВЦЭМ!$B$34:$B$777,X$366)+'СЕТ СН'!$F$13</f>
        <v>333.30008989999999</v>
      </c>
      <c r="Y378" s="37">
        <f>SUMIFS(СВЦЭМ!$K$34:$K$777,СВЦЭМ!$A$34:$A$777,$A378,СВЦЭМ!$B$34:$B$777,Y$366)+'СЕТ СН'!$F$13</f>
        <v>392.80293424000001</v>
      </c>
    </row>
    <row r="379" spans="1:25" ht="15.75" x14ac:dyDescent="0.2">
      <c r="A379" s="36">
        <f t="shared" si="10"/>
        <v>42656</v>
      </c>
      <c r="B379" s="37">
        <f>SUMIFS(СВЦЭМ!$K$34:$K$777,СВЦЭМ!$A$34:$A$777,$A379,СВЦЭМ!$B$34:$B$777,B$366)+'СЕТ СН'!$F$13</f>
        <v>435.36887467000003</v>
      </c>
      <c r="C379" s="37">
        <f>SUMIFS(СВЦЭМ!$K$34:$K$777,СВЦЭМ!$A$34:$A$777,$A379,СВЦЭМ!$B$34:$B$777,C$366)+'СЕТ СН'!$F$13</f>
        <v>491.80265651000002</v>
      </c>
      <c r="D379" s="37">
        <f>SUMIFS(СВЦЭМ!$K$34:$K$777,СВЦЭМ!$A$34:$A$777,$A379,СВЦЭМ!$B$34:$B$777,D$366)+'СЕТ СН'!$F$13</f>
        <v>531.23518893999994</v>
      </c>
      <c r="E379" s="37">
        <f>SUMIFS(СВЦЭМ!$K$34:$K$777,СВЦЭМ!$A$34:$A$777,$A379,СВЦЭМ!$B$34:$B$777,E$366)+'СЕТ СН'!$F$13</f>
        <v>541.55525091000004</v>
      </c>
      <c r="F379" s="37">
        <f>SUMIFS(СВЦЭМ!$K$34:$K$777,СВЦЭМ!$A$34:$A$777,$A379,СВЦЭМ!$B$34:$B$777,F$366)+'СЕТ СН'!$F$13</f>
        <v>546.89631569000005</v>
      </c>
      <c r="G379" s="37">
        <f>SUMIFS(СВЦЭМ!$K$34:$K$777,СВЦЭМ!$A$34:$A$777,$A379,СВЦЭМ!$B$34:$B$777,G$366)+'СЕТ СН'!$F$13</f>
        <v>547.75698321000004</v>
      </c>
      <c r="H379" s="37">
        <f>SUMIFS(СВЦЭМ!$K$34:$K$777,СВЦЭМ!$A$34:$A$777,$A379,СВЦЭМ!$B$34:$B$777,H$366)+'СЕТ СН'!$F$13</f>
        <v>526.34136435999994</v>
      </c>
      <c r="I379" s="37">
        <f>SUMIFS(СВЦЭМ!$K$34:$K$777,СВЦЭМ!$A$34:$A$777,$A379,СВЦЭМ!$B$34:$B$777,I$366)+'СЕТ СН'!$F$13</f>
        <v>485.26840600999998</v>
      </c>
      <c r="J379" s="37">
        <f>SUMIFS(СВЦЭМ!$K$34:$K$777,СВЦЭМ!$A$34:$A$777,$A379,СВЦЭМ!$B$34:$B$777,J$366)+'СЕТ СН'!$F$13</f>
        <v>440.72200501999998</v>
      </c>
      <c r="K379" s="37">
        <f>SUMIFS(СВЦЭМ!$K$34:$K$777,СВЦЭМ!$A$34:$A$777,$A379,СВЦЭМ!$B$34:$B$777,K$366)+'СЕТ СН'!$F$13</f>
        <v>401.31023391999997</v>
      </c>
      <c r="L379" s="37">
        <f>SUMIFS(СВЦЭМ!$K$34:$K$777,СВЦЭМ!$A$34:$A$777,$A379,СВЦЭМ!$B$34:$B$777,L$366)+'СЕТ СН'!$F$13</f>
        <v>370.48120549999999</v>
      </c>
      <c r="M379" s="37">
        <f>SUMIFS(СВЦЭМ!$K$34:$K$777,СВЦЭМ!$A$34:$A$777,$A379,СВЦЭМ!$B$34:$B$777,M$366)+'СЕТ СН'!$F$13</f>
        <v>350.32046735</v>
      </c>
      <c r="N379" s="37">
        <f>SUMIFS(СВЦЭМ!$K$34:$K$777,СВЦЭМ!$A$34:$A$777,$A379,СВЦЭМ!$B$34:$B$777,N$366)+'СЕТ СН'!$F$13</f>
        <v>341.24048092999999</v>
      </c>
      <c r="O379" s="37">
        <f>SUMIFS(СВЦЭМ!$K$34:$K$777,СВЦЭМ!$A$34:$A$777,$A379,СВЦЭМ!$B$34:$B$777,O$366)+'СЕТ СН'!$F$13</f>
        <v>334.10011616000003</v>
      </c>
      <c r="P379" s="37">
        <f>SUMIFS(СВЦЭМ!$K$34:$K$777,СВЦЭМ!$A$34:$A$777,$A379,СВЦЭМ!$B$34:$B$777,P$366)+'СЕТ СН'!$F$13</f>
        <v>337.71682485000002</v>
      </c>
      <c r="Q379" s="37">
        <f>SUMIFS(СВЦЭМ!$K$34:$K$777,СВЦЭМ!$A$34:$A$777,$A379,СВЦЭМ!$B$34:$B$777,Q$366)+'СЕТ СН'!$F$13</f>
        <v>341.47603393000003</v>
      </c>
      <c r="R379" s="37">
        <f>SUMIFS(СВЦЭМ!$K$34:$K$777,СВЦЭМ!$A$34:$A$777,$A379,СВЦЭМ!$B$34:$B$777,R$366)+'СЕТ СН'!$F$13</f>
        <v>342.40942824000001</v>
      </c>
      <c r="S379" s="37">
        <f>SUMIFS(СВЦЭМ!$K$34:$K$777,СВЦЭМ!$A$34:$A$777,$A379,СВЦЭМ!$B$34:$B$777,S$366)+'СЕТ СН'!$F$13</f>
        <v>335.42015843000001</v>
      </c>
      <c r="T379" s="37">
        <f>SUMIFS(СВЦЭМ!$K$34:$K$777,СВЦЭМ!$A$34:$A$777,$A379,СВЦЭМ!$B$34:$B$777,T$366)+'СЕТ СН'!$F$13</f>
        <v>330.28128562000001</v>
      </c>
      <c r="U379" s="37">
        <f>SUMIFS(СВЦЭМ!$K$34:$K$777,СВЦЭМ!$A$34:$A$777,$A379,СВЦЭМ!$B$34:$B$777,U$366)+'СЕТ СН'!$F$13</f>
        <v>350.27403487999999</v>
      </c>
      <c r="V379" s="37">
        <f>SUMIFS(СВЦЭМ!$K$34:$K$777,СВЦЭМ!$A$34:$A$777,$A379,СВЦЭМ!$B$34:$B$777,V$366)+'СЕТ СН'!$F$13</f>
        <v>352.48881772999999</v>
      </c>
      <c r="W379" s="37">
        <f>SUMIFS(СВЦЭМ!$K$34:$K$777,СВЦЭМ!$A$34:$A$777,$A379,СВЦЭМ!$B$34:$B$777,W$366)+'СЕТ СН'!$F$13</f>
        <v>348.45567899000002</v>
      </c>
      <c r="X379" s="37">
        <f>SUMIFS(СВЦЭМ!$K$34:$K$777,СВЦЭМ!$A$34:$A$777,$A379,СВЦЭМ!$B$34:$B$777,X$366)+'СЕТ СН'!$F$13</f>
        <v>337.86627448000002</v>
      </c>
      <c r="Y379" s="37">
        <f>SUMIFS(СВЦЭМ!$K$34:$K$777,СВЦЭМ!$A$34:$A$777,$A379,СВЦЭМ!$B$34:$B$777,Y$366)+'СЕТ СН'!$F$13</f>
        <v>399.11689124999998</v>
      </c>
    </row>
    <row r="380" spans="1:25" ht="15.75" x14ac:dyDescent="0.2">
      <c r="A380" s="36">
        <f t="shared" si="10"/>
        <v>42657</v>
      </c>
      <c r="B380" s="37">
        <f>SUMIFS(СВЦЭМ!$K$34:$K$777,СВЦЭМ!$A$34:$A$777,$A380,СВЦЭМ!$B$34:$B$777,B$366)+'СЕТ СН'!$F$13</f>
        <v>438.48650937000002</v>
      </c>
      <c r="C380" s="37">
        <f>SUMIFS(СВЦЭМ!$K$34:$K$777,СВЦЭМ!$A$34:$A$777,$A380,СВЦЭМ!$B$34:$B$777,C$366)+'СЕТ СН'!$F$13</f>
        <v>515.86682373999997</v>
      </c>
      <c r="D380" s="37">
        <f>SUMIFS(СВЦЭМ!$K$34:$K$777,СВЦЭМ!$A$34:$A$777,$A380,СВЦЭМ!$B$34:$B$777,D$366)+'СЕТ СН'!$F$13</f>
        <v>549.72105393000004</v>
      </c>
      <c r="E380" s="37">
        <f>SUMIFS(СВЦЭМ!$K$34:$K$777,СВЦЭМ!$A$34:$A$777,$A380,СВЦЭМ!$B$34:$B$777,E$366)+'СЕТ СН'!$F$13</f>
        <v>545.73333058000003</v>
      </c>
      <c r="F380" s="37">
        <f>SUMIFS(СВЦЭМ!$K$34:$K$777,СВЦЭМ!$A$34:$A$777,$A380,СВЦЭМ!$B$34:$B$777,F$366)+'СЕТ СН'!$F$13</f>
        <v>545.73160516999997</v>
      </c>
      <c r="G380" s="37">
        <f>SUMIFS(СВЦЭМ!$K$34:$K$777,СВЦЭМ!$A$34:$A$777,$A380,СВЦЭМ!$B$34:$B$777,G$366)+'СЕТ СН'!$F$13</f>
        <v>554.88469630999998</v>
      </c>
      <c r="H380" s="37">
        <f>SUMIFS(СВЦЭМ!$K$34:$K$777,СВЦЭМ!$A$34:$A$777,$A380,СВЦЭМ!$B$34:$B$777,H$366)+'СЕТ СН'!$F$13</f>
        <v>516.41229734000001</v>
      </c>
      <c r="I380" s="37">
        <f>SUMIFS(СВЦЭМ!$K$34:$K$777,СВЦЭМ!$A$34:$A$777,$A380,СВЦЭМ!$B$34:$B$777,I$366)+'СЕТ СН'!$F$13</f>
        <v>461.42046376000002</v>
      </c>
      <c r="J380" s="37">
        <f>SUMIFS(СВЦЭМ!$K$34:$K$777,СВЦЭМ!$A$34:$A$777,$A380,СВЦЭМ!$B$34:$B$777,J$366)+'СЕТ СН'!$F$13</f>
        <v>431.12214004999998</v>
      </c>
      <c r="K380" s="37">
        <f>SUMIFS(СВЦЭМ!$K$34:$K$777,СВЦЭМ!$A$34:$A$777,$A380,СВЦЭМ!$B$34:$B$777,K$366)+'СЕТ СН'!$F$13</f>
        <v>379.22000297</v>
      </c>
      <c r="L380" s="37">
        <f>SUMIFS(СВЦЭМ!$K$34:$K$777,СВЦЭМ!$A$34:$A$777,$A380,СВЦЭМ!$B$34:$B$777,L$366)+'СЕТ СН'!$F$13</f>
        <v>346.57586342000002</v>
      </c>
      <c r="M380" s="37">
        <f>SUMIFS(СВЦЭМ!$K$34:$K$777,СВЦЭМ!$A$34:$A$777,$A380,СВЦЭМ!$B$34:$B$777,M$366)+'СЕТ СН'!$F$13</f>
        <v>345.13351735999998</v>
      </c>
      <c r="N380" s="37">
        <f>SUMIFS(СВЦЭМ!$K$34:$K$777,СВЦЭМ!$A$34:$A$777,$A380,СВЦЭМ!$B$34:$B$777,N$366)+'СЕТ СН'!$F$13</f>
        <v>335.56994692000001</v>
      </c>
      <c r="O380" s="37">
        <f>SUMIFS(СВЦЭМ!$K$34:$K$777,СВЦЭМ!$A$34:$A$777,$A380,СВЦЭМ!$B$34:$B$777,O$366)+'СЕТ СН'!$F$13</f>
        <v>331.43137754999998</v>
      </c>
      <c r="P380" s="37">
        <f>SUMIFS(СВЦЭМ!$K$34:$K$777,СВЦЭМ!$A$34:$A$777,$A380,СВЦЭМ!$B$34:$B$777,P$366)+'СЕТ СН'!$F$13</f>
        <v>329.38468160999997</v>
      </c>
      <c r="Q380" s="37">
        <f>SUMIFS(СВЦЭМ!$K$34:$K$777,СВЦЭМ!$A$34:$A$777,$A380,СВЦЭМ!$B$34:$B$777,Q$366)+'СЕТ СН'!$F$13</f>
        <v>331.78166829999998</v>
      </c>
      <c r="R380" s="37">
        <f>SUMIFS(СВЦЭМ!$K$34:$K$777,СВЦЭМ!$A$34:$A$777,$A380,СВЦЭМ!$B$34:$B$777,R$366)+'СЕТ СН'!$F$13</f>
        <v>333.86475108000002</v>
      </c>
      <c r="S380" s="37">
        <f>SUMIFS(СВЦЭМ!$K$34:$K$777,СВЦЭМ!$A$34:$A$777,$A380,СВЦЭМ!$B$34:$B$777,S$366)+'СЕТ СН'!$F$13</f>
        <v>335.03430563000001</v>
      </c>
      <c r="T380" s="37">
        <f>SUMIFS(СВЦЭМ!$K$34:$K$777,СВЦЭМ!$A$34:$A$777,$A380,СВЦЭМ!$B$34:$B$777,T$366)+'СЕТ СН'!$F$13</f>
        <v>328.96829596999999</v>
      </c>
      <c r="U380" s="37">
        <f>SUMIFS(СВЦЭМ!$K$34:$K$777,СВЦЭМ!$A$34:$A$777,$A380,СВЦЭМ!$B$34:$B$777,U$366)+'СЕТ СН'!$F$13</f>
        <v>347.74670911999999</v>
      </c>
      <c r="V380" s="37">
        <f>SUMIFS(СВЦЭМ!$K$34:$K$777,СВЦЭМ!$A$34:$A$777,$A380,СВЦЭМ!$B$34:$B$777,V$366)+'СЕТ СН'!$F$13</f>
        <v>350.81117463999999</v>
      </c>
      <c r="W380" s="37">
        <f>SUMIFS(СВЦЭМ!$K$34:$K$777,СВЦЭМ!$A$34:$A$777,$A380,СВЦЭМ!$B$34:$B$777,W$366)+'СЕТ СН'!$F$13</f>
        <v>344.80802319999998</v>
      </c>
      <c r="X380" s="37">
        <f>SUMIFS(СВЦЭМ!$K$34:$K$777,СВЦЭМ!$A$34:$A$777,$A380,СВЦЭМ!$B$34:$B$777,X$366)+'СЕТ СН'!$F$13</f>
        <v>333.87579025000002</v>
      </c>
      <c r="Y380" s="37">
        <f>SUMIFS(СВЦЭМ!$K$34:$K$777,СВЦЭМ!$A$34:$A$777,$A380,СВЦЭМ!$B$34:$B$777,Y$366)+'СЕТ СН'!$F$13</f>
        <v>367.79617986</v>
      </c>
    </row>
    <row r="381" spans="1:25" ht="15.75" x14ac:dyDescent="0.2">
      <c r="A381" s="36">
        <f t="shared" si="10"/>
        <v>42658</v>
      </c>
      <c r="B381" s="37">
        <f>SUMIFS(СВЦЭМ!$K$34:$K$777,СВЦЭМ!$A$34:$A$777,$A381,СВЦЭМ!$B$34:$B$777,B$366)+'СЕТ СН'!$F$13</f>
        <v>440.84760347999998</v>
      </c>
      <c r="C381" s="37">
        <f>SUMIFS(СВЦЭМ!$K$34:$K$777,СВЦЭМ!$A$34:$A$777,$A381,СВЦЭМ!$B$34:$B$777,C$366)+'СЕТ СН'!$F$13</f>
        <v>510.03868596000001</v>
      </c>
      <c r="D381" s="37">
        <f>SUMIFS(СВЦЭМ!$K$34:$K$777,СВЦЭМ!$A$34:$A$777,$A381,СВЦЭМ!$B$34:$B$777,D$366)+'СЕТ СН'!$F$13</f>
        <v>558.81625542999996</v>
      </c>
      <c r="E381" s="37">
        <f>SUMIFS(СВЦЭМ!$K$34:$K$777,СВЦЭМ!$A$34:$A$777,$A381,СВЦЭМ!$B$34:$B$777,E$366)+'СЕТ СН'!$F$13</f>
        <v>559.87380209000003</v>
      </c>
      <c r="F381" s="37">
        <f>SUMIFS(СВЦЭМ!$K$34:$K$777,СВЦЭМ!$A$34:$A$777,$A381,СВЦЭМ!$B$34:$B$777,F$366)+'СЕТ СН'!$F$13</f>
        <v>561.20711666</v>
      </c>
      <c r="G381" s="37">
        <f>SUMIFS(СВЦЭМ!$K$34:$K$777,СВЦЭМ!$A$34:$A$777,$A381,СВЦЭМ!$B$34:$B$777,G$366)+'СЕТ СН'!$F$13</f>
        <v>566.23992706000001</v>
      </c>
      <c r="H381" s="37">
        <f>SUMIFS(СВЦЭМ!$K$34:$K$777,СВЦЭМ!$A$34:$A$777,$A381,СВЦЭМ!$B$34:$B$777,H$366)+'СЕТ СН'!$F$13</f>
        <v>551.46491861000004</v>
      </c>
      <c r="I381" s="37">
        <f>SUMIFS(СВЦЭМ!$K$34:$K$777,СВЦЭМ!$A$34:$A$777,$A381,СВЦЭМ!$B$34:$B$777,I$366)+'СЕТ СН'!$F$13</f>
        <v>511.58251983999997</v>
      </c>
      <c r="J381" s="37">
        <f>SUMIFS(СВЦЭМ!$K$34:$K$777,СВЦЭМ!$A$34:$A$777,$A381,СВЦЭМ!$B$34:$B$777,J$366)+'СЕТ СН'!$F$13</f>
        <v>431.24631405999997</v>
      </c>
      <c r="K381" s="37">
        <f>SUMIFS(СВЦЭМ!$K$34:$K$777,СВЦЭМ!$A$34:$A$777,$A381,СВЦЭМ!$B$34:$B$777,K$366)+'СЕТ СН'!$F$13</f>
        <v>370.53540000999999</v>
      </c>
      <c r="L381" s="37">
        <f>SUMIFS(СВЦЭМ!$K$34:$K$777,СВЦЭМ!$A$34:$A$777,$A381,СВЦЭМ!$B$34:$B$777,L$366)+'СЕТ СН'!$F$13</f>
        <v>343.96104544999997</v>
      </c>
      <c r="M381" s="37">
        <f>SUMIFS(СВЦЭМ!$K$34:$K$777,СВЦЭМ!$A$34:$A$777,$A381,СВЦЭМ!$B$34:$B$777,M$366)+'СЕТ СН'!$F$13</f>
        <v>340.12423742999999</v>
      </c>
      <c r="N381" s="37">
        <f>SUMIFS(СВЦЭМ!$K$34:$K$777,СВЦЭМ!$A$34:$A$777,$A381,СВЦЭМ!$B$34:$B$777,N$366)+'СЕТ СН'!$F$13</f>
        <v>339.52397639999998</v>
      </c>
      <c r="O381" s="37">
        <f>SUMIFS(СВЦЭМ!$K$34:$K$777,СВЦЭМ!$A$34:$A$777,$A381,СВЦЭМ!$B$34:$B$777,O$366)+'СЕТ СН'!$F$13</f>
        <v>330.84735569999998</v>
      </c>
      <c r="P381" s="37">
        <f>SUMIFS(СВЦЭМ!$K$34:$K$777,СВЦЭМ!$A$34:$A$777,$A381,СВЦЭМ!$B$34:$B$777,P$366)+'СЕТ СН'!$F$13</f>
        <v>327.88780781000003</v>
      </c>
      <c r="Q381" s="37">
        <f>SUMIFS(СВЦЭМ!$K$34:$K$777,СВЦЭМ!$A$34:$A$777,$A381,СВЦЭМ!$B$34:$B$777,Q$366)+'СЕТ СН'!$F$13</f>
        <v>329.45470160999997</v>
      </c>
      <c r="R381" s="37">
        <f>SUMIFS(СВЦЭМ!$K$34:$K$777,СВЦЭМ!$A$34:$A$777,$A381,СВЦЭМ!$B$34:$B$777,R$366)+'СЕТ СН'!$F$13</f>
        <v>328.46627411999998</v>
      </c>
      <c r="S381" s="37">
        <f>SUMIFS(СВЦЭМ!$K$34:$K$777,СВЦЭМ!$A$34:$A$777,$A381,СВЦЭМ!$B$34:$B$777,S$366)+'СЕТ СН'!$F$13</f>
        <v>326.33133463000001</v>
      </c>
      <c r="T381" s="37">
        <f>SUMIFS(СВЦЭМ!$K$34:$K$777,СВЦЭМ!$A$34:$A$777,$A381,СВЦЭМ!$B$34:$B$777,T$366)+'СЕТ СН'!$F$13</f>
        <v>328.53782139999998</v>
      </c>
      <c r="U381" s="37">
        <f>SUMIFS(СВЦЭМ!$K$34:$K$777,СВЦЭМ!$A$34:$A$777,$A381,СВЦЭМ!$B$34:$B$777,U$366)+'СЕТ СН'!$F$13</f>
        <v>344.89867858000002</v>
      </c>
      <c r="V381" s="37">
        <f>SUMIFS(СВЦЭМ!$K$34:$K$777,СВЦЭМ!$A$34:$A$777,$A381,СВЦЭМ!$B$34:$B$777,V$366)+'СЕТ СН'!$F$13</f>
        <v>338.74260387999999</v>
      </c>
      <c r="W381" s="37">
        <f>SUMIFS(СВЦЭМ!$K$34:$K$777,СВЦЭМ!$A$34:$A$777,$A381,СВЦЭМ!$B$34:$B$777,W$366)+'СЕТ СН'!$F$13</f>
        <v>327.44527339000001</v>
      </c>
      <c r="X381" s="37">
        <f>SUMIFS(СВЦЭМ!$K$34:$K$777,СВЦЭМ!$A$34:$A$777,$A381,СВЦЭМ!$B$34:$B$777,X$366)+'СЕТ СН'!$F$13</f>
        <v>328.32631674999999</v>
      </c>
      <c r="Y381" s="37">
        <f>SUMIFS(СВЦЭМ!$K$34:$K$777,СВЦЭМ!$A$34:$A$777,$A381,СВЦЭМ!$B$34:$B$777,Y$366)+'СЕТ СН'!$F$13</f>
        <v>375.20975742000002</v>
      </c>
    </row>
    <row r="382" spans="1:25" ht="15.75" x14ac:dyDescent="0.2">
      <c r="A382" s="36">
        <f t="shared" si="10"/>
        <v>42659</v>
      </c>
      <c r="B382" s="37">
        <f>SUMIFS(СВЦЭМ!$K$34:$K$777,СВЦЭМ!$A$34:$A$777,$A382,СВЦЭМ!$B$34:$B$777,B$366)+'СЕТ СН'!$F$13</f>
        <v>426.44761368000002</v>
      </c>
      <c r="C382" s="37">
        <f>SUMIFS(СВЦЭМ!$K$34:$K$777,СВЦЭМ!$A$34:$A$777,$A382,СВЦЭМ!$B$34:$B$777,C$366)+'СЕТ СН'!$F$13</f>
        <v>483.36574015000002</v>
      </c>
      <c r="D382" s="37">
        <f>SUMIFS(СВЦЭМ!$K$34:$K$777,СВЦЭМ!$A$34:$A$777,$A382,СВЦЭМ!$B$34:$B$777,D$366)+'СЕТ СН'!$F$13</f>
        <v>529.60781424000004</v>
      </c>
      <c r="E382" s="37">
        <f>SUMIFS(СВЦЭМ!$K$34:$K$777,СВЦЭМ!$A$34:$A$777,$A382,СВЦЭМ!$B$34:$B$777,E$366)+'СЕТ СН'!$F$13</f>
        <v>531.42190008</v>
      </c>
      <c r="F382" s="37">
        <f>SUMIFS(СВЦЭМ!$K$34:$K$777,СВЦЭМ!$A$34:$A$777,$A382,СВЦЭМ!$B$34:$B$777,F$366)+'СЕТ СН'!$F$13</f>
        <v>532.29954516999999</v>
      </c>
      <c r="G382" s="37">
        <f>SUMIFS(СВЦЭМ!$K$34:$K$777,СВЦЭМ!$A$34:$A$777,$A382,СВЦЭМ!$B$34:$B$777,G$366)+'СЕТ СН'!$F$13</f>
        <v>533.92585999000005</v>
      </c>
      <c r="H382" s="37">
        <f>SUMIFS(СВЦЭМ!$K$34:$K$777,СВЦЭМ!$A$34:$A$777,$A382,СВЦЭМ!$B$34:$B$777,H$366)+'СЕТ СН'!$F$13</f>
        <v>523.73805440000001</v>
      </c>
      <c r="I382" s="37">
        <f>SUMIFS(СВЦЭМ!$K$34:$K$777,СВЦЭМ!$A$34:$A$777,$A382,СВЦЭМ!$B$34:$B$777,I$366)+'СЕТ СН'!$F$13</f>
        <v>493.25434840999998</v>
      </c>
      <c r="J382" s="37">
        <f>SUMIFS(СВЦЭМ!$K$34:$K$777,СВЦЭМ!$A$34:$A$777,$A382,СВЦЭМ!$B$34:$B$777,J$366)+'СЕТ СН'!$F$13</f>
        <v>444.31178197999998</v>
      </c>
      <c r="K382" s="37">
        <f>SUMIFS(СВЦЭМ!$K$34:$K$777,СВЦЭМ!$A$34:$A$777,$A382,СВЦЭМ!$B$34:$B$777,K$366)+'СЕТ СН'!$F$13</f>
        <v>403.99481904999999</v>
      </c>
      <c r="L382" s="37">
        <f>SUMIFS(СВЦЭМ!$K$34:$K$777,СВЦЭМ!$A$34:$A$777,$A382,СВЦЭМ!$B$34:$B$777,L$366)+'СЕТ СН'!$F$13</f>
        <v>339.40480996999997</v>
      </c>
      <c r="M382" s="37">
        <f>SUMIFS(СВЦЭМ!$K$34:$K$777,СВЦЭМ!$A$34:$A$777,$A382,СВЦЭМ!$B$34:$B$777,M$366)+'СЕТ СН'!$F$13</f>
        <v>331.96117312000001</v>
      </c>
      <c r="N382" s="37">
        <f>SUMIFS(СВЦЭМ!$K$34:$K$777,СВЦЭМ!$A$34:$A$777,$A382,СВЦЭМ!$B$34:$B$777,N$366)+'СЕТ СН'!$F$13</f>
        <v>331.84789197999999</v>
      </c>
      <c r="O382" s="37">
        <f>SUMIFS(СВЦЭМ!$K$34:$K$777,СВЦЭМ!$A$34:$A$777,$A382,СВЦЭМ!$B$34:$B$777,O$366)+'СЕТ СН'!$F$13</f>
        <v>313.14768427000001</v>
      </c>
      <c r="P382" s="37">
        <f>SUMIFS(СВЦЭМ!$K$34:$K$777,СВЦЭМ!$A$34:$A$777,$A382,СВЦЭМ!$B$34:$B$777,P$366)+'СЕТ СН'!$F$13</f>
        <v>319.27507219</v>
      </c>
      <c r="Q382" s="37">
        <f>SUMIFS(СВЦЭМ!$K$34:$K$777,СВЦЭМ!$A$34:$A$777,$A382,СВЦЭМ!$B$34:$B$777,Q$366)+'СЕТ СН'!$F$13</f>
        <v>314.89610445</v>
      </c>
      <c r="R382" s="37">
        <f>SUMIFS(СВЦЭМ!$K$34:$K$777,СВЦЭМ!$A$34:$A$777,$A382,СВЦЭМ!$B$34:$B$777,R$366)+'СЕТ СН'!$F$13</f>
        <v>318.40533281</v>
      </c>
      <c r="S382" s="37">
        <f>SUMIFS(СВЦЭМ!$K$34:$K$777,СВЦЭМ!$A$34:$A$777,$A382,СВЦЭМ!$B$34:$B$777,S$366)+'СЕТ СН'!$F$13</f>
        <v>321.40218844999998</v>
      </c>
      <c r="T382" s="37">
        <f>SUMIFS(СВЦЭМ!$K$34:$K$777,СВЦЭМ!$A$34:$A$777,$A382,СВЦЭМ!$B$34:$B$777,T$366)+'СЕТ СН'!$F$13</f>
        <v>332.30412715</v>
      </c>
      <c r="U382" s="37">
        <f>SUMIFS(СВЦЭМ!$K$34:$K$777,СВЦЭМ!$A$34:$A$777,$A382,СВЦЭМ!$B$34:$B$777,U$366)+'СЕТ СН'!$F$13</f>
        <v>353.26701082</v>
      </c>
      <c r="V382" s="37">
        <f>SUMIFS(СВЦЭМ!$K$34:$K$777,СВЦЭМ!$A$34:$A$777,$A382,СВЦЭМ!$B$34:$B$777,V$366)+'СЕТ СН'!$F$13</f>
        <v>344.19362150000001</v>
      </c>
      <c r="W382" s="37">
        <f>SUMIFS(СВЦЭМ!$K$34:$K$777,СВЦЭМ!$A$34:$A$777,$A382,СВЦЭМ!$B$34:$B$777,W$366)+'СЕТ СН'!$F$13</f>
        <v>332.37563938</v>
      </c>
      <c r="X382" s="37">
        <f>SUMIFS(СВЦЭМ!$K$34:$K$777,СВЦЭМ!$A$34:$A$777,$A382,СВЦЭМ!$B$34:$B$777,X$366)+'СЕТ СН'!$F$13</f>
        <v>324.89281389000001</v>
      </c>
      <c r="Y382" s="37">
        <f>SUMIFS(СВЦЭМ!$K$34:$K$777,СВЦЭМ!$A$34:$A$777,$A382,СВЦЭМ!$B$34:$B$777,Y$366)+'СЕТ СН'!$F$13</f>
        <v>354.43073213999998</v>
      </c>
    </row>
    <row r="383" spans="1:25" ht="15.75" x14ac:dyDescent="0.2">
      <c r="A383" s="36">
        <f t="shared" si="10"/>
        <v>42660</v>
      </c>
      <c r="B383" s="37">
        <f>SUMIFS(СВЦЭМ!$K$34:$K$777,СВЦЭМ!$A$34:$A$777,$A383,СВЦЭМ!$B$34:$B$777,B$366)+'СЕТ СН'!$F$13</f>
        <v>361.85504185000002</v>
      </c>
      <c r="C383" s="37">
        <f>SUMIFS(СВЦЭМ!$K$34:$K$777,СВЦЭМ!$A$34:$A$777,$A383,СВЦЭМ!$B$34:$B$777,C$366)+'СЕТ СН'!$F$13</f>
        <v>407.66630230999999</v>
      </c>
      <c r="D383" s="37">
        <f>SUMIFS(СВЦЭМ!$K$34:$K$777,СВЦЭМ!$A$34:$A$777,$A383,СВЦЭМ!$B$34:$B$777,D$366)+'СЕТ СН'!$F$13</f>
        <v>457.52161046999998</v>
      </c>
      <c r="E383" s="37">
        <f>SUMIFS(СВЦЭМ!$K$34:$K$777,СВЦЭМ!$A$34:$A$777,$A383,СВЦЭМ!$B$34:$B$777,E$366)+'СЕТ СН'!$F$13</f>
        <v>480.34925311000001</v>
      </c>
      <c r="F383" s="37">
        <f>SUMIFS(СВЦЭМ!$K$34:$K$777,СВЦЭМ!$A$34:$A$777,$A383,СВЦЭМ!$B$34:$B$777,F$366)+'СЕТ СН'!$F$13</f>
        <v>499.93366901000002</v>
      </c>
      <c r="G383" s="37">
        <f>SUMIFS(СВЦЭМ!$K$34:$K$777,СВЦЭМ!$A$34:$A$777,$A383,СВЦЭМ!$B$34:$B$777,G$366)+'СЕТ СН'!$F$13</f>
        <v>492.41709587999998</v>
      </c>
      <c r="H383" s="37">
        <f>SUMIFS(СВЦЭМ!$K$34:$K$777,СВЦЭМ!$A$34:$A$777,$A383,СВЦЭМ!$B$34:$B$777,H$366)+'СЕТ СН'!$F$13</f>
        <v>465.84026777999998</v>
      </c>
      <c r="I383" s="37">
        <f>SUMIFS(СВЦЭМ!$K$34:$K$777,СВЦЭМ!$A$34:$A$777,$A383,СВЦЭМ!$B$34:$B$777,I$366)+'СЕТ СН'!$F$13</f>
        <v>448.07209818000001</v>
      </c>
      <c r="J383" s="37">
        <f>SUMIFS(СВЦЭМ!$K$34:$K$777,СВЦЭМ!$A$34:$A$777,$A383,СВЦЭМ!$B$34:$B$777,J$366)+'СЕТ СН'!$F$13</f>
        <v>444.93076108000002</v>
      </c>
      <c r="K383" s="37">
        <f>SUMIFS(СВЦЭМ!$K$34:$K$777,СВЦЭМ!$A$34:$A$777,$A383,СВЦЭМ!$B$34:$B$777,K$366)+'СЕТ СН'!$F$13</f>
        <v>408.03681313999999</v>
      </c>
      <c r="L383" s="37">
        <f>SUMIFS(СВЦЭМ!$K$34:$K$777,СВЦЭМ!$A$34:$A$777,$A383,СВЦЭМ!$B$34:$B$777,L$366)+'СЕТ СН'!$F$13</f>
        <v>407.99652863</v>
      </c>
      <c r="M383" s="37">
        <f>SUMIFS(СВЦЭМ!$K$34:$K$777,СВЦЭМ!$A$34:$A$777,$A383,СВЦЭМ!$B$34:$B$777,M$366)+'СЕТ СН'!$F$13</f>
        <v>403.36777059999997</v>
      </c>
      <c r="N383" s="37">
        <f>SUMIFS(СВЦЭМ!$K$34:$K$777,СВЦЭМ!$A$34:$A$777,$A383,СВЦЭМ!$B$34:$B$777,N$366)+'СЕТ СН'!$F$13</f>
        <v>380.265578</v>
      </c>
      <c r="O383" s="37">
        <f>SUMIFS(СВЦЭМ!$K$34:$K$777,СВЦЭМ!$A$34:$A$777,$A383,СВЦЭМ!$B$34:$B$777,O$366)+'СЕТ СН'!$F$13</f>
        <v>392.86473720999999</v>
      </c>
      <c r="P383" s="37">
        <f>SUMIFS(СВЦЭМ!$K$34:$K$777,СВЦЭМ!$A$34:$A$777,$A383,СВЦЭМ!$B$34:$B$777,P$366)+'СЕТ СН'!$F$13</f>
        <v>387.85439014999997</v>
      </c>
      <c r="Q383" s="37">
        <f>SUMIFS(СВЦЭМ!$K$34:$K$777,СВЦЭМ!$A$34:$A$777,$A383,СВЦЭМ!$B$34:$B$777,Q$366)+'СЕТ СН'!$F$13</f>
        <v>387.80884691</v>
      </c>
      <c r="R383" s="37">
        <f>SUMIFS(СВЦЭМ!$K$34:$K$777,СВЦЭМ!$A$34:$A$777,$A383,СВЦЭМ!$B$34:$B$777,R$366)+'СЕТ СН'!$F$13</f>
        <v>388.49598847999999</v>
      </c>
      <c r="S383" s="37">
        <f>SUMIFS(СВЦЭМ!$K$34:$K$777,СВЦЭМ!$A$34:$A$777,$A383,СВЦЭМ!$B$34:$B$777,S$366)+'СЕТ СН'!$F$13</f>
        <v>387.09119736999997</v>
      </c>
      <c r="T383" s="37">
        <f>SUMIFS(СВЦЭМ!$K$34:$K$777,СВЦЭМ!$A$34:$A$777,$A383,СВЦЭМ!$B$34:$B$777,T$366)+'СЕТ СН'!$F$13</f>
        <v>402.71301462000002</v>
      </c>
      <c r="U383" s="37">
        <f>SUMIFS(СВЦЭМ!$K$34:$K$777,СВЦЭМ!$A$34:$A$777,$A383,СВЦЭМ!$B$34:$B$777,U$366)+'СЕТ СН'!$F$13</f>
        <v>474.79412165000002</v>
      </c>
      <c r="V383" s="37">
        <f>SUMIFS(СВЦЭМ!$K$34:$K$777,СВЦЭМ!$A$34:$A$777,$A383,СВЦЭМ!$B$34:$B$777,V$366)+'СЕТ СН'!$F$13</f>
        <v>453.04970018</v>
      </c>
      <c r="W383" s="37">
        <f>SUMIFS(СВЦЭМ!$K$34:$K$777,СВЦЭМ!$A$34:$A$777,$A383,СВЦЭМ!$B$34:$B$777,W$366)+'СЕТ СН'!$F$13</f>
        <v>436.91967374000001</v>
      </c>
      <c r="X383" s="37">
        <f>SUMIFS(СВЦЭМ!$K$34:$K$777,СВЦЭМ!$A$34:$A$777,$A383,СВЦЭМ!$B$34:$B$777,X$366)+'СЕТ СН'!$F$13</f>
        <v>388.79598269000002</v>
      </c>
      <c r="Y383" s="37">
        <f>SUMIFS(СВЦЭМ!$K$34:$K$777,СВЦЭМ!$A$34:$A$777,$A383,СВЦЭМ!$B$34:$B$777,Y$366)+'СЕТ СН'!$F$13</f>
        <v>378.29210999999998</v>
      </c>
    </row>
    <row r="384" spans="1:25" ht="15.75" x14ac:dyDescent="0.2">
      <c r="A384" s="36">
        <f t="shared" si="10"/>
        <v>42661</v>
      </c>
      <c r="B384" s="37">
        <f>SUMIFS(СВЦЭМ!$K$34:$K$777,СВЦЭМ!$A$34:$A$777,$A384,СВЦЭМ!$B$34:$B$777,B$366)+'СЕТ СН'!$F$13</f>
        <v>511.26145011</v>
      </c>
      <c r="C384" s="37">
        <f>SUMIFS(СВЦЭМ!$K$34:$K$777,СВЦЭМ!$A$34:$A$777,$A384,СВЦЭМ!$B$34:$B$777,C$366)+'СЕТ СН'!$F$13</f>
        <v>600.67350243999999</v>
      </c>
      <c r="D384" s="37">
        <f>SUMIFS(СВЦЭМ!$K$34:$K$777,СВЦЭМ!$A$34:$A$777,$A384,СВЦЭМ!$B$34:$B$777,D$366)+'СЕТ СН'!$F$13</f>
        <v>650.71654323999996</v>
      </c>
      <c r="E384" s="37">
        <f>SUMIFS(СВЦЭМ!$K$34:$K$777,СВЦЭМ!$A$34:$A$777,$A384,СВЦЭМ!$B$34:$B$777,E$366)+'СЕТ СН'!$F$13</f>
        <v>645.58914554</v>
      </c>
      <c r="F384" s="37">
        <f>SUMIFS(СВЦЭМ!$K$34:$K$777,СВЦЭМ!$A$34:$A$777,$A384,СВЦЭМ!$B$34:$B$777,F$366)+'СЕТ СН'!$F$13</f>
        <v>645.84075121000001</v>
      </c>
      <c r="G384" s="37">
        <f>SUMIFS(СВЦЭМ!$K$34:$K$777,СВЦЭМ!$A$34:$A$777,$A384,СВЦЭМ!$B$34:$B$777,G$366)+'СЕТ СН'!$F$13</f>
        <v>647.20689472000004</v>
      </c>
      <c r="H384" s="37">
        <f>SUMIFS(СВЦЭМ!$K$34:$K$777,СВЦЭМ!$A$34:$A$777,$A384,СВЦЭМ!$B$34:$B$777,H$366)+'СЕТ СН'!$F$13</f>
        <v>604.34222494999995</v>
      </c>
      <c r="I384" s="37">
        <f>SUMIFS(СВЦЭМ!$K$34:$K$777,СВЦЭМ!$A$34:$A$777,$A384,СВЦЭМ!$B$34:$B$777,I$366)+'СЕТ СН'!$F$13</f>
        <v>549.40488604999996</v>
      </c>
      <c r="J384" s="37">
        <f>SUMIFS(СВЦЭМ!$K$34:$K$777,СВЦЭМ!$A$34:$A$777,$A384,СВЦЭМ!$B$34:$B$777,J$366)+'СЕТ СН'!$F$13</f>
        <v>508.13217280999999</v>
      </c>
      <c r="K384" s="37">
        <f>SUMIFS(СВЦЭМ!$K$34:$K$777,СВЦЭМ!$A$34:$A$777,$A384,СВЦЭМ!$B$34:$B$777,K$366)+'СЕТ СН'!$F$13</f>
        <v>454.40942495000002</v>
      </c>
      <c r="L384" s="37">
        <f>SUMIFS(СВЦЭМ!$K$34:$K$777,СВЦЭМ!$A$34:$A$777,$A384,СВЦЭМ!$B$34:$B$777,L$366)+'СЕТ СН'!$F$13</f>
        <v>412.88012115999999</v>
      </c>
      <c r="M384" s="37">
        <f>SUMIFS(СВЦЭМ!$K$34:$K$777,СВЦЭМ!$A$34:$A$777,$A384,СВЦЭМ!$B$34:$B$777,M$366)+'СЕТ СН'!$F$13</f>
        <v>394.04341825</v>
      </c>
      <c r="N384" s="37">
        <f>SUMIFS(СВЦЭМ!$K$34:$K$777,СВЦЭМ!$A$34:$A$777,$A384,СВЦЭМ!$B$34:$B$777,N$366)+'СЕТ СН'!$F$13</f>
        <v>383.15328789</v>
      </c>
      <c r="O384" s="37">
        <f>SUMIFS(СВЦЭМ!$K$34:$K$777,СВЦЭМ!$A$34:$A$777,$A384,СВЦЭМ!$B$34:$B$777,O$366)+'СЕТ СН'!$F$13</f>
        <v>383.16429242999999</v>
      </c>
      <c r="P384" s="37">
        <f>SUMIFS(СВЦЭМ!$K$34:$K$777,СВЦЭМ!$A$34:$A$777,$A384,СВЦЭМ!$B$34:$B$777,P$366)+'СЕТ СН'!$F$13</f>
        <v>382.77038482</v>
      </c>
      <c r="Q384" s="37">
        <f>SUMIFS(СВЦЭМ!$K$34:$K$777,СВЦЭМ!$A$34:$A$777,$A384,СВЦЭМ!$B$34:$B$777,Q$366)+'СЕТ СН'!$F$13</f>
        <v>384.03521812999998</v>
      </c>
      <c r="R384" s="37">
        <f>SUMIFS(СВЦЭМ!$K$34:$K$777,СВЦЭМ!$A$34:$A$777,$A384,СВЦЭМ!$B$34:$B$777,R$366)+'СЕТ СН'!$F$13</f>
        <v>383.73678454999998</v>
      </c>
      <c r="S384" s="37">
        <f>SUMIFS(СВЦЭМ!$K$34:$K$777,СВЦЭМ!$A$34:$A$777,$A384,СВЦЭМ!$B$34:$B$777,S$366)+'СЕТ СН'!$F$13</f>
        <v>380.92814475</v>
      </c>
      <c r="T384" s="37">
        <f>SUMIFS(СВЦЭМ!$K$34:$K$777,СВЦЭМ!$A$34:$A$777,$A384,СВЦЭМ!$B$34:$B$777,T$366)+'СЕТ СН'!$F$13</f>
        <v>391.55656792000002</v>
      </c>
      <c r="U384" s="37">
        <f>SUMIFS(СВЦЭМ!$K$34:$K$777,СВЦЭМ!$A$34:$A$777,$A384,СВЦЭМ!$B$34:$B$777,U$366)+'СЕТ СН'!$F$13</f>
        <v>407.35185614</v>
      </c>
      <c r="V384" s="37">
        <f>SUMIFS(СВЦЭМ!$K$34:$K$777,СВЦЭМ!$A$34:$A$777,$A384,СВЦЭМ!$B$34:$B$777,V$366)+'СЕТ СН'!$F$13</f>
        <v>406.10423974000003</v>
      </c>
      <c r="W384" s="37">
        <f>SUMIFS(СВЦЭМ!$K$34:$K$777,СВЦЭМ!$A$34:$A$777,$A384,СВЦЭМ!$B$34:$B$777,W$366)+'СЕТ СН'!$F$13</f>
        <v>406.59620695000001</v>
      </c>
      <c r="X384" s="37">
        <f>SUMIFS(СВЦЭМ!$K$34:$K$777,СВЦЭМ!$A$34:$A$777,$A384,СВЦЭМ!$B$34:$B$777,X$366)+'СЕТ СН'!$F$13</f>
        <v>414.49668647999999</v>
      </c>
      <c r="Y384" s="37">
        <f>SUMIFS(СВЦЭМ!$K$34:$K$777,СВЦЭМ!$A$34:$A$777,$A384,СВЦЭМ!$B$34:$B$777,Y$366)+'СЕТ СН'!$F$13</f>
        <v>433.61132628000001</v>
      </c>
    </row>
    <row r="385" spans="1:26" ht="15.75" x14ac:dyDescent="0.2">
      <c r="A385" s="36">
        <f t="shared" si="10"/>
        <v>42662</v>
      </c>
      <c r="B385" s="37">
        <f>SUMIFS(СВЦЭМ!$K$34:$K$777,СВЦЭМ!$A$34:$A$777,$A385,СВЦЭМ!$B$34:$B$777,B$366)+'СЕТ СН'!$F$13</f>
        <v>460.66332254999998</v>
      </c>
      <c r="C385" s="37">
        <f>SUMIFS(СВЦЭМ!$K$34:$K$777,СВЦЭМ!$A$34:$A$777,$A385,СВЦЭМ!$B$34:$B$777,C$366)+'СЕТ СН'!$F$13</f>
        <v>536.68366553999999</v>
      </c>
      <c r="D385" s="37">
        <f>SUMIFS(СВЦЭМ!$K$34:$K$777,СВЦЭМ!$A$34:$A$777,$A385,СВЦЭМ!$B$34:$B$777,D$366)+'СЕТ СН'!$F$13</f>
        <v>591.20537708999996</v>
      </c>
      <c r="E385" s="37">
        <f>SUMIFS(СВЦЭМ!$K$34:$K$777,СВЦЭМ!$A$34:$A$777,$A385,СВЦЭМ!$B$34:$B$777,E$366)+'СЕТ СН'!$F$13</f>
        <v>593.04246433000003</v>
      </c>
      <c r="F385" s="37">
        <f>SUMIFS(СВЦЭМ!$K$34:$K$777,СВЦЭМ!$A$34:$A$777,$A385,СВЦЭМ!$B$34:$B$777,F$366)+'СЕТ СН'!$F$13</f>
        <v>591.78727002000005</v>
      </c>
      <c r="G385" s="37">
        <f>SUMIFS(СВЦЭМ!$K$34:$K$777,СВЦЭМ!$A$34:$A$777,$A385,СВЦЭМ!$B$34:$B$777,G$366)+'СЕТ СН'!$F$13</f>
        <v>579.21822040999996</v>
      </c>
      <c r="H385" s="37">
        <f>SUMIFS(СВЦЭМ!$K$34:$K$777,СВЦЭМ!$A$34:$A$777,$A385,СВЦЭМ!$B$34:$B$777,H$366)+'СЕТ СН'!$F$13</f>
        <v>539.68719511999996</v>
      </c>
      <c r="I385" s="37">
        <f>SUMIFS(СВЦЭМ!$K$34:$K$777,СВЦЭМ!$A$34:$A$777,$A385,СВЦЭМ!$B$34:$B$777,I$366)+'СЕТ СН'!$F$13</f>
        <v>497.82737880000002</v>
      </c>
      <c r="J385" s="37">
        <f>SUMIFS(СВЦЭМ!$K$34:$K$777,СВЦЭМ!$A$34:$A$777,$A385,СВЦЭМ!$B$34:$B$777,J$366)+'СЕТ СН'!$F$13</f>
        <v>466.78259868999999</v>
      </c>
      <c r="K385" s="37">
        <f>SUMIFS(СВЦЭМ!$K$34:$K$777,СВЦЭМ!$A$34:$A$777,$A385,СВЦЭМ!$B$34:$B$777,K$366)+'СЕТ СН'!$F$13</f>
        <v>418.18784571999998</v>
      </c>
      <c r="L385" s="37">
        <f>SUMIFS(СВЦЭМ!$K$34:$K$777,СВЦЭМ!$A$34:$A$777,$A385,СВЦЭМ!$B$34:$B$777,L$366)+'СЕТ СН'!$F$13</f>
        <v>375.60304377</v>
      </c>
      <c r="M385" s="37">
        <f>SUMIFS(СВЦЭМ!$K$34:$K$777,СВЦЭМ!$A$34:$A$777,$A385,СВЦЭМ!$B$34:$B$777,M$366)+'СЕТ СН'!$F$13</f>
        <v>357.10471332999998</v>
      </c>
      <c r="N385" s="37">
        <f>SUMIFS(СВЦЭМ!$K$34:$K$777,СВЦЭМ!$A$34:$A$777,$A385,СВЦЭМ!$B$34:$B$777,N$366)+'СЕТ СН'!$F$13</f>
        <v>355.53945398000002</v>
      </c>
      <c r="O385" s="37">
        <f>SUMIFS(СВЦЭМ!$K$34:$K$777,СВЦЭМ!$A$34:$A$777,$A385,СВЦЭМ!$B$34:$B$777,O$366)+'СЕТ СН'!$F$13</f>
        <v>350.76526759000001</v>
      </c>
      <c r="P385" s="37">
        <f>SUMIFS(СВЦЭМ!$K$34:$K$777,СВЦЭМ!$A$34:$A$777,$A385,СВЦЭМ!$B$34:$B$777,P$366)+'СЕТ СН'!$F$13</f>
        <v>347.28639061000001</v>
      </c>
      <c r="Q385" s="37">
        <f>SUMIFS(СВЦЭМ!$K$34:$K$777,СВЦЭМ!$A$34:$A$777,$A385,СВЦЭМ!$B$34:$B$777,Q$366)+'СЕТ СН'!$F$13</f>
        <v>352.00199233000001</v>
      </c>
      <c r="R385" s="37">
        <f>SUMIFS(СВЦЭМ!$K$34:$K$777,СВЦЭМ!$A$34:$A$777,$A385,СВЦЭМ!$B$34:$B$777,R$366)+'СЕТ СН'!$F$13</f>
        <v>353.49150760999999</v>
      </c>
      <c r="S385" s="37">
        <f>SUMIFS(СВЦЭМ!$K$34:$K$777,СВЦЭМ!$A$34:$A$777,$A385,СВЦЭМ!$B$34:$B$777,S$366)+'СЕТ СН'!$F$13</f>
        <v>353.34203878</v>
      </c>
      <c r="T385" s="37">
        <f>SUMIFS(СВЦЭМ!$K$34:$K$777,СВЦЭМ!$A$34:$A$777,$A385,СВЦЭМ!$B$34:$B$777,T$366)+'СЕТ СН'!$F$13</f>
        <v>371.81245213</v>
      </c>
      <c r="U385" s="37">
        <f>SUMIFS(СВЦЭМ!$K$34:$K$777,СВЦЭМ!$A$34:$A$777,$A385,СВЦЭМ!$B$34:$B$777,U$366)+'СЕТ СН'!$F$13</f>
        <v>397.70447373000002</v>
      </c>
      <c r="V385" s="37">
        <f>SUMIFS(СВЦЭМ!$K$34:$K$777,СВЦЭМ!$A$34:$A$777,$A385,СВЦЭМ!$B$34:$B$777,V$366)+'СЕТ СН'!$F$13</f>
        <v>374.77496765000001</v>
      </c>
      <c r="W385" s="37">
        <f>SUMIFS(СВЦЭМ!$K$34:$K$777,СВЦЭМ!$A$34:$A$777,$A385,СВЦЭМ!$B$34:$B$777,W$366)+'СЕТ СН'!$F$13</f>
        <v>350.32175792999999</v>
      </c>
      <c r="X385" s="37">
        <f>SUMIFS(СВЦЭМ!$K$34:$K$777,СВЦЭМ!$A$34:$A$777,$A385,СВЦЭМ!$B$34:$B$777,X$366)+'СЕТ СН'!$F$13</f>
        <v>340.91648141000002</v>
      </c>
      <c r="Y385" s="37">
        <f>SUMIFS(СВЦЭМ!$K$34:$K$777,СВЦЭМ!$A$34:$A$777,$A385,СВЦЭМ!$B$34:$B$777,Y$366)+'СЕТ СН'!$F$13</f>
        <v>385.67935126999998</v>
      </c>
    </row>
    <row r="386" spans="1:26" ht="15.75" x14ac:dyDescent="0.2">
      <c r="A386" s="36">
        <f t="shared" si="10"/>
        <v>42663</v>
      </c>
      <c r="B386" s="37">
        <f>SUMIFS(СВЦЭМ!$K$34:$K$777,СВЦЭМ!$A$34:$A$777,$A386,СВЦЭМ!$B$34:$B$777,B$366)+'СЕТ СН'!$F$13</f>
        <v>447.98800748999997</v>
      </c>
      <c r="C386" s="37">
        <f>SUMIFS(СВЦЭМ!$K$34:$K$777,СВЦЭМ!$A$34:$A$777,$A386,СВЦЭМ!$B$34:$B$777,C$366)+'СЕТ СН'!$F$13</f>
        <v>519.65296739999997</v>
      </c>
      <c r="D386" s="37">
        <f>SUMIFS(СВЦЭМ!$K$34:$K$777,СВЦЭМ!$A$34:$A$777,$A386,СВЦЭМ!$B$34:$B$777,D$366)+'СЕТ СН'!$F$13</f>
        <v>568.93228752000005</v>
      </c>
      <c r="E386" s="37">
        <f>SUMIFS(СВЦЭМ!$K$34:$K$777,СВЦЭМ!$A$34:$A$777,$A386,СВЦЭМ!$B$34:$B$777,E$366)+'СЕТ СН'!$F$13</f>
        <v>569.88316339000005</v>
      </c>
      <c r="F386" s="37">
        <f>SUMIFS(СВЦЭМ!$K$34:$K$777,СВЦЭМ!$A$34:$A$777,$A386,СВЦЭМ!$B$34:$B$777,F$366)+'СЕТ СН'!$F$13</f>
        <v>568.67114420999997</v>
      </c>
      <c r="G386" s="37">
        <f>SUMIFS(СВЦЭМ!$K$34:$K$777,СВЦЭМ!$A$34:$A$777,$A386,СВЦЭМ!$B$34:$B$777,G$366)+'СЕТ СН'!$F$13</f>
        <v>559.20339809999996</v>
      </c>
      <c r="H386" s="37">
        <f>SUMIFS(СВЦЭМ!$K$34:$K$777,СВЦЭМ!$A$34:$A$777,$A386,СВЦЭМ!$B$34:$B$777,H$366)+'СЕТ СН'!$F$13</f>
        <v>520.58933463000005</v>
      </c>
      <c r="I386" s="37">
        <f>SUMIFS(СВЦЭМ!$K$34:$K$777,СВЦЭМ!$A$34:$A$777,$A386,СВЦЭМ!$B$34:$B$777,I$366)+'СЕТ СН'!$F$13</f>
        <v>466.91683719000002</v>
      </c>
      <c r="J386" s="37">
        <f>SUMIFS(СВЦЭМ!$K$34:$K$777,СВЦЭМ!$A$34:$A$777,$A386,СВЦЭМ!$B$34:$B$777,J$366)+'СЕТ СН'!$F$13</f>
        <v>429.17884414999997</v>
      </c>
      <c r="K386" s="37">
        <f>SUMIFS(СВЦЭМ!$K$34:$K$777,СВЦЭМ!$A$34:$A$777,$A386,СВЦЭМ!$B$34:$B$777,K$366)+'СЕТ СН'!$F$13</f>
        <v>427.45227027999999</v>
      </c>
      <c r="L386" s="37">
        <f>SUMIFS(СВЦЭМ!$K$34:$K$777,СВЦЭМ!$A$34:$A$777,$A386,СВЦЭМ!$B$34:$B$777,L$366)+'СЕТ СН'!$F$13</f>
        <v>433.68018153000003</v>
      </c>
      <c r="M386" s="37">
        <f>SUMIFS(СВЦЭМ!$K$34:$K$777,СВЦЭМ!$A$34:$A$777,$A386,СВЦЭМ!$B$34:$B$777,M$366)+'СЕТ СН'!$F$13</f>
        <v>440.90532624000002</v>
      </c>
      <c r="N386" s="37">
        <f>SUMIFS(СВЦЭМ!$K$34:$K$777,СВЦЭМ!$A$34:$A$777,$A386,СВЦЭМ!$B$34:$B$777,N$366)+'СЕТ СН'!$F$13</f>
        <v>450.42321773999998</v>
      </c>
      <c r="O386" s="37">
        <f>SUMIFS(СВЦЭМ!$K$34:$K$777,СВЦЭМ!$A$34:$A$777,$A386,СВЦЭМ!$B$34:$B$777,O$366)+'СЕТ СН'!$F$13</f>
        <v>451.59311946999998</v>
      </c>
      <c r="P386" s="37">
        <f>SUMIFS(СВЦЭМ!$K$34:$K$777,СВЦЭМ!$A$34:$A$777,$A386,СВЦЭМ!$B$34:$B$777,P$366)+'СЕТ СН'!$F$13</f>
        <v>455.58434029</v>
      </c>
      <c r="Q386" s="37">
        <f>SUMIFS(СВЦЭМ!$K$34:$K$777,СВЦЭМ!$A$34:$A$777,$A386,СВЦЭМ!$B$34:$B$777,Q$366)+'СЕТ СН'!$F$13</f>
        <v>457.77603105999998</v>
      </c>
      <c r="R386" s="37">
        <f>SUMIFS(СВЦЭМ!$K$34:$K$777,СВЦЭМ!$A$34:$A$777,$A386,СВЦЭМ!$B$34:$B$777,R$366)+'СЕТ СН'!$F$13</f>
        <v>456.13414673</v>
      </c>
      <c r="S386" s="37">
        <f>SUMIFS(СВЦЭМ!$K$34:$K$777,СВЦЭМ!$A$34:$A$777,$A386,СВЦЭМ!$B$34:$B$777,S$366)+'СЕТ СН'!$F$13</f>
        <v>448.48258606000002</v>
      </c>
      <c r="T386" s="37">
        <f>SUMIFS(СВЦЭМ!$K$34:$K$777,СВЦЭМ!$A$34:$A$777,$A386,СВЦЭМ!$B$34:$B$777,T$366)+'СЕТ СН'!$F$13</f>
        <v>424.46991365000002</v>
      </c>
      <c r="U386" s="37">
        <f>SUMIFS(СВЦЭМ!$K$34:$K$777,СВЦЭМ!$A$34:$A$777,$A386,СВЦЭМ!$B$34:$B$777,U$366)+'СЕТ СН'!$F$13</f>
        <v>393.37857797999999</v>
      </c>
      <c r="V386" s="37">
        <f>SUMIFS(СВЦЭМ!$K$34:$K$777,СВЦЭМ!$A$34:$A$777,$A386,СВЦЭМ!$B$34:$B$777,V$366)+'СЕТ СН'!$F$13</f>
        <v>370.83874014999998</v>
      </c>
      <c r="W386" s="37">
        <f>SUMIFS(СВЦЭМ!$K$34:$K$777,СВЦЭМ!$A$34:$A$777,$A386,СВЦЭМ!$B$34:$B$777,W$366)+'СЕТ СН'!$F$13</f>
        <v>369.86310936000001</v>
      </c>
      <c r="X386" s="37">
        <f>SUMIFS(СВЦЭМ!$K$34:$K$777,СВЦЭМ!$A$34:$A$777,$A386,СВЦЭМ!$B$34:$B$777,X$366)+'СЕТ СН'!$F$13</f>
        <v>387.96604596999998</v>
      </c>
      <c r="Y386" s="37">
        <f>SUMIFS(СВЦЭМ!$K$34:$K$777,СВЦЭМ!$A$34:$A$777,$A386,СВЦЭМ!$B$34:$B$777,Y$366)+'СЕТ СН'!$F$13</f>
        <v>408.39014900000001</v>
      </c>
    </row>
    <row r="387" spans="1:26" ht="15.75" x14ac:dyDescent="0.2">
      <c r="A387" s="36">
        <f t="shared" si="10"/>
        <v>42664</v>
      </c>
      <c r="B387" s="37">
        <f>SUMIFS(СВЦЭМ!$K$34:$K$777,СВЦЭМ!$A$34:$A$777,$A387,СВЦЭМ!$B$34:$B$777,B$366)+'СЕТ СН'!$F$13</f>
        <v>439.20235887000001</v>
      </c>
      <c r="C387" s="37">
        <f>SUMIFS(СВЦЭМ!$K$34:$K$777,СВЦЭМ!$A$34:$A$777,$A387,СВЦЭМ!$B$34:$B$777,C$366)+'СЕТ СН'!$F$13</f>
        <v>514.32479745000001</v>
      </c>
      <c r="D387" s="37">
        <f>SUMIFS(СВЦЭМ!$K$34:$K$777,СВЦЭМ!$A$34:$A$777,$A387,СВЦЭМ!$B$34:$B$777,D$366)+'СЕТ СН'!$F$13</f>
        <v>561.88600388999998</v>
      </c>
      <c r="E387" s="37">
        <f>SUMIFS(СВЦЭМ!$K$34:$K$777,СВЦЭМ!$A$34:$A$777,$A387,СВЦЭМ!$B$34:$B$777,E$366)+'СЕТ СН'!$F$13</f>
        <v>562.00519755000005</v>
      </c>
      <c r="F387" s="37">
        <f>SUMIFS(СВЦЭМ!$K$34:$K$777,СВЦЭМ!$A$34:$A$777,$A387,СВЦЭМ!$B$34:$B$777,F$366)+'СЕТ СН'!$F$13</f>
        <v>563.45422939000002</v>
      </c>
      <c r="G387" s="37">
        <f>SUMIFS(СВЦЭМ!$K$34:$K$777,СВЦЭМ!$A$34:$A$777,$A387,СВЦЭМ!$B$34:$B$777,G$366)+'СЕТ СН'!$F$13</f>
        <v>552.79323196999997</v>
      </c>
      <c r="H387" s="37">
        <f>SUMIFS(СВЦЭМ!$K$34:$K$777,СВЦЭМ!$A$34:$A$777,$A387,СВЦЭМ!$B$34:$B$777,H$366)+'СЕТ СН'!$F$13</f>
        <v>514.76440091999996</v>
      </c>
      <c r="I387" s="37">
        <f>SUMIFS(СВЦЭМ!$K$34:$K$777,СВЦЭМ!$A$34:$A$777,$A387,СВЦЭМ!$B$34:$B$777,I$366)+'СЕТ СН'!$F$13</f>
        <v>479.22257332999999</v>
      </c>
      <c r="J387" s="37">
        <f>SUMIFS(СВЦЭМ!$K$34:$K$777,СВЦЭМ!$A$34:$A$777,$A387,СВЦЭМ!$B$34:$B$777,J$366)+'СЕТ СН'!$F$13</f>
        <v>439.21132972999999</v>
      </c>
      <c r="K387" s="37">
        <f>SUMIFS(СВЦЭМ!$K$34:$K$777,СВЦЭМ!$A$34:$A$777,$A387,СВЦЭМ!$B$34:$B$777,K$366)+'СЕТ СН'!$F$13</f>
        <v>397.81715904999999</v>
      </c>
      <c r="L387" s="37">
        <f>SUMIFS(СВЦЭМ!$K$34:$K$777,СВЦЭМ!$A$34:$A$777,$A387,СВЦЭМ!$B$34:$B$777,L$366)+'СЕТ СН'!$F$13</f>
        <v>358.49285450999997</v>
      </c>
      <c r="M387" s="37">
        <f>SUMIFS(СВЦЭМ!$K$34:$K$777,СВЦЭМ!$A$34:$A$777,$A387,СВЦЭМ!$B$34:$B$777,M$366)+'СЕТ СН'!$F$13</f>
        <v>351.59125089000003</v>
      </c>
      <c r="N387" s="37">
        <f>SUMIFS(СВЦЭМ!$K$34:$K$777,СВЦЭМ!$A$34:$A$777,$A387,СВЦЭМ!$B$34:$B$777,N$366)+'СЕТ СН'!$F$13</f>
        <v>352.42405379000002</v>
      </c>
      <c r="O387" s="37">
        <f>SUMIFS(СВЦЭМ!$K$34:$K$777,СВЦЭМ!$A$34:$A$777,$A387,СВЦЭМ!$B$34:$B$777,O$366)+'СЕТ СН'!$F$13</f>
        <v>353.34073605999998</v>
      </c>
      <c r="P387" s="37">
        <f>SUMIFS(СВЦЭМ!$K$34:$K$777,СВЦЭМ!$A$34:$A$777,$A387,СВЦЭМ!$B$34:$B$777,P$366)+'СЕТ СН'!$F$13</f>
        <v>351.53374213000001</v>
      </c>
      <c r="Q387" s="37">
        <f>SUMIFS(СВЦЭМ!$K$34:$K$777,СВЦЭМ!$A$34:$A$777,$A387,СВЦЭМ!$B$34:$B$777,Q$366)+'СЕТ СН'!$F$13</f>
        <v>350.09647072000001</v>
      </c>
      <c r="R387" s="37">
        <f>SUMIFS(СВЦЭМ!$K$34:$K$777,СВЦЭМ!$A$34:$A$777,$A387,СВЦЭМ!$B$34:$B$777,R$366)+'СЕТ СН'!$F$13</f>
        <v>351.34123658999999</v>
      </c>
      <c r="S387" s="37">
        <f>SUMIFS(СВЦЭМ!$K$34:$K$777,СВЦЭМ!$A$34:$A$777,$A387,СВЦЭМ!$B$34:$B$777,S$366)+'СЕТ СН'!$F$13</f>
        <v>355.05842601000001</v>
      </c>
      <c r="T387" s="37">
        <f>SUMIFS(СВЦЭМ!$K$34:$K$777,СВЦЭМ!$A$34:$A$777,$A387,СВЦЭМ!$B$34:$B$777,T$366)+'СЕТ СН'!$F$13</f>
        <v>360.17097403000002</v>
      </c>
      <c r="U387" s="37">
        <f>SUMIFS(СВЦЭМ!$K$34:$K$777,СВЦЭМ!$A$34:$A$777,$A387,СВЦЭМ!$B$34:$B$777,U$366)+'СЕТ СН'!$F$13</f>
        <v>374.76370850000001</v>
      </c>
      <c r="V387" s="37">
        <f>SUMIFS(СВЦЭМ!$K$34:$K$777,СВЦЭМ!$A$34:$A$777,$A387,СВЦЭМ!$B$34:$B$777,V$366)+'СЕТ СН'!$F$13</f>
        <v>371.19433978000001</v>
      </c>
      <c r="W387" s="37">
        <f>SUMIFS(СВЦЭМ!$K$34:$K$777,СВЦЭМ!$A$34:$A$777,$A387,СВЦЭМ!$B$34:$B$777,W$366)+'СЕТ СН'!$F$13</f>
        <v>360.32158227999997</v>
      </c>
      <c r="X387" s="37">
        <f>SUMIFS(СВЦЭМ!$K$34:$K$777,СВЦЭМ!$A$34:$A$777,$A387,СВЦЭМ!$B$34:$B$777,X$366)+'СЕТ СН'!$F$13</f>
        <v>359.88573258000002</v>
      </c>
      <c r="Y387" s="37">
        <f>SUMIFS(СВЦЭМ!$K$34:$K$777,СВЦЭМ!$A$34:$A$777,$A387,СВЦЭМ!$B$34:$B$777,Y$366)+'СЕТ СН'!$F$13</f>
        <v>398.89983498999999</v>
      </c>
    </row>
    <row r="388" spans="1:26" ht="15.75" x14ac:dyDescent="0.2">
      <c r="A388" s="36">
        <f t="shared" si="10"/>
        <v>42665</v>
      </c>
      <c r="B388" s="37">
        <f>SUMIFS(СВЦЭМ!$K$34:$K$777,СВЦЭМ!$A$34:$A$777,$A388,СВЦЭМ!$B$34:$B$777,B$366)+'СЕТ СН'!$F$13</f>
        <v>423.25341616999998</v>
      </c>
      <c r="C388" s="37">
        <f>SUMIFS(СВЦЭМ!$K$34:$K$777,СВЦЭМ!$A$34:$A$777,$A388,СВЦЭМ!$B$34:$B$777,C$366)+'СЕТ СН'!$F$13</f>
        <v>490.05576357000001</v>
      </c>
      <c r="D388" s="37">
        <f>SUMIFS(СВЦЭМ!$K$34:$K$777,СВЦЭМ!$A$34:$A$777,$A388,СВЦЭМ!$B$34:$B$777,D$366)+'СЕТ СН'!$F$13</f>
        <v>541.71661394</v>
      </c>
      <c r="E388" s="37">
        <f>SUMIFS(СВЦЭМ!$K$34:$K$777,СВЦЭМ!$A$34:$A$777,$A388,СВЦЭМ!$B$34:$B$777,E$366)+'СЕТ СН'!$F$13</f>
        <v>554.698216</v>
      </c>
      <c r="F388" s="37">
        <f>SUMIFS(СВЦЭМ!$K$34:$K$777,СВЦЭМ!$A$34:$A$777,$A388,СВЦЭМ!$B$34:$B$777,F$366)+'СЕТ СН'!$F$13</f>
        <v>567.16706037999995</v>
      </c>
      <c r="G388" s="37">
        <f>SUMIFS(СВЦЭМ!$K$34:$K$777,СВЦЭМ!$A$34:$A$777,$A388,СВЦЭМ!$B$34:$B$777,G$366)+'СЕТ СН'!$F$13</f>
        <v>578.61118780000004</v>
      </c>
      <c r="H388" s="37">
        <f>SUMIFS(СВЦЭМ!$K$34:$K$777,СВЦЭМ!$A$34:$A$777,$A388,СВЦЭМ!$B$34:$B$777,H$366)+'СЕТ СН'!$F$13</f>
        <v>565.74742133999996</v>
      </c>
      <c r="I388" s="37">
        <f>SUMIFS(СВЦЭМ!$K$34:$K$777,СВЦЭМ!$A$34:$A$777,$A388,СВЦЭМ!$B$34:$B$777,I$366)+'СЕТ СН'!$F$13</f>
        <v>534.72198141000001</v>
      </c>
      <c r="J388" s="37">
        <f>SUMIFS(СВЦЭМ!$K$34:$K$777,СВЦЭМ!$A$34:$A$777,$A388,СВЦЭМ!$B$34:$B$777,J$366)+'СЕТ СН'!$F$13</f>
        <v>481.24818876000001</v>
      </c>
      <c r="K388" s="37">
        <f>SUMIFS(СВЦЭМ!$K$34:$K$777,СВЦЭМ!$A$34:$A$777,$A388,СВЦЭМ!$B$34:$B$777,K$366)+'СЕТ СН'!$F$13</f>
        <v>437.03060969000001</v>
      </c>
      <c r="L388" s="37">
        <f>SUMIFS(СВЦЭМ!$K$34:$K$777,СВЦЭМ!$A$34:$A$777,$A388,СВЦЭМ!$B$34:$B$777,L$366)+'СЕТ СН'!$F$13</f>
        <v>401.86841140000001</v>
      </c>
      <c r="M388" s="37">
        <f>SUMIFS(СВЦЭМ!$K$34:$K$777,СВЦЭМ!$A$34:$A$777,$A388,СВЦЭМ!$B$34:$B$777,M$366)+'СЕТ СН'!$F$13</f>
        <v>380.14963331000001</v>
      </c>
      <c r="N388" s="37">
        <f>SUMIFS(СВЦЭМ!$K$34:$K$777,СВЦЭМ!$A$34:$A$777,$A388,СВЦЭМ!$B$34:$B$777,N$366)+'СЕТ СН'!$F$13</f>
        <v>376.32600701000001</v>
      </c>
      <c r="O388" s="37">
        <f>SUMIFS(СВЦЭМ!$K$34:$K$777,СВЦЭМ!$A$34:$A$777,$A388,СВЦЭМ!$B$34:$B$777,O$366)+'СЕТ СН'!$F$13</f>
        <v>380.33060632000002</v>
      </c>
      <c r="P388" s="37">
        <f>SUMIFS(СВЦЭМ!$K$34:$K$777,СВЦЭМ!$A$34:$A$777,$A388,СВЦЭМ!$B$34:$B$777,P$366)+'СЕТ СН'!$F$13</f>
        <v>387.00485527000001</v>
      </c>
      <c r="Q388" s="37">
        <f>SUMIFS(СВЦЭМ!$K$34:$K$777,СВЦЭМ!$A$34:$A$777,$A388,СВЦЭМ!$B$34:$B$777,Q$366)+'СЕТ СН'!$F$13</f>
        <v>390.03673658000002</v>
      </c>
      <c r="R388" s="37">
        <f>SUMIFS(СВЦЭМ!$K$34:$K$777,СВЦЭМ!$A$34:$A$777,$A388,СВЦЭМ!$B$34:$B$777,R$366)+'СЕТ СН'!$F$13</f>
        <v>387.95056456999998</v>
      </c>
      <c r="S388" s="37">
        <f>SUMIFS(СВЦЭМ!$K$34:$K$777,СВЦЭМ!$A$34:$A$777,$A388,СВЦЭМ!$B$34:$B$777,S$366)+'СЕТ СН'!$F$13</f>
        <v>380.62974209999999</v>
      </c>
      <c r="T388" s="37">
        <f>SUMIFS(СВЦЭМ!$K$34:$K$777,СВЦЭМ!$A$34:$A$777,$A388,СВЦЭМ!$B$34:$B$777,T$366)+'СЕТ СН'!$F$13</f>
        <v>368.09285999000002</v>
      </c>
      <c r="U388" s="37">
        <f>SUMIFS(СВЦЭМ!$K$34:$K$777,СВЦЭМ!$A$34:$A$777,$A388,СВЦЭМ!$B$34:$B$777,U$366)+'СЕТ СН'!$F$13</f>
        <v>371.29703137000001</v>
      </c>
      <c r="V388" s="37">
        <f>SUMIFS(СВЦЭМ!$K$34:$K$777,СВЦЭМ!$A$34:$A$777,$A388,СВЦЭМ!$B$34:$B$777,V$366)+'СЕТ СН'!$F$13</f>
        <v>364.07011660000001</v>
      </c>
      <c r="W388" s="37">
        <f>SUMIFS(СВЦЭМ!$K$34:$K$777,СВЦЭМ!$A$34:$A$777,$A388,СВЦЭМ!$B$34:$B$777,W$366)+'СЕТ СН'!$F$13</f>
        <v>353.64781570000002</v>
      </c>
      <c r="X388" s="37">
        <f>SUMIFS(СВЦЭМ!$K$34:$K$777,СВЦЭМ!$A$34:$A$777,$A388,СВЦЭМ!$B$34:$B$777,X$366)+'СЕТ СН'!$F$13</f>
        <v>351.32106097000002</v>
      </c>
      <c r="Y388" s="37">
        <f>SUMIFS(СВЦЭМ!$K$34:$K$777,СВЦЭМ!$A$34:$A$777,$A388,СВЦЭМ!$B$34:$B$777,Y$366)+'СЕТ СН'!$F$13</f>
        <v>401.23679109</v>
      </c>
    </row>
    <row r="389" spans="1:26" ht="15.75" x14ac:dyDescent="0.2">
      <c r="A389" s="36">
        <f t="shared" si="10"/>
        <v>42666</v>
      </c>
      <c r="B389" s="37">
        <f>SUMIFS(СВЦЭМ!$K$34:$K$777,СВЦЭМ!$A$34:$A$777,$A389,СВЦЭМ!$B$34:$B$777,B$366)+'СЕТ СН'!$F$13</f>
        <v>468.50246554</v>
      </c>
      <c r="C389" s="37">
        <f>SUMIFS(СВЦЭМ!$K$34:$K$777,СВЦЭМ!$A$34:$A$777,$A389,СВЦЭМ!$B$34:$B$777,C$366)+'СЕТ СН'!$F$13</f>
        <v>541.69206312999995</v>
      </c>
      <c r="D389" s="37">
        <f>SUMIFS(СВЦЭМ!$K$34:$K$777,СВЦЭМ!$A$34:$A$777,$A389,СВЦЭМ!$B$34:$B$777,D$366)+'СЕТ СН'!$F$13</f>
        <v>596.92162103999999</v>
      </c>
      <c r="E389" s="37">
        <f>SUMIFS(СВЦЭМ!$K$34:$K$777,СВЦЭМ!$A$34:$A$777,$A389,СВЦЭМ!$B$34:$B$777,E$366)+'СЕТ СН'!$F$13</f>
        <v>600.70670284000005</v>
      </c>
      <c r="F389" s="37">
        <f>SUMIFS(СВЦЭМ!$K$34:$K$777,СВЦЭМ!$A$34:$A$777,$A389,СВЦЭМ!$B$34:$B$777,F$366)+'СЕТ СН'!$F$13</f>
        <v>599.48623424000004</v>
      </c>
      <c r="G389" s="37">
        <f>SUMIFS(СВЦЭМ!$K$34:$K$777,СВЦЭМ!$A$34:$A$777,$A389,СВЦЭМ!$B$34:$B$777,G$366)+'СЕТ СН'!$F$13</f>
        <v>598.85967190999997</v>
      </c>
      <c r="H389" s="37">
        <f>SUMIFS(СВЦЭМ!$K$34:$K$777,СВЦЭМ!$A$34:$A$777,$A389,СВЦЭМ!$B$34:$B$777,H$366)+'СЕТ СН'!$F$13</f>
        <v>576.41345140999999</v>
      </c>
      <c r="I389" s="37">
        <f>SUMIFS(СВЦЭМ!$K$34:$K$777,СВЦЭМ!$A$34:$A$777,$A389,СВЦЭМ!$B$34:$B$777,I$366)+'СЕТ СН'!$F$13</f>
        <v>530.54526392000002</v>
      </c>
      <c r="J389" s="37">
        <f>SUMIFS(СВЦЭМ!$K$34:$K$777,СВЦЭМ!$A$34:$A$777,$A389,СВЦЭМ!$B$34:$B$777,J$366)+'СЕТ СН'!$F$13</f>
        <v>464.32487538999999</v>
      </c>
      <c r="K389" s="37">
        <f>SUMIFS(СВЦЭМ!$K$34:$K$777,СВЦЭМ!$A$34:$A$777,$A389,СВЦЭМ!$B$34:$B$777,K$366)+'СЕТ СН'!$F$13</f>
        <v>405.16356243000001</v>
      </c>
      <c r="L389" s="37">
        <f>SUMIFS(СВЦЭМ!$K$34:$K$777,СВЦЭМ!$A$34:$A$777,$A389,СВЦЭМ!$B$34:$B$777,L$366)+'СЕТ СН'!$F$13</f>
        <v>379.78006620999997</v>
      </c>
      <c r="M389" s="37">
        <f>SUMIFS(СВЦЭМ!$K$34:$K$777,СВЦЭМ!$A$34:$A$777,$A389,СВЦЭМ!$B$34:$B$777,M$366)+'СЕТ СН'!$F$13</f>
        <v>380.60142926999998</v>
      </c>
      <c r="N389" s="37">
        <f>SUMIFS(СВЦЭМ!$K$34:$K$777,СВЦЭМ!$A$34:$A$777,$A389,СВЦЭМ!$B$34:$B$777,N$366)+'СЕТ СН'!$F$13</f>
        <v>373.10681464999999</v>
      </c>
      <c r="O389" s="37">
        <f>SUMIFS(СВЦЭМ!$K$34:$K$777,СВЦЭМ!$A$34:$A$777,$A389,СВЦЭМ!$B$34:$B$777,O$366)+'СЕТ СН'!$F$13</f>
        <v>366.58749612000003</v>
      </c>
      <c r="P389" s="37">
        <f>SUMIFS(СВЦЭМ!$K$34:$K$777,СВЦЭМ!$A$34:$A$777,$A389,СВЦЭМ!$B$34:$B$777,P$366)+'СЕТ СН'!$F$13</f>
        <v>363.60041192</v>
      </c>
      <c r="Q389" s="37">
        <f>SUMIFS(СВЦЭМ!$K$34:$K$777,СВЦЭМ!$A$34:$A$777,$A389,СВЦЭМ!$B$34:$B$777,Q$366)+'СЕТ СН'!$F$13</f>
        <v>363.53673118</v>
      </c>
      <c r="R389" s="37">
        <f>SUMIFS(СВЦЭМ!$K$34:$K$777,СВЦЭМ!$A$34:$A$777,$A389,СВЦЭМ!$B$34:$B$777,R$366)+'СЕТ СН'!$F$13</f>
        <v>379.67742769</v>
      </c>
      <c r="S389" s="37">
        <f>SUMIFS(СВЦЭМ!$K$34:$K$777,СВЦЭМ!$A$34:$A$777,$A389,СВЦЭМ!$B$34:$B$777,S$366)+'СЕТ СН'!$F$13</f>
        <v>457.44425172000001</v>
      </c>
      <c r="T389" s="37">
        <f>SUMIFS(СВЦЭМ!$K$34:$K$777,СВЦЭМ!$A$34:$A$777,$A389,СВЦЭМ!$B$34:$B$777,T$366)+'СЕТ СН'!$F$13</f>
        <v>475.44914189000002</v>
      </c>
      <c r="U389" s="37">
        <f>SUMIFS(СВЦЭМ!$K$34:$K$777,СВЦЭМ!$A$34:$A$777,$A389,СВЦЭМ!$B$34:$B$777,U$366)+'СЕТ СН'!$F$13</f>
        <v>416.01863913</v>
      </c>
      <c r="V389" s="37">
        <f>SUMIFS(СВЦЭМ!$K$34:$K$777,СВЦЭМ!$A$34:$A$777,$A389,СВЦЭМ!$B$34:$B$777,V$366)+'СЕТ СН'!$F$13</f>
        <v>372.85373407999998</v>
      </c>
      <c r="W389" s="37">
        <f>SUMIFS(СВЦЭМ!$K$34:$K$777,СВЦЭМ!$A$34:$A$777,$A389,СВЦЭМ!$B$34:$B$777,W$366)+'СЕТ СН'!$F$13</f>
        <v>372.99102123</v>
      </c>
      <c r="X389" s="37">
        <f>SUMIFS(СВЦЭМ!$K$34:$K$777,СВЦЭМ!$A$34:$A$777,$A389,СВЦЭМ!$B$34:$B$777,X$366)+'СЕТ СН'!$F$13</f>
        <v>369.19053853999998</v>
      </c>
      <c r="Y389" s="37">
        <f>SUMIFS(СВЦЭМ!$K$34:$K$777,СВЦЭМ!$A$34:$A$777,$A389,СВЦЭМ!$B$34:$B$777,Y$366)+'СЕТ СН'!$F$13</f>
        <v>409.93263327</v>
      </c>
    </row>
    <row r="390" spans="1:26" ht="15.75" x14ac:dyDescent="0.2">
      <c r="A390" s="36">
        <f t="shared" si="10"/>
        <v>42667</v>
      </c>
      <c r="B390" s="37">
        <f>SUMIFS(СВЦЭМ!$K$34:$K$777,СВЦЭМ!$A$34:$A$777,$A390,СВЦЭМ!$B$34:$B$777,B$366)+'СЕТ СН'!$F$13</f>
        <v>475.96249802</v>
      </c>
      <c r="C390" s="37">
        <f>SUMIFS(СВЦЭМ!$K$34:$K$777,СВЦЭМ!$A$34:$A$777,$A390,СВЦЭМ!$B$34:$B$777,C$366)+'СЕТ СН'!$F$13</f>
        <v>542.90904895000006</v>
      </c>
      <c r="D390" s="37">
        <f>SUMIFS(СВЦЭМ!$K$34:$K$777,СВЦЭМ!$A$34:$A$777,$A390,СВЦЭМ!$B$34:$B$777,D$366)+'СЕТ СН'!$F$13</f>
        <v>587.97660045999999</v>
      </c>
      <c r="E390" s="37">
        <f>SUMIFS(СВЦЭМ!$K$34:$K$777,СВЦЭМ!$A$34:$A$777,$A390,СВЦЭМ!$B$34:$B$777,E$366)+'СЕТ СН'!$F$13</f>
        <v>590.83320199000002</v>
      </c>
      <c r="F390" s="37">
        <f>SUMIFS(СВЦЭМ!$K$34:$K$777,СВЦЭМ!$A$34:$A$777,$A390,СВЦЭМ!$B$34:$B$777,F$366)+'СЕТ СН'!$F$13</f>
        <v>586.51226278000001</v>
      </c>
      <c r="G390" s="37">
        <f>SUMIFS(СВЦЭМ!$K$34:$K$777,СВЦЭМ!$A$34:$A$777,$A390,СВЦЭМ!$B$34:$B$777,G$366)+'СЕТ СН'!$F$13</f>
        <v>578.17260824000005</v>
      </c>
      <c r="H390" s="37">
        <f>SUMIFS(СВЦЭМ!$K$34:$K$777,СВЦЭМ!$A$34:$A$777,$A390,СВЦЭМ!$B$34:$B$777,H$366)+'СЕТ СН'!$F$13</f>
        <v>543.94417333000001</v>
      </c>
      <c r="I390" s="37">
        <f>SUMIFS(СВЦЭМ!$K$34:$K$777,СВЦЭМ!$A$34:$A$777,$A390,СВЦЭМ!$B$34:$B$777,I$366)+'СЕТ СН'!$F$13</f>
        <v>527.31685355000002</v>
      </c>
      <c r="J390" s="37">
        <f>SUMIFS(СВЦЭМ!$K$34:$K$777,СВЦЭМ!$A$34:$A$777,$A390,СВЦЭМ!$B$34:$B$777,J$366)+'СЕТ СН'!$F$13</f>
        <v>493.73615661999997</v>
      </c>
      <c r="K390" s="37">
        <f>SUMIFS(СВЦЭМ!$K$34:$K$777,СВЦЭМ!$A$34:$A$777,$A390,СВЦЭМ!$B$34:$B$777,K$366)+'СЕТ СН'!$F$13</f>
        <v>442.04830536999998</v>
      </c>
      <c r="L390" s="37">
        <f>SUMIFS(СВЦЭМ!$K$34:$K$777,СВЦЭМ!$A$34:$A$777,$A390,СВЦЭМ!$B$34:$B$777,L$366)+'СЕТ СН'!$F$13</f>
        <v>400.78877354000002</v>
      </c>
      <c r="M390" s="37">
        <f>SUMIFS(СВЦЭМ!$K$34:$K$777,СВЦЭМ!$A$34:$A$777,$A390,СВЦЭМ!$B$34:$B$777,M$366)+'СЕТ СН'!$F$13</f>
        <v>378.67560752000003</v>
      </c>
      <c r="N390" s="37">
        <f>SUMIFS(СВЦЭМ!$K$34:$K$777,СВЦЭМ!$A$34:$A$777,$A390,СВЦЭМ!$B$34:$B$777,N$366)+'СЕТ СН'!$F$13</f>
        <v>372.99185931</v>
      </c>
      <c r="O390" s="37">
        <f>SUMIFS(СВЦЭМ!$K$34:$K$777,СВЦЭМ!$A$34:$A$777,$A390,СВЦЭМ!$B$34:$B$777,O$366)+'СЕТ СН'!$F$13</f>
        <v>378.50783439999998</v>
      </c>
      <c r="P390" s="37">
        <f>SUMIFS(СВЦЭМ!$K$34:$K$777,СВЦЭМ!$A$34:$A$777,$A390,СВЦЭМ!$B$34:$B$777,P$366)+'СЕТ СН'!$F$13</f>
        <v>380.60789685999998</v>
      </c>
      <c r="Q390" s="37">
        <f>SUMIFS(СВЦЭМ!$K$34:$K$777,СВЦЭМ!$A$34:$A$777,$A390,СВЦЭМ!$B$34:$B$777,Q$366)+'СЕТ СН'!$F$13</f>
        <v>380.77786063000002</v>
      </c>
      <c r="R390" s="37">
        <f>SUMIFS(СВЦЭМ!$K$34:$K$777,СВЦЭМ!$A$34:$A$777,$A390,СВЦЭМ!$B$34:$B$777,R$366)+'СЕТ СН'!$F$13</f>
        <v>381.69694059</v>
      </c>
      <c r="S390" s="37">
        <f>SUMIFS(СВЦЭМ!$K$34:$K$777,СВЦЭМ!$A$34:$A$777,$A390,СВЦЭМ!$B$34:$B$777,S$366)+'СЕТ СН'!$F$13</f>
        <v>370.41432773999998</v>
      </c>
      <c r="T390" s="37">
        <f>SUMIFS(СВЦЭМ!$K$34:$K$777,СВЦЭМ!$A$34:$A$777,$A390,СВЦЭМ!$B$34:$B$777,T$366)+'СЕТ СН'!$F$13</f>
        <v>381.99406658999999</v>
      </c>
      <c r="U390" s="37">
        <f>SUMIFS(СВЦЭМ!$K$34:$K$777,СВЦЭМ!$A$34:$A$777,$A390,СВЦЭМ!$B$34:$B$777,U$366)+'СЕТ СН'!$F$13</f>
        <v>399.34991509999998</v>
      </c>
      <c r="V390" s="37">
        <f>SUMIFS(СВЦЭМ!$K$34:$K$777,СВЦЭМ!$A$34:$A$777,$A390,СВЦЭМ!$B$34:$B$777,V$366)+'СЕТ СН'!$F$13</f>
        <v>399.92546176000002</v>
      </c>
      <c r="W390" s="37">
        <f>SUMIFS(СВЦЭМ!$K$34:$K$777,СВЦЭМ!$A$34:$A$777,$A390,СВЦЭМ!$B$34:$B$777,W$366)+'СЕТ СН'!$F$13</f>
        <v>385.92114844000002</v>
      </c>
      <c r="X390" s="37">
        <f>SUMIFS(СВЦЭМ!$K$34:$K$777,СВЦЭМ!$A$34:$A$777,$A390,СВЦЭМ!$B$34:$B$777,X$366)+'СЕТ СН'!$F$13</f>
        <v>374.38443902</v>
      </c>
      <c r="Y390" s="37">
        <f>SUMIFS(СВЦЭМ!$K$34:$K$777,СВЦЭМ!$A$34:$A$777,$A390,СВЦЭМ!$B$34:$B$777,Y$366)+'СЕТ СН'!$F$13</f>
        <v>421.57954038000003</v>
      </c>
    </row>
    <row r="391" spans="1:26" ht="15.75" x14ac:dyDescent="0.2">
      <c r="A391" s="36">
        <f t="shared" si="10"/>
        <v>42668</v>
      </c>
      <c r="B391" s="37">
        <f>SUMIFS(СВЦЭМ!$K$34:$K$777,СВЦЭМ!$A$34:$A$777,$A391,СВЦЭМ!$B$34:$B$777,B$366)+'СЕТ СН'!$F$13</f>
        <v>480.40205212000001</v>
      </c>
      <c r="C391" s="37">
        <f>SUMIFS(СВЦЭМ!$K$34:$K$777,СВЦЭМ!$A$34:$A$777,$A391,СВЦЭМ!$B$34:$B$777,C$366)+'СЕТ СН'!$F$13</f>
        <v>552.40277227000001</v>
      </c>
      <c r="D391" s="37">
        <f>SUMIFS(СВЦЭМ!$K$34:$K$777,СВЦЭМ!$A$34:$A$777,$A391,СВЦЭМ!$B$34:$B$777,D$366)+'СЕТ СН'!$F$13</f>
        <v>609.83873199000004</v>
      </c>
      <c r="E391" s="37">
        <f>SUMIFS(СВЦЭМ!$K$34:$K$777,СВЦЭМ!$A$34:$A$777,$A391,СВЦЭМ!$B$34:$B$777,E$366)+'СЕТ СН'!$F$13</f>
        <v>613.04022267000005</v>
      </c>
      <c r="F391" s="37">
        <f>SUMIFS(СВЦЭМ!$K$34:$K$777,СВЦЭМ!$A$34:$A$777,$A391,СВЦЭМ!$B$34:$B$777,F$366)+'СЕТ СН'!$F$13</f>
        <v>614.31126429999995</v>
      </c>
      <c r="G391" s="37">
        <f>SUMIFS(СВЦЭМ!$K$34:$K$777,СВЦЭМ!$A$34:$A$777,$A391,СВЦЭМ!$B$34:$B$777,G$366)+'СЕТ СН'!$F$13</f>
        <v>601.00422197</v>
      </c>
      <c r="H391" s="37">
        <f>SUMIFS(СВЦЭМ!$K$34:$K$777,СВЦЭМ!$A$34:$A$777,$A391,СВЦЭМ!$B$34:$B$777,H$366)+'СЕТ СН'!$F$13</f>
        <v>560.51064455000005</v>
      </c>
      <c r="I391" s="37">
        <f>SUMIFS(СВЦЭМ!$K$34:$K$777,СВЦЭМ!$A$34:$A$777,$A391,СВЦЭМ!$B$34:$B$777,I$366)+'СЕТ СН'!$F$13</f>
        <v>546.88938611000003</v>
      </c>
      <c r="J391" s="37">
        <f>SUMIFS(СВЦЭМ!$K$34:$K$777,СВЦЭМ!$A$34:$A$777,$A391,СВЦЭМ!$B$34:$B$777,J$366)+'СЕТ СН'!$F$13</f>
        <v>501.92762622999999</v>
      </c>
      <c r="K391" s="37">
        <f>SUMIFS(СВЦЭМ!$K$34:$K$777,СВЦЭМ!$A$34:$A$777,$A391,СВЦЭМ!$B$34:$B$777,K$366)+'СЕТ СН'!$F$13</f>
        <v>449.64731169999999</v>
      </c>
      <c r="L391" s="37">
        <f>SUMIFS(СВЦЭМ!$K$34:$K$777,СВЦЭМ!$A$34:$A$777,$A391,СВЦЭМ!$B$34:$B$777,L$366)+'СЕТ СН'!$F$13</f>
        <v>402.37866601000002</v>
      </c>
      <c r="M391" s="37">
        <f>SUMIFS(СВЦЭМ!$K$34:$K$777,СВЦЭМ!$A$34:$A$777,$A391,СВЦЭМ!$B$34:$B$777,M$366)+'СЕТ СН'!$F$13</f>
        <v>383.27612197000002</v>
      </c>
      <c r="N391" s="37">
        <f>SUMIFS(СВЦЭМ!$K$34:$K$777,СВЦЭМ!$A$34:$A$777,$A391,СВЦЭМ!$B$34:$B$777,N$366)+'СЕТ СН'!$F$13</f>
        <v>385.47310443999999</v>
      </c>
      <c r="O391" s="37">
        <f>SUMIFS(СВЦЭМ!$K$34:$K$777,СВЦЭМ!$A$34:$A$777,$A391,СВЦЭМ!$B$34:$B$777,O$366)+'СЕТ СН'!$F$13</f>
        <v>387.72205716000002</v>
      </c>
      <c r="P391" s="37">
        <f>SUMIFS(СВЦЭМ!$K$34:$K$777,СВЦЭМ!$A$34:$A$777,$A391,СВЦЭМ!$B$34:$B$777,P$366)+'СЕТ СН'!$F$13</f>
        <v>387.36733184000002</v>
      </c>
      <c r="Q391" s="37">
        <f>SUMIFS(СВЦЭМ!$K$34:$K$777,СВЦЭМ!$A$34:$A$777,$A391,СВЦЭМ!$B$34:$B$777,Q$366)+'СЕТ СН'!$F$13</f>
        <v>388.71516756</v>
      </c>
      <c r="R391" s="37">
        <f>SUMIFS(СВЦЭМ!$K$34:$K$777,СВЦЭМ!$A$34:$A$777,$A391,СВЦЭМ!$B$34:$B$777,R$366)+'СЕТ СН'!$F$13</f>
        <v>390.21224668000002</v>
      </c>
      <c r="S391" s="37">
        <f>SUMIFS(СВЦЭМ!$K$34:$K$777,СВЦЭМ!$A$34:$A$777,$A391,СВЦЭМ!$B$34:$B$777,S$366)+'СЕТ СН'!$F$13</f>
        <v>392.99475181000003</v>
      </c>
      <c r="T391" s="37">
        <f>SUMIFS(СВЦЭМ!$K$34:$K$777,СВЦЭМ!$A$34:$A$777,$A391,СВЦЭМ!$B$34:$B$777,T$366)+'СЕТ СН'!$F$13</f>
        <v>399.58914761</v>
      </c>
      <c r="U391" s="37">
        <f>SUMIFS(СВЦЭМ!$K$34:$K$777,СВЦЭМ!$A$34:$A$777,$A391,СВЦЭМ!$B$34:$B$777,U$366)+'СЕТ СН'!$F$13</f>
        <v>404.17332491000002</v>
      </c>
      <c r="V391" s="37">
        <f>SUMIFS(СВЦЭМ!$K$34:$K$777,СВЦЭМ!$A$34:$A$777,$A391,СВЦЭМ!$B$34:$B$777,V$366)+'СЕТ СН'!$F$13</f>
        <v>402.35727063000002</v>
      </c>
      <c r="W391" s="37">
        <f>SUMIFS(СВЦЭМ!$K$34:$K$777,СВЦЭМ!$A$34:$A$777,$A391,СВЦЭМ!$B$34:$B$777,W$366)+'СЕТ СН'!$F$13</f>
        <v>402.69490037000003</v>
      </c>
      <c r="X391" s="37">
        <f>SUMIFS(СВЦЭМ!$K$34:$K$777,СВЦЭМ!$A$34:$A$777,$A391,СВЦЭМ!$B$34:$B$777,X$366)+'СЕТ СН'!$F$13</f>
        <v>412.05810790999999</v>
      </c>
      <c r="Y391" s="37">
        <f>SUMIFS(СВЦЭМ!$K$34:$K$777,СВЦЭМ!$A$34:$A$777,$A391,СВЦЭМ!$B$34:$B$777,Y$366)+'СЕТ СН'!$F$13</f>
        <v>459.65439866000003</v>
      </c>
    </row>
    <row r="392" spans="1:26" ht="15.75" x14ac:dyDescent="0.2">
      <c r="A392" s="36">
        <f t="shared" si="10"/>
        <v>42669</v>
      </c>
      <c r="B392" s="37">
        <f>SUMIFS(СВЦЭМ!$K$34:$K$777,СВЦЭМ!$A$34:$A$777,$A392,СВЦЭМ!$B$34:$B$777,B$366)+'СЕТ СН'!$F$13</f>
        <v>489.58560833000001</v>
      </c>
      <c r="C392" s="37">
        <f>SUMIFS(СВЦЭМ!$K$34:$K$777,СВЦЭМ!$A$34:$A$777,$A392,СВЦЭМ!$B$34:$B$777,C$366)+'СЕТ СН'!$F$13</f>
        <v>568.74858522</v>
      </c>
      <c r="D392" s="37">
        <f>SUMIFS(СВЦЭМ!$K$34:$K$777,СВЦЭМ!$A$34:$A$777,$A392,СВЦЭМ!$B$34:$B$777,D$366)+'СЕТ СН'!$F$13</f>
        <v>621.12506556999995</v>
      </c>
      <c r="E392" s="37">
        <f>SUMIFS(СВЦЭМ!$K$34:$K$777,СВЦЭМ!$A$34:$A$777,$A392,СВЦЭМ!$B$34:$B$777,E$366)+'СЕТ СН'!$F$13</f>
        <v>625.09847076999995</v>
      </c>
      <c r="F392" s="37">
        <f>SUMIFS(СВЦЭМ!$K$34:$K$777,СВЦЭМ!$A$34:$A$777,$A392,СВЦЭМ!$B$34:$B$777,F$366)+'СЕТ СН'!$F$13</f>
        <v>624.30814766000003</v>
      </c>
      <c r="G392" s="37">
        <f>SUMIFS(СВЦЭМ!$K$34:$K$777,СВЦЭМ!$A$34:$A$777,$A392,СВЦЭМ!$B$34:$B$777,G$366)+'СЕТ СН'!$F$13</f>
        <v>620.77886888</v>
      </c>
      <c r="H392" s="37">
        <f>SUMIFS(СВЦЭМ!$K$34:$K$777,СВЦЭМ!$A$34:$A$777,$A392,СВЦЭМ!$B$34:$B$777,H$366)+'СЕТ СН'!$F$13</f>
        <v>589.60671848000004</v>
      </c>
      <c r="I392" s="37">
        <f>SUMIFS(СВЦЭМ!$K$34:$K$777,СВЦЭМ!$A$34:$A$777,$A392,СВЦЭМ!$B$34:$B$777,I$366)+'СЕТ СН'!$F$13</f>
        <v>552.27440976000003</v>
      </c>
      <c r="J392" s="37">
        <f>SUMIFS(СВЦЭМ!$K$34:$K$777,СВЦЭМ!$A$34:$A$777,$A392,СВЦЭМ!$B$34:$B$777,J$366)+'СЕТ СН'!$F$13</f>
        <v>508.23661916999998</v>
      </c>
      <c r="K392" s="37">
        <f>SUMIFS(СВЦЭМ!$K$34:$K$777,СВЦЭМ!$A$34:$A$777,$A392,СВЦЭМ!$B$34:$B$777,K$366)+'СЕТ СН'!$F$13</f>
        <v>457.36143263000002</v>
      </c>
      <c r="L392" s="37">
        <f>SUMIFS(СВЦЭМ!$K$34:$K$777,СВЦЭМ!$A$34:$A$777,$A392,СВЦЭМ!$B$34:$B$777,L$366)+'СЕТ СН'!$F$13</f>
        <v>411.02415637000001</v>
      </c>
      <c r="M392" s="37">
        <f>SUMIFS(СВЦЭМ!$K$34:$K$777,СВЦЭМ!$A$34:$A$777,$A392,СВЦЭМ!$B$34:$B$777,M$366)+'СЕТ СН'!$F$13</f>
        <v>391.01972348999999</v>
      </c>
      <c r="N392" s="37">
        <f>SUMIFS(СВЦЭМ!$K$34:$K$777,СВЦЭМ!$A$34:$A$777,$A392,СВЦЭМ!$B$34:$B$777,N$366)+'СЕТ СН'!$F$13</f>
        <v>393.01509721999997</v>
      </c>
      <c r="O392" s="37">
        <f>SUMIFS(СВЦЭМ!$K$34:$K$777,СВЦЭМ!$A$34:$A$777,$A392,СВЦЭМ!$B$34:$B$777,O$366)+'СЕТ СН'!$F$13</f>
        <v>398.01961034999999</v>
      </c>
      <c r="P392" s="37">
        <f>SUMIFS(СВЦЭМ!$K$34:$K$777,СВЦЭМ!$A$34:$A$777,$A392,СВЦЭМ!$B$34:$B$777,P$366)+'СЕТ СН'!$F$13</f>
        <v>394.17714353999997</v>
      </c>
      <c r="Q392" s="37">
        <f>SUMIFS(СВЦЭМ!$K$34:$K$777,СВЦЭМ!$A$34:$A$777,$A392,СВЦЭМ!$B$34:$B$777,Q$366)+'СЕТ СН'!$F$13</f>
        <v>391.39148539000001</v>
      </c>
      <c r="R392" s="37">
        <f>SUMIFS(СВЦЭМ!$K$34:$K$777,СВЦЭМ!$A$34:$A$777,$A392,СВЦЭМ!$B$34:$B$777,R$366)+'СЕТ СН'!$F$13</f>
        <v>392.66333044999999</v>
      </c>
      <c r="S392" s="37">
        <f>SUMIFS(СВЦЭМ!$K$34:$K$777,СВЦЭМ!$A$34:$A$777,$A392,СВЦЭМ!$B$34:$B$777,S$366)+'СЕТ СН'!$F$13</f>
        <v>396.93342833000003</v>
      </c>
      <c r="T392" s="37">
        <f>SUMIFS(СВЦЭМ!$K$34:$K$777,СВЦЭМ!$A$34:$A$777,$A392,СВЦЭМ!$B$34:$B$777,T$366)+'СЕТ СН'!$F$13</f>
        <v>399.57300415999998</v>
      </c>
      <c r="U392" s="37">
        <f>SUMIFS(СВЦЭМ!$K$34:$K$777,СВЦЭМ!$A$34:$A$777,$A392,СВЦЭМ!$B$34:$B$777,U$366)+'СЕТ СН'!$F$13</f>
        <v>411.39916503000001</v>
      </c>
      <c r="V392" s="37">
        <f>SUMIFS(СВЦЭМ!$K$34:$K$777,СВЦЭМ!$A$34:$A$777,$A392,СВЦЭМ!$B$34:$B$777,V$366)+'СЕТ СН'!$F$13</f>
        <v>409.48290419</v>
      </c>
      <c r="W392" s="37">
        <f>SUMIFS(СВЦЭМ!$K$34:$K$777,СВЦЭМ!$A$34:$A$777,$A392,СВЦЭМ!$B$34:$B$777,W$366)+'СЕТ СН'!$F$13</f>
        <v>408.29077634999999</v>
      </c>
      <c r="X392" s="37">
        <f>SUMIFS(СВЦЭМ!$K$34:$K$777,СВЦЭМ!$A$34:$A$777,$A392,СВЦЭМ!$B$34:$B$777,X$366)+'СЕТ СН'!$F$13</f>
        <v>416.29036363</v>
      </c>
      <c r="Y392" s="37">
        <f>SUMIFS(СВЦЭМ!$K$34:$K$777,СВЦЭМ!$A$34:$A$777,$A392,СВЦЭМ!$B$34:$B$777,Y$366)+'СЕТ СН'!$F$13</f>
        <v>466.46872518999999</v>
      </c>
    </row>
    <row r="393" spans="1:26" ht="15.75" x14ac:dyDescent="0.2">
      <c r="A393" s="36">
        <f t="shared" si="10"/>
        <v>42670</v>
      </c>
      <c r="B393" s="37">
        <f>SUMIFS(СВЦЭМ!$K$34:$K$777,СВЦЭМ!$A$34:$A$777,$A393,СВЦЭМ!$B$34:$B$777,B$366)+'СЕТ СН'!$F$13</f>
        <v>533.08314138000003</v>
      </c>
      <c r="C393" s="37">
        <f>SUMIFS(СВЦЭМ!$K$34:$K$777,СВЦЭМ!$A$34:$A$777,$A393,СВЦЭМ!$B$34:$B$777,C$366)+'СЕТ СН'!$F$13</f>
        <v>595.14461416999995</v>
      </c>
      <c r="D393" s="37">
        <f>SUMIFS(СВЦЭМ!$K$34:$K$777,СВЦЭМ!$A$34:$A$777,$A393,СВЦЭМ!$B$34:$B$777,D$366)+'СЕТ СН'!$F$13</f>
        <v>638.09775678000005</v>
      </c>
      <c r="E393" s="37">
        <f>SUMIFS(СВЦЭМ!$K$34:$K$777,СВЦЭМ!$A$34:$A$777,$A393,СВЦЭМ!$B$34:$B$777,E$366)+'СЕТ СН'!$F$13</f>
        <v>640.48115308000001</v>
      </c>
      <c r="F393" s="37">
        <f>SUMIFS(СВЦЭМ!$K$34:$K$777,СВЦЭМ!$A$34:$A$777,$A393,СВЦЭМ!$B$34:$B$777,F$366)+'СЕТ СН'!$F$13</f>
        <v>639.31495104999999</v>
      </c>
      <c r="G393" s="37">
        <f>SUMIFS(СВЦЭМ!$K$34:$K$777,СВЦЭМ!$A$34:$A$777,$A393,СВЦЭМ!$B$34:$B$777,G$366)+'СЕТ СН'!$F$13</f>
        <v>636.45849076000002</v>
      </c>
      <c r="H393" s="37">
        <f>SUMIFS(СВЦЭМ!$K$34:$K$777,СВЦЭМ!$A$34:$A$777,$A393,СВЦЭМ!$B$34:$B$777,H$366)+'СЕТ СН'!$F$13</f>
        <v>589.14281986000003</v>
      </c>
      <c r="I393" s="37">
        <f>SUMIFS(СВЦЭМ!$K$34:$K$777,СВЦЭМ!$A$34:$A$777,$A393,СВЦЭМ!$B$34:$B$777,I$366)+'СЕТ СН'!$F$13</f>
        <v>573.98049474000004</v>
      </c>
      <c r="J393" s="37">
        <f>SUMIFS(СВЦЭМ!$K$34:$K$777,СВЦЭМ!$A$34:$A$777,$A393,СВЦЭМ!$B$34:$B$777,J$366)+'СЕТ СН'!$F$13</f>
        <v>531.15629896999997</v>
      </c>
      <c r="K393" s="37">
        <f>SUMIFS(СВЦЭМ!$K$34:$K$777,СВЦЭМ!$A$34:$A$777,$A393,СВЦЭМ!$B$34:$B$777,K$366)+'СЕТ СН'!$F$13</f>
        <v>480.78914780000002</v>
      </c>
      <c r="L393" s="37">
        <f>SUMIFS(СВЦЭМ!$K$34:$K$777,СВЦЭМ!$A$34:$A$777,$A393,СВЦЭМ!$B$34:$B$777,L$366)+'СЕТ СН'!$F$13</f>
        <v>435.16676888000001</v>
      </c>
      <c r="M393" s="37">
        <f>SUMIFS(СВЦЭМ!$K$34:$K$777,СВЦЭМ!$A$34:$A$777,$A393,СВЦЭМ!$B$34:$B$777,M$366)+'СЕТ СН'!$F$13</f>
        <v>414.12962276000002</v>
      </c>
      <c r="N393" s="37">
        <f>SUMIFS(СВЦЭМ!$K$34:$K$777,СВЦЭМ!$A$34:$A$777,$A393,СВЦЭМ!$B$34:$B$777,N$366)+'СЕТ СН'!$F$13</f>
        <v>417.25848852000001</v>
      </c>
      <c r="O393" s="37">
        <f>SUMIFS(СВЦЭМ!$K$34:$K$777,СВЦЭМ!$A$34:$A$777,$A393,СВЦЭМ!$B$34:$B$777,O$366)+'СЕТ СН'!$F$13</f>
        <v>417.72018689999999</v>
      </c>
      <c r="P393" s="37">
        <f>SUMIFS(СВЦЭМ!$K$34:$K$777,СВЦЭМ!$A$34:$A$777,$A393,СВЦЭМ!$B$34:$B$777,P$366)+'СЕТ СН'!$F$13</f>
        <v>413.52515475000001</v>
      </c>
      <c r="Q393" s="37">
        <f>SUMIFS(СВЦЭМ!$K$34:$K$777,СВЦЭМ!$A$34:$A$777,$A393,СВЦЭМ!$B$34:$B$777,Q$366)+'СЕТ СН'!$F$13</f>
        <v>410.52885418</v>
      </c>
      <c r="R393" s="37">
        <f>SUMIFS(СВЦЭМ!$K$34:$K$777,СВЦЭМ!$A$34:$A$777,$A393,СВЦЭМ!$B$34:$B$777,R$366)+'СЕТ СН'!$F$13</f>
        <v>412.61997971</v>
      </c>
      <c r="S393" s="37">
        <f>SUMIFS(СВЦЭМ!$K$34:$K$777,СВЦЭМ!$A$34:$A$777,$A393,СВЦЭМ!$B$34:$B$777,S$366)+'СЕТ СН'!$F$13</f>
        <v>418.06008199000001</v>
      </c>
      <c r="T393" s="37">
        <f>SUMIFS(СВЦЭМ!$K$34:$K$777,СВЦЭМ!$A$34:$A$777,$A393,СВЦЭМ!$B$34:$B$777,T$366)+'СЕТ СН'!$F$13</f>
        <v>423.38149150999999</v>
      </c>
      <c r="U393" s="37">
        <f>SUMIFS(СВЦЭМ!$K$34:$K$777,СВЦЭМ!$A$34:$A$777,$A393,СВЦЭМ!$B$34:$B$777,U$366)+'СЕТ СН'!$F$13</f>
        <v>430.27141361000002</v>
      </c>
      <c r="V393" s="37">
        <f>SUMIFS(СВЦЭМ!$K$34:$K$777,СВЦЭМ!$A$34:$A$777,$A393,СВЦЭМ!$B$34:$B$777,V$366)+'СЕТ СН'!$F$13</f>
        <v>428.78633629000001</v>
      </c>
      <c r="W393" s="37">
        <f>SUMIFS(СВЦЭМ!$K$34:$K$777,СВЦЭМ!$A$34:$A$777,$A393,СВЦЭМ!$B$34:$B$777,W$366)+'СЕТ СН'!$F$13</f>
        <v>427.65492239999998</v>
      </c>
      <c r="X393" s="37">
        <f>SUMIFS(СВЦЭМ!$K$34:$K$777,СВЦЭМ!$A$34:$A$777,$A393,СВЦЭМ!$B$34:$B$777,X$366)+'СЕТ СН'!$F$13</f>
        <v>435.38015870999999</v>
      </c>
      <c r="Y393" s="37">
        <f>SUMIFS(СВЦЭМ!$K$34:$K$777,СВЦЭМ!$A$34:$A$777,$A393,СВЦЭМ!$B$34:$B$777,Y$366)+'СЕТ СН'!$F$13</f>
        <v>482.84773029000002</v>
      </c>
    </row>
    <row r="394" spans="1:26" ht="15.75" x14ac:dyDescent="0.2">
      <c r="A394" s="36">
        <f t="shared" si="10"/>
        <v>42671</v>
      </c>
      <c r="B394" s="37">
        <f>SUMIFS(СВЦЭМ!$K$34:$K$777,СВЦЭМ!$A$34:$A$777,$A394,СВЦЭМ!$B$34:$B$777,B$366)+'СЕТ СН'!$F$13</f>
        <v>451.90872791999999</v>
      </c>
      <c r="C394" s="37">
        <f>SUMIFS(СВЦЭМ!$K$34:$K$777,СВЦЭМ!$A$34:$A$777,$A394,СВЦЭМ!$B$34:$B$777,C$366)+'СЕТ СН'!$F$13</f>
        <v>523.39384703999997</v>
      </c>
      <c r="D394" s="37">
        <f>SUMIFS(СВЦЭМ!$K$34:$K$777,СВЦЭМ!$A$34:$A$777,$A394,СВЦЭМ!$B$34:$B$777,D$366)+'СЕТ СН'!$F$13</f>
        <v>590.42923986000005</v>
      </c>
      <c r="E394" s="37">
        <f>SUMIFS(СВЦЭМ!$K$34:$K$777,СВЦЭМ!$A$34:$A$777,$A394,СВЦЭМ!$B$34:$B$777,E$366)+'СЕТ СН'!$F$13</f>
        <v>594.45194047999996</v>
      </c>
      <c r="F394" s="37">
        <f>SUMIFS(СВЦЭМ!$K$34:$K$777,СВЦЭМ!$A$34:$A$777,$A394,СВЦЭМ!$B$34:$B$777,F$366)+'СЕТ СН'!$F$13</f>
        <v>582.84620009000002</v>
      </c>
      <c r="G394" s="37">
        <f>SUMIFS(СВЦЭМ!$K$34:$K$777,СВЦЭМ!$A$34:$A$777,$A394,СВЦЭМ!$B$34:$B$777,G$366)+'СЕТ СН'!$F$13</f>
        <v>592.18292898000004</v>
      </c>
      <c r="H394" s="37">
        <f>SUMIFS(СВЦЭМ!$K$34:$K$777,СВЦЭМ!$A$34:$A$777,$A394,СВЦЭМ!$B$34:$B$777,H$366)+'СЕТ СН'!$F$13</f>
        <v>562.63343729999997</v>
      </c>
      <c r="I394" s="37">
        <f>SUMIFS(СВЦЭМ!$K$34:$K$777,СВЦЭМ!$A$34:$A$777,$A394,СВЦЭМ!$B$34:$B$777,I$366)+'СЕТ СН'!$F$13</f>
        <v>609.60825516</v>
      </c>
      <c r="J394" s="37">
        <f>SUMIFS(СВЦЭМ!$K$34:$K$777,СВЦЭМ!$A$34:$A$777,$A394,СВЦЭМ!$B$34:$B$777,J$366)+'СЕТ СН'!$F$13</f>
        <v>646.49455940999997</v>
      </c>
      <c r="K394" s="37">
        <f>SUMIFS(СВЦЭМ!$K$34:$K$777,СВЦЭМ!$A$34:$A$777,$A394,СВЦЭМ!$B$34:$B$777,K$366)+'СЕТ СН'!$F$13</f>
        <v>593.98389972999996</v>
      </c>
      <c r="L394" s="37">
        <f>SUMIFS(СВЦЭМ!$K$34:$K$777,СВЦЭМ!$A$34:$A$777,$A394,СВЦЭМ!$B$34:$B$777,L$366)+'СЕТ СН'!$F$13</f>
        <v>542.58165140000006</v>
      </c>
      <c r="M394" s="37">
        <f>SUMIFS(СВЦЭМ!$K$34:$K$777,СВЦЭМ!$A$34:$A$777,$A394,СВЦЭМ!$B$34:$B$777,M$366)+'СЕТ СН'!$F$13</f>
        <v>519.86303529999998</v>
      </c>
      <c r="N394" s="37">
        <f>SUMIFS(СВЦЭМ!$K$34:$K$777,СВЦЭМ!$A$34:$A$777,$A394,СВЦЭМ!$B$34:$B$777,N$366)+'СЕТ СН'!$F$13</f>
        <v>513.03427975</v>
      </c>
      <c r="O394" s="37">
        <f>SUMIFS(СВЦЭМ!$K$34:$K$777,СВЦЭМ!$A$34:$A$777,$A394,СВЦЭМ!$B$34:$B$777,O$366)+'СЕТ СН'!$F$13</f>
        <v>508.83126936999997</v>
      </c>
      <c r="P394" s="37">
        <f>SUMIFS(СВЦЭМ!$K$34:$K$777,СВЦЭМ!$A$34:$A$777,$A394,СВЦЭМ!$B$34:$B$777,P$366)+'СЕТ СН'!$F$13</f>
        <v>509.76738461000002</v>
      </c>
      <c r="Q394" s="37">
        <f>SUMIFS(СВЦЭМ!$K$34:$K$777,СВЦЭМ!$A$34:$A$777,$A394,СВЦЭМ!$B$34:$B$777,Q$366)+'СЕТ СН'!$F$13</f>
        <v>511.25588305999997</v>
      </c>
      <c r="R394" s="37">
        <f>SUMIFS(СВЦЭМ!$K$34:$K$777,СВЦЭМ!$A$34:$A$777,$A394,СВЦЭМ!$B$34:$B$777,R$366)+'СЕТ СН'!$F$13</f>
        <v>511.00261465</v>
      </c>
      <c r="S394" s="37">
        <f>SUMIFS(СВЦЭМ!$K$34:$K$777,СВЦЭМ!$A$34:$A$777,$A394,СВЦЭМ!$B$34:$B$777,S$366)+'СЕТ СН'!$F$13</f>
        <v>514.65399004999995</v>
      </c>
      <c r="T394" s="37">
        <f>SUMIFS(СВЦЭМ!$K$34:$K$777,СВЦЭМ!$A$34:$A$777,$A394,СВЦЭМ!$B$34:$B$777,T$366)+'СЕТ СН'!$F$13</f>
        <v>534.70637785999998</v>
      </c>
      <c r="U394" s="37">
        <f>SUMIFS(СВЦЭМ!$K$34:$K$777,СВЦЭМ!$A$34:$A$777,$A394,СВЦЭМ!$B$34:$B$777,U$366)+'СЕТ СН'!$F$13</f>
        <v>543.24618195000005</v>
      </c>
      <c r="V394" s="37">
        <f>SUMIFS(СВЦЭМ!$K$34:$K$777,СВЦЭМ!$A$34:$A$777,$A394,СВЦЭМ!$B$34:$B$777,V$366)+'СЕТ СН'!$F$13</f>
        <v>539.53863674000002</v>
      </c>
      <c r="W394" s="37">
        <f>SUMIFS(СВЦЭМ!$K$34:$K$777,СВЦЭМ!$A$34:$A$777,$A394,СВЦЭМ!$B$34:$B$777,W$366)+'СЕТ СН'!$F$13</f>
        <v>510.82990569999998</v>
      </c>
      <c r="X394" s="37">
        <f>SUMIFS(СВЦЭМ!$K$34:$K$777,СВЦЭМ!$A$34:$A$777,$A394,СВЦЭМ!$B$34:$B$777,X$366)+'СЕТ СН'!$F$13</f>
        <v>456.36258144999999</v>
      </c>
      <c r="Y394" s="37">
        <f>SUMIFS(СВЦЭМ!$K$34:$K$777,СВЦЭМ!$A$34:$A$777,$A394,СВЦЭМ!$B$34:$B$777,Y$366)+'СЕТ СН'!$F$13</f>
        <v>456.19120311</v>
      </c>
    </row>
    <row r="395" spans="1:26" ht="15.75" x14ac:dyDescent="0.2">
      <c r="A395" s="36">
        <f t="shared" si="10"/>
        <v>42672</v>
      </c>
      <c r="B395" s="37">
        <f>SUMIFS(СВЦЭМ!$K$34:$K$777,СВЦЭМ!$A$34:$A$777,$A395,СВЦЭМ!$B$34:$B$777,B$366)+'СЕТ СН'!$F$13</f>
        <v>489.67962781</v>
      </c>
      <c r="C395" s="37">
        <f>SUMIFS(СВЦЭМ!$K$34:$K$777,СВЦЭМ!$A$34:$A$777,$A395,СВЦЭМ!$B$34:$B$777,C$366)+'СЕТ СН'!$F$13</f>
        <v>541.97648363999997</v>
      </c>
      <c r="D395" s="37">
        <f>SUMIFS(СВЦЭМ!$K$34:$K$777,СВЦЭМ!$A$34:$A$777,$A395,СВЦЭМ!$B$34:$B$777,D$366)+'СЕТ СН'!$F$13</f>
        <v>604.18723962000001</v>
      </c>
      <c r="E395" s="37">
        <f>SUMIFS(СВЦЭМ!$K$34:$K$777,СВЦЭМ!$A$34:$A$777,$A395,СВЦЭМ!$B$34:$B$777,E$366)+'СЕТ СН'!$F$13</f>
        <v>607.02930691999995</v>
      </c>
      <c r="F395" s="37">
        <f>SUMIFS(СВЦЭМ!$K$34:$K$777,СВЦЭМ!$A$34:$A$777,$A395,СВЦЭМ!$B$34:$B$777,F$366)+'СЕТ СН'!$F$13</f>
        <v>605.30258575000005</v>
      </c>
      <c r="G395" s="37">
        <f>SUMIFS(СВЦЭМ!$K$34:$K$777,СВЦЭМ!$A$34:$A$777,$A395,СВЦЭМ!$B$34:$B$777,G$366)+'СЕТ СН'!$F$13</f>
        <v>606.17607841999995</v>
      </c>
      <c r="H395" s="37">
        <f>SUMIFS(СВЦЭМ!$K$34:$K$777,СВЦЭМ!$A$34:$A$777,$A395,СВЦЭМ!$B$34:$B$777,H$366)+'СЕТ СН'!$F$13</f>
        <v>582.67853926999999</v>
      </c>
      <c r="I395" s="37">
        <f>SUMIFS(СВЦЭМ!$K$34:$K$777,СВЦЭМ!$A$34:$A$777,$A395,СВЦЭМ!$B$34:$B$777,I$366)+'СЕТ СН'!$F$13</f>
        <v>553.33538277000002</v>
      </c>
      <c r="J395" s="37">
        <f>SUMIFS(СВЦЭМ!$K$34:$K$777,СВЦЭМ!$A$34:$A$777,$A395,СВЦЭМ!$B$34:$B$777,J$366)+'СЕТ СН'!$F$13</f>
        <v>520.96433125999999</v>
      </c>
      <c r="K395" s="37">
        <f>SUMIFS(СВЦЭМ!$K$34:$K$777,СВЦЭМ!$A$34:$A$777,$A395,СВЦЭМ!$B$34:$B$777,K$366)+'СЕТ СН'!$F$13</f>
        <v>481.67672075000002</v>
      </c>
      <c r="L395" s="37">
        <f>SUMIFS(СВЦЭМ!$K$34:$K$777,СВЦЭМ!$A$34:$A$777,$A395,СВЦЭМ!$B$34:$B$777,L$366)+'СЕТ СН'!$F$13</f>
        <v>437.14040075000003</v>
      </c>
      <c r="M395" s="37">
        <f>SUMIFS(СВЦЭМ!$K$34:$K$777,СВЦЭМ!$A$34:$A$777,$A395,СВЦЭМ!$B$34:$B$777,M$366)+'СЕТ СН'!$F$13</f>
        <v>416.65280761999998</v>
      </c>
      <c r="N395" s="37">
        <f>SUMIFS(СВЦЭМ!$K$34:$K$777,СВЦЭМ!$A$34:$A$777,$A395,СВЦЭМ!$B$34:$B$777,N$366)+'СЕТ СН'!$F$13</f>
        <v>410.83044190999999</v>
      </c>
      <c r="O395" s="37">
        <f>SUMIFS(СВЦЭМ!$K$34:$K$777,СВЦЭМ!$A$34:$A$777,$A395,СВЦЭМ!$B$34:$B$777,O$366)+'СЕТ СН'!$F$13</f>
        <v>408.22391393999999</v>
      </c>
      <c r="P395" s="37">
        <f>SUMIFS(СВЦЭМ!$K$34:$K$777,СВЦЭМ!$A$34:$A$777,$A395,СВЦЭМ!$B$34:$B$777,P$366)+'СЕТ СН'!$F$13</f>
        <v>406.15657138</v>
      </c>
      <c r="Q395" s="37">
        <f>SUMIFS(СВЦЭМ!$K$34:$K$777,СВЦЭМ!$A$34:$A$777,$A395,СВЦЭМ!$B$34:$B$777,Q$366)+'СЕТ СН'!$F$13</f>
        <v>404.75804971999997</v>
      </c>
      <c r="R395" s="37">
        <f>SUMIFS(СВЦЭМ!$K$34:$K$777,СВЦЭМ!$A$34:$A$777,$A395,СВЦЭМ!$B$34:$B$777,R$366)+'СЕТ СН'!$F$13</f>
        <v>404.01484190000002</v>
      </c>
      <c r="S395" s="37">
        <f>SUMIFS(СВЦЭМ!$K$34:$K$777,СВЦЭМ!$A$34:$A$777,$A395,СВЦЭМ!$B$34:$B$777,S$366)+'СЕТ СН'!$F$13</f>
        <v>407.62034828999998</v>
      </c>
      <c r="T395" s="37">
        <f>SUMIFS(СВЦЭМ!$K$34:$K$777,СВЦЭМ!$A$34:$A$777,$A395,СВЦЭМ!$B$34:$B$777,T$366)+'СЕТ СН'!$F$13</f>
        <v>420.80126276999999</v>
      </c>
      <c r="U395" s="37">
        <f>SUMIFS(СВЦЭМ!$K$34:$K$777,СВЦЭМ!$A$34:$A$777,$A395,СВЦЭМ!$B$34:$B$777,U$366)+'СЕТ СН'!$F$13</f>
        <v>427.33224762999998</v>
      </c>
      <c r="V395" s="37">
        <f>SUMIFS(СВЦЭМ!$K$34:$K$777,СВЦЭМ!$A$34:$A$777,$A395,СВЦЭМ!$B$34:$B$777,V$366)+'СЕТ СН'!$F$13</f>
        <v>422.21088020000002</v>
      </c>
      <c r="W395" s="37">
        <f>SUMIFS(СВЦЭМ!$K$34:$K$777,СВЦЭМ!$A$34:$A$777,$A395,СВЦЭМ!$B$34:$B$777,W$366)+'СЕТ СН'!$F$13</f>
        <v>417.74680132999998</v>
      </c>
      <c r="X395" s="37">
        <f>SUMIFS(СВЦЭМ!$K$34:$K$777,СВЦЭМ!$A$34:$A$777,$A395,СВЦЭМ!$B$34:$B$777,X$366)+'СЕТ СН'!$F$13</f>
        <v>414.02834891999998</v>
      </c>
      <c r="Y395" s="37">
        <f>SUMIFS(СВЦЭМ!$K$34:$K$777,СВЦЭМ!$A$34:$A$777,$A395,СВЦЭМ!$B$34:$B$777,Y$366)+'СЕТ СН'!$F$13</f>
        <v>437.28336186000001</v>
      </c>
    </row>
    <row r="396" spans="1:26" ht="15.75" x14ac:dyDescent="0.2">
      <c r="A396" s="36">
        <f t="shared" si="10"/>
        <v>42673</v>
      </c>
      <c r="B396" s="37">
        <f>SUMIFS(СВЦЭМ!$K$34:$K$777,СВЦЭМ!$A$34:$A$777,$A396,СВЦЭМ!$B$34:$B$777,B$366)+'СЕТ СН'!$F$13</f>
        <v>476.56487823999998</v>
      </c>
      <c r="C396" s="37">
        <f>SUMIFS(СВЦЭМ!$K$34:$K$777,СВЦЭМ!$A$34:$A$777,$A396,СВЦЭМ!$B$34:$B$777,C$366)+'СЕТ СН'!$F$13</f>
        <v>547.08684674000006</v>
      </c>
      <c r="D396" s="37">
        <f>SUMIFS(СВЦЭМ!$K$34:$K$777,СВЦЭМ!$A$34:$A$777,$A396,СВЦЭМ!$B$34:$B$777,D$366)+'СЕТ СН'!$F$13</f>
        <v>602.19180902000005</v>
      </c>
      <c r="E396" s="37">
        <f>SUMIFS(СВЦЭМ!$K$34:$K$777,СВЦЭМ!$A$34:$A$777,$A396,СВЦЭМ!$B$34:$B$777,E$366)+'СЕТ СН'!$F$13</f>
        <v>609.75846315000001</v>
      </c>
      <c r="F396" s="37">
        <f>SUMIFS(СВЦЭМ!$K$34:$K$777,СВЦЭМ!$A$34:$A$777,$A396,СВЦЭМ!$B$34:$B$777,F$366)+'СЕТ СН'!$F$13</f>
        <v>614.10421457999996</v>
      </c>
      <c r="G396" s="37">
        <f>SUMIFS(СВЦЭМ!$K$34:$K$777,СВЦЭМ!$A$34:$A$777,$A396,СВЦЭМ!$B$34:$B$777,G$366)+'СЕТ СН'!$F$13</f>
        <v>613.49648459000002</v>
      </c>
      <c r="H396" s="37">
        <f>SUMIFS(СВЦЭМ!$K$34:$K$777,СВЦЭМ!$A$34:$A$777,$A396,СВЦЭМ!$B$34:$B$777,H$366)+'СЕТ СН'!$F$13</f>
        <v>594.22755296000003</v>
      </c>
      <c r="I396" s="37">
        <f>SUMIFS(СВЦЭМ!$K$34:$K$777,СВЦЭМ!$A$34:$A$777,$A396,СВЦЭМ!$B$34:$B$777,I$366)+'СЕТ СН'!$F$13</f>
        <v>574.09918285000003</v>
      </c>
      <c r="J396" s="37">
        <f>SUMIFS(СВЦЭМ!$K$34:$K$777,СВЦЭМ!$A$34:$A$777,$A396,СВЦЭМ!$B$34:$B$777,J$366)+'СЕТ СН'!$F$13</f>
        <v>504.74690119000002</v>
      </c>
      <c r="K396" s="37">
        <f>SUMIFS(СВЦЭМ!$K$34:$K$777,СВЦЭМ!$A$34:$A$777,$A396,СВЦЭМ!$B$34:$B$777,K$366)+'СЕТ СН'!$F$13</f>
        <v>433.96087288000001</v>
      </c>
      <c r="L396" s="37">
        <f>SUMIFS(СВЦЭМ!$K$34:$K$777,СВЦЭМ!$A$34:$A$777,$A396,СВЦЭМ!$B$34:$B$777,L$366)+'СЕТ СН'!$F$13</f>
        <v>390.69148665</v>
      </c>
      <c r="M396" s="37">
        <f>SUMIFS(СВЦЭМ!$K$34:$K$777,СВЦЭМ!$A$34:$A$777,$A396,СВЦЭМ!$B$34:$B$777,M$366)+'СЕТ СН'!$F$13</f>
        <v>373.41231042999999</v>
      </c>
      <c r="N396" s="37">
        <f>SUMIFS(СВЦЭМ!$K$34:$K$777,СВЦЭМ!$A$34:$A$777,$A396,СВЦЭМ!$B$34:$B$777,N$366)+'СЕТ СН'!$F$13</f>
        <v>369.17719869000001</v>
      </c>
      <c r="O396" s="37">
        <f>SUMIFS(СВЦЭМ!$K$34:$K$777,СВЦЭМ!$A$34:$A$777,$A396,СВЦЭМ!$B$34:$B$777,O$366)+'СЕТ СН'!$F$13</f>
        <v>373.41153552999998</v>
      </c>
      <c r="P396" s="37">
        <f>SUMIFS(СВЦЭМ!$K$34:$K$777,СВЦЭМ!$A$34:$A$777,$A396,СВЦЭМ!$B$34:$B$777,P$366)+'СЕТ СН'!$F$13</f>
        <v>380.41312075000002</v>
      </c>
      <c r="Q396" s="37">
        <f>SUMIFS(СВЦЭМ!$K$34:$K$777,СВЦЭМ!$A$34:$A$777,$A396,СВЦЭМ!$B$34:$B$777,Q$366)+'СЕТ СН'!$F$13</f>
        <v>384.59685954000003</v>
      </c>
      <c r="R396" s="37">
        <f>SUMIFS(СВЦЭМ!$K$34:$K$777,СВЦЭМ!$A$34:$A$777,$A396,СВЦЭМ!$B$34:$B$777,R$366)+'СЕТ СН'!$F$13</f>
        <v>381.86179332</v>
      </c>
      <c r="S396" s="37">
        <f>SUMIFS(СВЦЭМ!$K$34:$K$777,СВЦЭМ!$A$34:$A$777,$A396,СВЦЭМ!$B$34:$B$777,S$366)+'СЕТ СН'!$F$13</f>
        <v>372.46327532999999</v>
      </c>
      <c r="T396" s="37">
        <f>SUMIFS(СВЦЭМ!$K$34:$K$777,СВЦЭМ!$A$34:$A$777,$A396,СВЦЭМ!$B$34:$B$777,T$366)+'СЕТ СН'!$F$13</f>
        <v>388.30743823</v>
      </c>
      <c r="U396" s="37">
        <f>SUMIFS(СВЦЭМ!$K$34:$K$777,СВЦЭМ!$A$34:$A$777,$A396,СВЦЭМ!$B$34:$B$777,U$366)+'СЕТ СН'!$F$13</f>
        <v>401.35007022000002</v>
      </c>
      <c r="V396" s="37">
        <f>SUMIFS(СВЦЭМ!$K$34:$K$777,СВЦЭМ!$A$34:$A$777,$A396,СВЦЭМ!$B$34:$B$777,V$366)+'СЕТ СН'!$F$13</f>
        <v>401.49004407000001</v>
      </c>
      <c r="W396" s="37">
        <f>SUMIFS(СВЦЭМ!$K$34:$K$777,СВЦЭМ!$A$34:$A$777,$A396,СВЦЭМ!$B$34:$B$777,W$366)+'СЕТ СН'!$F$13</f>
        <v>391.47285124000001</v>
      </c>
      <c r="X396" s="37">
        <f>SUMIFS(СВЦЭМ!$K$34:$K$777,СВЦЭМ!$A$34:$A$777,$A396,СВЦЭМ!$B$34:$B$777,X$366)+'СЕТ СН'!$F$13</f>
        <v>376.85569743000002</v>
      </c>
      <c r="Y396" s="37">
        <f>SUMIFS(СВЦЭМ!$K$34:$K$777,СВЦЭМ!$A$34:$A$777,$A396,СВЦЭМ!$B$34:$B$777,Y$366)+'СЕТ СН'!$F$13</f>
        <v>414.07233396999999</v>
      </c>
    </row>
    <row r="397" spans="1:26" ht="15.75" x14ac:dyDescent="0.2">
      <c r="A397" s="36">
        <f t="shared" si="10"/>
        <v>42674</v>
      </c>
      <c r="B397" s="37">
        <f>SUMIFS(СВЦЭМ!$K$34:$K$777,СВЦЭМ!$A$34:$A$777,$A397,СВЦЭМ!$B$34:$B$777,B$366)+'СЕТ СН'!$F$13</f>
        <v>484.84405176000001</v>
      </c>
      <c r="C397" s="37">
        <f>SUMIFS(СВЦЭМ!$K$34:$K$777,СВЦЭМ!$A$34:$A$777,$A397,СВЦЭМ!$B$34:$B$777,C$366)+'СЕТ СН'!$F$13</f>
        <v>558.50854624999999</v>
      </c>
      <c r="D397" s="37">
        <f>SUMIFS(СВЦЭМ!$K$34:$K$777,СВЦЭМ!$A$34:$A$777,$A397,СВЦЭМ!$B$34:$B$777,D$366)+'СЕТ СН'!$F$13</f>
        <v>611.69495785000004</v>
      </c>
      <c r="E397" s="37">
        <f>SUMIFS(СВЦЭМ!$K$34:$K$777,СВЦЭМ!$A$34:$A$777,$A397,СВЦЭМ!$B$34:$B$777,E$366)+'СЕТ СН'!$F$13</f>
        <v>612.80459160999999</v>
      </c>
      <c r="F397" s="37">
        <f>SUMIFS(СВЦЭМ!$K$34:$K$777,СВЦЭМ!$A$34:$A$777,$A397,СВЦЭМ!$B$34:$B$777,F$366)+'СЕТ СН'!$F$13</f>
        <v>613.89033422</v>
      </c>
      <c r="G397" s="37">
        <f>SUMIFS(СВЦЭМ!$K$34:$K$777,СВЦЭМ!$A$34:$A$777,$A397,СВЦЭМ!$B$34:$B$777,G$366)+'СЕТ СН'!$F$13</f>
        <v>612.59048854000002</v>
      </c>
      <c r="H397" s="37">
        <f>SUMIFS(СВЦЭМ!$K$34:$K$777,СВЦЭМ!$A$34:$A$777,$A397,СВЦЭМ!$B$34:$B$777,H$366)+'СЕТ СН'!$F$13</f>
        <v>598.55967779000002</v>
      </c>
      <c r="I397" s="37">
        <f>SUMIFS(СВЦЭМ!$K$34:$K$777,СВЦЭМ!$A$34:$A$777,$A397,СВЦЭМ!$B$34:$B$777,I$366)+'СЕТ СН'!$F$13</f>
        <v>560.98378400000001</v>
      </c>
      <c r="J397" s="37">
        <f>SUMIFS(СВЦЭМ!$K$34:$K$777,СВЦЭМ!$A$34:$A$777,$A397,СВЦЭМ!$B$34:$B$777,J$366)+'СЕТ СН'!$F$13</f>
        <v>520.54435707000005</v>
      </c>
      <c r="K397" s="37">
        <f>SUMIFS(СВЦЭМ!$K$34:$K$777,СВЦЭМ!$A$34:$A$777,$A397,СВЦЭМ!$B$34:$B$777,K$366)+'СЕТ СН'!$F$13</f>
        <v>476.20306593999999</v>
      </c>
      <c r="L397" s="37">
        <f>SUMIFS(СВЦЭМ!$K$34:$K$777,СВЦЭМ!$A$34:$A$777,$A397,СВЦЭМ!$B$34:$B$777,L$366)+'СЕТ СН'!$F$13</f>
        <v>433.65303526000002</v>
      </c>
      <c r="M397" s="37">
        <f>SUMIFS(СВЦЭМ!$K$34:$K$777,СВЦЭМ!$A$34:$A$777,$A397,СВЦЭМ!$B$34:$B$777,M$366)+'СЕТ СН'!$F$13</f>
        <v>422.93503731999999</v>
      </c>
      <c r="N397" s="37">
        <f>SUMIFS(СВЦЭМ!$K$34:$K$777,СВЦЭМ!$A$34:$A$777,$A397,СВЦЭМ!$B$34:$B$777,N$366)+'СЕТ СН'!$F$13</f>
        <v>423.05336081000002</v>
      </c>
      <c r="O397" s="37">
        <f>SUMIFS(СВЦЭМ!$K$34:$K$777,СВЦЭМ!$A$34:$A$777,$A397,СВЦЭМ!$B$34:$B$777,O$366)+'СЕТ СН'!$F$13</f>
        <v>425.45425968000001</v>
      </c>
      <c r="P397" s="37">
        <f>SUMIFS(СВЦЭМ!$K$34:$K$777,СВЦЭМ!$A$34:$A$777,$A397,СВЦЭМ!$B$34:$B$777,P$366)+'СЕТ СН'!$F$13</f>
        <v>429.10834182000002</v>
      </c>
      <c r="Q397" s="37">
        <f>SUMIFS(СВЦЭМ!$K$34:$K$777,СВЦЭМ!$A$34:$A$777,$A397,СВЦЭМ!$B$34:$B$777,Q$366)+'СЕТ СН'!$F$13</f>
        <v>431.81156908000003</v>
      </c>
      <c r="R397" s="37">
        <f>SUMIFS(СВЦЭМ!$K$34:$K$777,СВЦЭМ!$A$34:$A$777,$A397,СВЦЭМ!$B$34:$B$777,R$366)+'СЕТ СН'!$F$13</f>
        <v>431.12467593999997</v>
      </c>
      <c r="S397" s="37">
        <f>SUMIFS(СВЦЭМ!$K$34:$K$777,СВЦЭМ!$A$34:$A$777,$A397,СВЦЭМ!$B$34:$B$777,S$366)+'СЕТ СН'!$F$13</f>
        <v>426.25439490999997</v>
      </c>
      <c r="T397" s="37">
        <f>SUMIFS(СВЦЭМ!$K$34:$K$777,СВЦЭМ!$A$34:$A$777,$A397,СВЦЭМ!$B$34:$B$777,T$366)+'СЕТ СН'!$F$13</f>
        <v>425.19538476000002</v>
      </c>
      <c r="U397" s="37">
        <f>SUMIFS(СВЦЭМ!$K$34:$K$777,СВЦЭМ!$A$34:$A$777,$A397,СВЦЭМ!$B$34:$B$777,U$366)+'СЕТ СН'!$F$13</f>
        <v>432.81101587000001</v>
      </c>
      <c r="V397" s="37">
        <f>SUMIFS(СВЦЭМ!$K$34:$K$777,СВЦЭМ!$A$34:$A$777,$A397,СВЦЭМ!$B$34:$B$777,V$366)+'СЕТ СН'!$F$13</f>
        <v>430.79414180999999</v>
      </c>
      <c r="W397" s="37">
        <f>SUMIFS(СВЦЭМ!$K$34:$K$777,СВЦЭМ!$A$34:$A$777,$A397,СВЦЭМ!$B$34:$B$777,W$366)+'СЕТ СН'!$F$13</f>
        <v>427.30026893000002</v>
      </c>
      <c r="X397" s="37">
        <f>SUMIFS(СВЦЭМ!$K$34:$K$777,СВЦЭМ!$A$34:$A$777,$A397,СВЦЭМ!$B$34:$B$777,X$366)+'СЕТ СН'!$F$13</f>
        <v>420.51764181999999</v>
      </c>
      <c r="Y397" s="37">
        <f>SUMIFS(СВЦЭМ!$K$34:$K$777,СВЦЭМ!$A$34:$A$777,$A397,СВЦЭМ!$B$34:$B$777,Y$366)+'СЕТ СН'!$F$13</f>
        <v>468.01673256999999</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9" t="s">
        <v>7</v>
      </c>
      <c r="B399" s="113" t="s">
        <v>135</v>
      </c>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5"/>
    </row>
    <row r="400" spans="1:26" ht="12.75" customHeight="1" x14ac:dyDescent="0.2">
      <c r="A400" s="120"/>
      <c r="B400" s="116"/>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8"/>
    </row>
    <row r="401" spans="1:27" s="47" customFormat="1" ht="12.75" customHeight="1" x14ac:dyDescent="0.2">
      <c r="A401" s="121"/>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01.10.2016</v>
      </c>
      <c r="B402" s="37">
        <f>SUMIFS(СВЦЭМ!$L$34:$L$777,СВЦЭМ!$A$34:$A$777,$A402,СВЦЭМ!$B$34:$B$777,B$401)+'СЕТ СН'!$F$13</f>
        <v>436.53162495999999</v>
      </c>
      <c r="C402" s="37">
        <f>SUMIFS(СВЦЭМ!$L$34:$L$777,СВЦЭМ!$A$34:$A$777,$A402,СВЦЭМ!$B$34:$B$777,C$401)+'СЕТ СН'!$F$13</f>
        <v>520.56611978000001</v>
      </c>
      <c r="D402" s="37">
        <f>SUMIFS(СВЦЭМ!$L$34:$L$777,СВЦЭМ!$A$34:$A$777,$A402,СВЦЭМ!$B$34:$B$777,D$401)+'СЕТ СН'!$F$13</f>
        <v>581.19242965000001</v>
      </c>
      <c r="E402" s="37">
        <f>SUMIFS(СВЦЭМ!$L$34:$L$777,СВЦЭМ!$A$34:$A$777,$A402,СВЦЭМ!$B$34:$B$777,E$401)+'СЕТ СН'!$F$13</f>
        <v>589.43911559000003</v>
      </c>
      <c r="F402" s="37">
        <f>SUMIFS(СВЦЭМ!$L$34:$L$777,СВЦЭМ!$A$34:$A$777,$A402,СВЦЭМ!$B$34:$B$777,F$401)+'СЕТ СН'!$F$13</f>
        <v>588.55036128999996</v>
      </c>
      <c r="G402" s="37">
        <f>SUMIFS(СВЦЭМ!$L$34:$L$777,СВЦЭМ!$A$34:$A$777,$A402,СВЦЭМ!$B$34:$B$777,G$401)+'СЕТ СН'!$F$13</f>
        <v>585.58707879999997</v>
      </c>
      <c r="H402" s="37">
        <f>SUMIFS(СВЦЭМ!$L$34:$L$777,СВЦЭМ!$A$34:$A$777,$A402,СВЦЭМ!$B$34:$B$777,H$401)+'СЕТ СН'!$F$13</f>
        <v>573.98945605999995</v>
      </c>
      <c r="I402" s="37">
        <f>SUMIFS(СВЦЭМ!$L$34:$L$777,СВЦЭМ!$A$34:$A$777,$A402,СВЦЭМ!$B$34:$B$777,I$401)+'СЕТ СН'!$F$13</f>
        <v>554.33422963999999</v>
      </c>
      <c r="J402" s="37">
        <f>SUMIFS(СВЦЭМ!$L$34:$L$777,СВЦЭМ!$A$34:$A$777,$A402,СВЦЭМ!$B$34:$B$777,J$401)+'СЕТ СН'!$F$13</f>
        <v>476.41162401999998</v>
      </c>
      <c r="K402" s="37">
        <f>SUMIFS(СВЦЭМ!$L$34:$L$777,СВЦЭМ!$A$34:$A$777,$A402,СВЦЭМ!$B$34:$B$777,K$401)+'СЕТ СН'!$F$13</f>
        <v>402.13159985999999</v>
      </c>
      <c r="L402" s="37">
        <f>SUMIFS(СВЦЭМ!$L$34:$L$777,СВЦЭМ!$A$34:$A$777,$A402,СВЦЭМ!$B$34:$B$777,L$401)+'СЕТ СН'!$F$13</f>
        <v>333.36326538999998</v>
      </c>
      <c r="M402" s="37">
        <f>SUMIFS(СВЦЭМ!$L$34:$L$777,СВЦЭМ!$A$34:$A$777,$A402,СВЦЭМ!$B$34:$B$777,M$401)+'СЕТ СН'!$F$13</f>
        <v>309.62483902000002</v>
      </c>
      <c r="N402" s="37">
        <f>SUMIFS(СВЦЭМ!$L$34:$L$777,СВЦЭМ!$A$34:$A$777,$A402,СВЦЭМ!$B$34:$B$777,N$401)+'СЕТ СН'!$F$13</f>
        <v>310.54900337999999</v>
      </c>
      <c r="O402" s="37">
        <f>SUMIFS(СВЦЭМ!$L$34:$L$777,СВЦЭМ!$A$34:$A$777,$A402,СВЦЭМ!$B$34:$B$777,O$401)+'СЕТ СН'!$F$13</f>
        <v>313.32742839999997</v>
      </c>
      <c r="P402" s="37">
        <f>SUMIFS(СВЦЭМ!$L$34:$L$777,СВЦЭМ!$A$34:$A$777,$A402,СВЦЭМ!$B$34:$B$777,P$401)+'СЕТ СН'!$F$13</f>
        <v>317.79557103000002</v>
      </c>
      <c r="Q402" s="37">
        <f>SUMIFS(СВЦЭМ!$L$34:$L$777,СВЦЭМ!$A$34:$A$777,$A402,СВЦЭМ!$B$34:$B$777,Q$401)+'СЕТ СН'!$F$13</f>
        <v>323.00276471000001</v>
      </c>
      <c r="R402" s="37">
        <f>SUMIFS(СВЦЭМ!$L$34:$L$777,СВЦЭМ!$A$34:$A$777,$A402,СВЦЭМ!$B$34:$B$777,R$401)+'СЕТ СН'!$F$13</f>
        <v>327.09644412</v>
      </c>
      <c r="S402" s="37">
        <f>SUMIFS(СВЦЭМ!$L$34:$L$777,СВЦЭМ!$A$34:$A$777,$A402,СВЦЭМ!$B$34:$B$777,S$401)+'СЕТ СН'!$F$13</f>
        <v>325.94443591999999</v>
      </c>
      <c r="T402" s="37">
        <f>SUMIFS(СВЦЭМ!$L$34:$L$777,СВЦЭМ!$A$34:$A$777,$A402,СВЦЭМ!$B$34:$B$777,T$401)+'СЕТ СН'!$F$13</f>
        <v>322.09256297000002</v>
      </c>
      <c r="U402" s="37">
        <f>SUMIFS(СВЦЭМ!$L$34:$L$777,СВЦЭМ!$A$34:$A$777,$A402,СВЦЭМ!$B$34:$B$777,U$401)+'СЕТ СН'!$F$13</f>
        <v>296.11524924999998</v>
      </c>
      <c r="V402" s="37">
        <f>SUMIFS(СВЦЭМ!$L$34:$L$777,СВЦЭМ!$A$34:$A$777,$A402,СВЦЭМ!$B$34:$B$777,V$401)+'СЕТ СН'!$F$13</f>
        <v>292.95389597000002</v>
      </c>
      <c r="W402" s="37">
        <f>SUMIFS(СВЦЭМ!$L$34:$L$777,СВЦЭМ!$A$34:$A$777,$A402,СВЦЭМ!$B$34:$B$777,W$401)+'СЕТ СН'!$F$13</f>
        <v>296.34506170999998</v>
      </c>
      <c r="X402" s="37">
        <f>SUMIFS(СВЦЭМ!$L$34:$L$777,СВЦЭМ!$A$34:$A$777,$A402,СВЦЭМ!$B$34:$B$777,X$401)+'СЕТ СН'!$F$13</f>
        <v>331.05193058999998</v>
      </c>
      <c r="Y402" s="37">
        <f>SUMIFS(СВЦЭМ!$L$34:$L$777,СВЦЭМ!$A$34:$A$777,$A402,СВЦЭМ!$B$34:$B$777,Y$401)+'СЕТ СН'!$F$13</f>
        <v>385.01423057</v>
      </c>
      <c r="AA402" s="46"/>
    </row>
    <row r="403" spans="1:27" ht="15.75" x14ac:dyDescent="0.2">
      <c r="A403" s="36">
        <f>A402+1</f>
        <v>42645</v>
      </c>
      <c r="B403" s="37">
        <f>SUMIFS(СВЦЭМ!$L$34:$L$777,СВЦЭМ!$A$34:$A$777,$A403,СВЦЭМ!$B$34:$B$777,B$401)+'СЕТ СН'!$F$13</f>
        <v>398.64078325999998</v>
      </c>
      <c r="C403" s="37">
        <f>SUMIFS(СВЦЭМ!$L$34:$L$777,СВЦЭМ!$A$34:$A$777,$A403,СВЦЭМ!$B$34:$B$777,C$401)+'СЕТ СН'!$F$13</f>
        <v>469.62730981999999</v>
      </c>
      <c r="D403" s="37">
        <f>SUMIFS(СВЦЭМ!$L$34:$L$777,СВЦЭМ!$A$34:$A$777,$A403,СВЦЭМ!$B$34:$B$777,D$401)+'СЕТ СН'!$F$13</f>
        <v>524.37068115</v>
      </c>
      <c r="E403" s="37">
        <f>SUMIFS(СВЦЭМ!$L$34:$L$777,СВЦЭМ!$A$34:$A$777,$A403,СВЦЭМ!$B$34:$B$777,E$401)+'СЕТ СН'!$F$13</f>
        <v>529.57885753999994</v>
      </c>
      <c r="F403" s="37">
        <f>SUMIFS(СВЦЭМ!$L$34:$L$777,СВЦЭМ!$A$34:$A$777,$A403,СВЦЭМ!$B$34:$B$777,F$401)+'СЕТ СН'!$F$13</f>
        <v>530.53433560999997</v>
      </c>
      <c r="G403" s="37">
        <f>SUMIFS(СВЦЭМ!$L$34:$L$777,СВЦЭМ!$A$34:$A$777,$A403,СВЦЭМ!$B$34:$B$777,G$401)+'СЕТ СН'!$F$13</f>
        <v>543.12534934999996</v>
      </c>
      <c r="H403" s="37">
        <f>SUMIFS(СВЦЭМ!$L$34:$L$777,СВЦЭМ!$A$34:$A$777,$A403,СВЦЭМ!$B$34:$B$777,H$401)+'СЕТ СН'!$F$13</f>
        <v>530.36727070999996</v>
      </c>
      <c r="I403" s="37">
        <f>SUMIFS(СВЦЭМ!$L$34:$L$777,СВЦЭМ!$A$34:$A$777,$A403,СВЦЭМ!$B$34:$B$777,I$401)+'СЕТ СН'!$F$13</f>
        <v>507.74704766999997</v>
      </c>
      <c r="J403" s="37">
        <f>SUMIFS(СВЦЭМ!$L$34:$L$777,СВЦЭМ!$A$34:$A$777,$A403,СВЦЭМ!$B$34:$B$777,J$401)+'СЕТ СН'!$F$13</f>
        <v>436.28630356999997</v>
      </c>
      <c r="K403" s="37">
        <f>SUMIFS(СВЦЭМ!$L$34:$L$777,СВЦЭМ!$A$34:$A$777,$A403,СВЦЭМ!$B$34:$B$777,K$401)+'СЕТ СН'!$F$13</f>
        <v>382.80597126999999</v>
      </c>
      <c r="L403" s="37">
        <f>SUMIFS(СВЦЭМ!$L$34:$L$777,СВЦЭМ!$A$34:$A$777,$A403,СВЦЭМ!$B$34:$B$777,L$401)+'СЕТ СН'!$F$13</f>
        <v>318.48798320999998</v>
      </c>
      <c r="M403" s="37">
        <f>SUMIFS(СВЦЭМ!$L$34:$L$777,СВЦЭМ!$A$34:$A$777,$A403,СВЦЭМ!$B$34:$B$777,M$401)+'СЕТ СН'!$F$13</f>
        <v>302.36988782999998</v>
      </c>
      <c r="N403" s="37">
        <f>SUMIFS(СВЦЭМ!$L$34:$L$777,СВЦЭМ!$A$34:$A$777,$A403,СВЦЭМ!$B$34:$B$777,N$401)+'СЕТ СН'!$F$13</f>
        <v>307.95287015999997</v>
      </c>
      <c r="O403" s="37">
        <f>SUMIFS(СВЦЭМ!$L$34:$L$777,СВЦЭМ!$A$34:$A$777,$A403,СВЦЭМ!$B$34:$B$777,O$401)+'СЕТ СН'!$F$13</f>
        <v>307.52789089999999</v>
      </c>
      <c r="P403" s="37">
        <f>SUMIFS(СВЦЭМ!$L$34:$L$777,СВЦЭМ!$A$34:$A$777,$A403,СВЦЭМ!$B$34:$B$777,P$401)+'СЕТ СН'!$F$13</f>
        <v>310.12521750000002</v>
      </c>
      <c r="Q403" s="37">
        <f>SUMIFS(СВЦЭМ!$L$34:$L$777,СВЦЭМ!$A$34:$A$777,$A403,СВЦЭМ!$B$34:$B$777,Q$401)+'СЕТ СН'!$F$13</f>
        <v>309.8892065</v>
      </c>
      <c r="R403" s="37">
        <f>SUMIFS(СВЦЭМ!$L$34:$L$777,СВЦЭМ!$A$34:$A$777,$A403,СВЦЭМ!$B$34:$B$777,R$401)+'СЕТ СН'!$F$13</f>
        <v>311.99195069000001</v>
      </c>
      <c r="S403" s="37">
        <f>SUMIFS(СВЦЭМ!$L$34:$L$777,СВЦЭМ!$A$34:$A$777,$A403,СВЦЭМ!$B$34:$B$777,S$401)+'СЕТ СН'!$F$13</f>
        <v>305.45953531999999</v>
      </c>
      <c r="T403" s="37">
        <f>SUMIFS(СВЦЭМ!$L$34:$L$777,СВЦЭМ!$A$34:$A$777,$A403,СВЦЭМ!$B$34:$B$777,T$401)+'СЕТ СН'!$F$13</f>
        <v>315.54082880999999</v>
      </c>
      <c r="U403" s="37">
        <f>SUMIFS(СВЦЭМ!$L$34:$L$777,СВЦЭМ!$A$34:$A$777,$A403,СВЦЭМ!$B$34:$B$777,U$401)+'СЕТ СН'!$F$13</f>
        <v>279.76044811000003</v>
      </c>
      <c r="V403" s="37">
        <f>SUMIFS(СВЦЭМ!$L$34:$L$777,СВЦЭМ!$A$34:$A$777,$A403,СВЦЭМ!$B$34:$B$777,V$401)+'СЕТ СН'!$F$13</f>
        <v>288.41989647000003</v>
      </c>
      <c r="W403" s="37">
        <f>SUMIFS(СВЦЭМ!$L$34:$L$777,СВЦЭМ!$A$34:$A$777,$A403,СВЦЭМ!$B$34:$B$777,W$401)+'СЕТ СН'!$F$13</f>
        <v>289.53972027999998</v>
      </c>
      <c r="X403" s="37">
        <f>SUMIFS(СВЦЭМ!$L$34:$L$777,СВЦЭМ!$A$34:$A$777,$A403,СВЦЭМ!$B$34:$B$777,X$401)+'СЕТ СН'!$F$13</f>
        <v>318.00823852000002</v>
      </c>
      <c r="Y403" s="37">
        <f>SUMIFS(СВЦЭМ!$L$34:$L$777,СВЦЭМ!$A$34:$A$777,$A403,СВЦЭМ!$B$34:$B$777,Y$401)+'СЕТ СН'!$F$13</f>
        <v>363.68649161000002</v>
      </c>
    </row>
    <row r="404" spans="1:27" ht="15.75" x14ac:dyDescent="0.2">
      <c r="A404" s="36">
        <f t="shared" ref="A404:A432" si="11">A403+1</f>
        <v>42646</v>
      </c>
      <c r="B404" s="37">
        <f>SUMIFS(СВЦЭМ!$L$34:$L$777,СВЦЭМ!$A$34:$A$777,$A404,СВЦЭМ!$B$34:$B$777,B$401)+'СЕТ СН'!$F$13</f>
        <v>450.96385586000002</v>
      </c>
      <c r="C404" s="37">
        <f>SUMIFS(СВЦЭМ!$L$34:$L$777,СВЦЭМ!$A$34:$A$777,$A404,СВЦЭМ!$B$34:$B$777,C$401)+'СЕТ СН'!$F$13</f>
        <v>535.78712510000003</v>
      </c>
      <c r="D404" s="37">
        <f>SUMIFS(СВЦЭМ!$L$34:$L$777,СВЦЭМ!$A$34:$A$777,$A404,СВЦЭМ!$B$34:$B$777,D$401)+'СЕТ СН'!$F$13</f>
        <v>580.98195616999999</v>
      </c>
      <c r="E404" s="37">
        <f>SUMIFS(СВЦЭМ!$L$34:$L$777,СВЦЭМ!$A$34:$A$777,$A404,СВЦЭМ!$B$34:$B$777,E$401)+'СЕТ СН'!$F$13</f>
        <v>594.19165178000003</v>
      </c>
      <c r="F404" s="37">
        <f>SUMIFS(СВЦЭМ!$L$34:$L$777,СВЦЭМ!$A$34:$A$777,$A404,СВЦЭМ!$B$34:$B$777,F$401)+'СЕТ СН'!$F$13</f>
        <v>568.28377088000002</v>
      </c>
      <c r="G404" s="37">
        <f>SUMIFS(СВЦЭМ!$L$34:$L$777,СВЦЭМ!$A$34:$A$777,$A404,СВЦЭМ!$B$34:$B$777,G$401)+'СЕТ СН'!$F$13</f>
        <v>592.29860306</v>
      </c>
      <c r="H404" s="37">
        <f>SUMIFS(СВЦЭМ!$L$34:$L$777,СВЦЭМ!$A$34:$A$777,$A404,СВЦЭМ!$B$34:$B$777,H$401)+'СЕТ СН'!$F$13</f>
        <v>531.61753786999998</v>
      </c>
      <c r="I404" s="37">
        <f>SUMIFS(СВЦЭМ!$L$34:$L$777,СВЦЭМ!$A$34:$A$777,$A404,СВЦЭМ!$B$34:$B$777,I$401)+'СЕТ СН'!$F$13</f>
        <v>525.96599197</v>
      </c>
      <c r="J404" s="37">
        <f>SUMIFS(СВЦЭМ!$L$34:$L$777,СВЦЭМ!$A$34:$A$777,$A404,СВЦЭМ!$B$34:$B$777,J$401)+'СЕТ СН'!$F$13</f>
        <v>494.04767565999998</v>
      </c>
      <c r="K404" s="37">
        <f>SUMIFS(СВЦЭМ!$L$34:$L$777,СВЦЭМ!$A$34:$A$777,$A404,СВЦЭМ!$B$34:$B$777,K$401)+'СЕТ СН'!$F$13</f>
        <v>437.71039906999999</v>
      </c>
      <c r="L404" s="37">
        <f>SUMIFS(СВЦЭМ!$L$34:$L$777,СВЦЭМ!$A$34:$A$777,$A404,СВЦЭМ!$B$34:$B$777,L$401)+'СЕТ СН'!$F$13</f>
        <v>399.69762062000001</v>
      </c>
      <c r="M404" s="37">
        <f>SUMIFS(СВЦЭМ!$L$34:$L$777,СВЦЭМ!$A$34:$A$777,$A404,СВЦЭМ!$B$34:$B$777,M$401)+'СЕТ СН'!$F$13</f>
        <v>362.31234932000001</v>
      </c>
      <c r="N404" s="37">
        <f>SUMIFS(СВЦЭМ!$L$34:$L$777,СВЦЭМ!$A$34:$A$777,$A404,СВЦЭМ!$B$34:$B$777,N$401)+'СЕТ СН'!$F$13</f>
        <v>363.33459842000002</v>
      </c>
      <c r="O404" s="37">
        <f>SUMIFS(СВЦЭМ!$L$34:$L$777,СВЦЭМ!$A$34:$A$777,$A404,СВЦЭМ!$B$34:$B$777,O$401)+'СЕТ СН'!$F$13</f>
        <v>369.19895961999998</v>
      </c>
      <c r="P404" s="37">
        <f>SUMIFS(СВЦЭМ!$L$34:$L$777,СВЦЭМ!$A$34:$A$777,$A404,СВЦЭМ!$B$34:$B$777,P$401)+'СЕТ СН'!$F$13</f>
        <v>364.47146006000003</v>
      </c>
      <c r="Q404" s="37">
        <f>SUMIFS(СВЦЭМ!$L$34:$L$777,СВЦЭМ!$A$34:$A$777,$A404,СВЦЭМ!$B$34:$B$777,Q$401)+'СЕТ СН'!$F$13</f>
        <v>354.07374055000002</v>
      </c>
      <c r="R404" s="37">
        <f>SUMIFS(СВЦЭМ!$L$34:$L$777,СВЦЭМ!$A$34:$A$777,$A404,СВЦЭМ!$B$34:$B$777,R$401)+'СЕТ СН'!$F$13</f>
        <v>356.46961298000002</v>
      </c>
      <c r="S404" s="37">
        <f>SUMIFS(СВЦЭМ!$L$34:$L$777,СВЦЭМ!$A$34:$A$777,$A404,СВЦЭМ!$B$34:$B$777,S$401)+'СЕТ СН'!$F$13</f>
        <v>350.13442730000003</v>
      </c>
      <c r="T404" s="37">
        <f>SUMIFS(СВЦЭМ!$L$34:$L$777,СВЦЭМ!$A$34:$A$777,$A404,СВЦЭМ!$B$34:$B$777,T$401)+'СЕТ СН'!$F$13</f>
        <v>347.40536667999999</v>
      </c>
      <c r="U404" s="37">
        <f>SUMIFS(СВЦЭМ!$L$34:$L$777,СВЦЭМ!$A$34:$A$777,$A404,СВЦЭМ!$B$34:$B$777,U$401)+'СЕТ СН'!$F$13</f>
        <v>347.36909661999999</v>
      </c>
      <c r="V404" s="37">
        <f>SUMIFS(СВЦЭМ!$L$34:$L$777,СВЦЭМ!$A$34:$A$777,$A404,СВЦЭМ!$B$34:$B$777,V$401)+'СЕТ СН'!$F$13</f>
        <v>362.85132872999998</v>
      </c>
      <c r="W404" s="37">
        <f>SUMIFS(СВЦЭМ!$L$34:$L$777,СВЦЭМ!$A$34:$A$777,$A404,СВЦЭМ!$B$34:$B$777,W$401)+'СЕТ СН'!$F$13</f>
        <v>363.28834011999999</v>
      </c>
      <c r="X404" s="37">
        <f>SUMIFS(СВЦЭМ!$L$34:$L$777,СВЦЭМ!$A$34:$A$777,$A404,СВЦЭМ!$B$34:$B$777,X$401)+'СЕТ СН'!$F$13</f>
        <v>405.41946446999998</v>
      </c>
      <c r="Y404" s="37">
        <f>SUMIFS(СВЦЭМ!$L$34:$L$777,СВЦЭМ!$A$34:$A$777,$A404,СВЦЭМ!$B$34:$B$777,Y$401)+'СЕТ СН'!$F$13</f>
        <v>476.09527048000001</v>
      </c>
    </row>
    <row r="405" spans="1:27" ht="15.75" x14ac:dyDescent="0.2">
      <c r="A405" s="36">
        <f t="shared" si="11"/>
        <v>42647</v>
      </c>
      <c r="B405" s="37">
        <f>SUMIFS(СВЦЭМ!$L$34:$L$777,СВЦЭМ!$A$34:$A$777,$A405,СВЦЭМ!$B$34:$B$777,B$401)+'СЕТ СН'!$F$13</f>
        <v>529.27053331000002</v>
      </c>
      <c r="C405" s="37">
        <f>SUMIFS(СВЦЭМ!$L$34:$L$777,СВЦЭМ!$A$34:$A$777,$A405,СВЦЭМ!$B$34:$B$777,C$401)+'СЕТ СН'!$F$13</f>
        <v>537.73373562999996</v>
      </c>
      <c r="D405" s="37">
        <f>SUMIFS(СВЦЭМ!$L$34:$L$777,СВЦЭМ!$A$34:$A$777,$A405,СВЦЭМ!$B$34:$B$777,D$401)+'СЕТ СН'!$F$13</f>
        <v>523.75090729999999</v>
      </c>
      <c r="E405" s="37">
        <f>SUMIFS(СВЦЭМ!$L$34:$L$777,СВЦЭМ!$A$34:$A$777,$A405,СВЦЭМ!$B$34:$B$777,E$401)+'СЕТ СН'!$F$13</f>
        <v>523.61782559000005</v>
      </c>
      <c r="F405" s="37">
        <f>SUMIFS(СВЦЭМ!$L$34:$L$777,СВЦЭМ!$A$34:$A$777,$A405,СВЦЭМ!$B$34:$B$777,F$401)+'СЕТ СН'!$F$13</f>
        <v>525.33521453000003</v>
      </c>
      <c r="G405" s="37">
        <f>SUMIFS(СВЦЭМ!$L$34:$L$777,СВЦЭМ!$A$34:$A$777,$A405,СВЦЭМ!$B$34:$B$777,G$401)+'СЕТ СН'!$F$13</f>
        <v>535.07606122000004</v>
      </c>
      <c r="H405" s="37">
        <f>SUMIFS(СВЦЭМ!$L$34:$L$777,СВЦЭМ!$A$34:$A$777,$A405,СВЦЭМ!$B$34:$B$777,H$401)+'СЕТ СН'!$F$13</f>
        <v>557.53457372000003</v>
      </c>
      <c r="I405" s="37">
        <f>SUMIFS(СВЦЭМ!$L$34:$L$777,СВЦЭМ!$A$34:$A$777,$A405,СВЦЭМ!$B$34:$B$777,I$401)+'СЕТ СН'!$F$13</f>
        <v>514.85691241999996</v>
      </c>
      <c r="J405" s="37">
        <f>SUMIFS(СВЦЭМ!$L$34:$L$777,СВЦЭМ!$A$34:$A$777,$A405,СВЦЭМ!$B$34:$B$777,J$401)+'СЕТ СН'!$F$13</f>
        <v>483.90342537999999</v>
      </c>
      <c r="K405" s="37">
        <f>SUMIFS(СВЦЭМ!$L$34:$L$777,СВЦЭМ!$A$34:$A$777,$A405,СВЦЭМ!$B$34:$B$777,K$401)+'СЕТ СН'!$F$13</f>
        <v>434.85716980000001</v>
      </c>
      <c r="L405" s="37">
        <f>SUMIFS(СВЦЭМ!$L$34:$L$777,СВЦЭМ!$A$34:$A$777,$A405,СВЦЭМ!$B$34:$B$777,L$401)+'СЕТ СН'!$F$13</f>
        <v>404.49133756999998</v>
      </c>
      <c r="M405" s="37">
        <f>SUMIFS(СВЦЭМ!$L$34:$L$777,СВЦЭМ!$A$34:$A$777,$A405,СВЦЭМ!$B$34:$B$777,M$401)+'СЕТ СН'!$F$13</f>
        <v>347.81678959999999</v>
      </c>
      <c r="N405" s="37">
        <f>SUMIFS(СВЦЭМ!$L$34:$L$777,СВЦЭМ!$A$34:$A$777,$A405,СВЦЭМ!$B$34:$B$777,N$401)+'СЕТ СН'!$F$13</f>
        <v>357.66134081000001</v>
      </c>
      <c r="O405" s="37">
        <f>SUMIFS(СВЦЭМ!$L$34:$L$777,СВЦЭМ!$A$34:$A$777,$A405,СВЦЭМ!$B$34:$B$777,O$401)+'СЕТ СН'!$F$13</f>
        <v>349.38105530000001</v>
      </c>
      <c r="P405" s="37">
        <f>SUMIFS(СВЦЭМ!$L$34:$L$777,СВЦЭМ!$A$34:$A$777,$A405,СВЦЭМ!$B$34:$B$777,P$401)+'СЕТ СН'!$F$13</f>
        <v>368.44049182999998</v>
      </c>
      <c r="Q405" s="37">
        <f>SUMIFS(СВЦЭМ!$L$34:$L$777,СВЦЭМ!$A$34:$A$777,$A405,СВЦЭМ!$B$34:$B$777,Q$401)+'СЕТ СН'!$F$13</f>
        <v>378.58621636999999</v>
      </c>
      <c r="R405" s="37">
        <f>SUMIFS(СВЦЭМ!$L$34:$L$777,СВЦЭМ!$A$34:$A$777,$A405,СВЦЭМ!$B$34:$B$777,R$401)+'СЕТ СН'!$F$13</f>
        <v>381.1719779</v>
      </c>
      <c r="S405" s="37">
        <f>SUMIFS(СВЦЭМ!$L$34:$L$777,СВЦЭМ!$A$34:$A$777,$A405,СВЦЭМ!$B$34:$B$777,S$401)+'СЕТ СН'!$F$13</f>
        <v>382.72425062000002</v>
      </c>
      <c r="T405" s="37">
        <f>SUMIFS(СВЦЭМ!$L$34:$L$777,СВЦЭМ!$A$34:$A$777,$A405,СВЦЭМ!$B$34:$B$777,T$401)+'СЕТ СН'!$F$13</f>
        <v>362.63423927000002</v>
      </c>
      <c r="U405" s="37">
        <f>SUMIFS(СВЦЭМ!$L$34:$L$777,СВЦЭМ!$A$34:$A$777,$A405,СВЦЭМ!$B$34:$B$777,U$401)+'СЕТ СН'!$F$13</f>
        <v>336.46189549000002</v>
      </c>
      <c r="V405" s="37">
        <f>SUMIFS(СВЦЭМ!$L$34:$L$777,СВЦЭМ!$A$34:$A$777,$A405,СВЦЭМ!$B$34:$B$777,V$401)+'СЕТ СН'!$F$13</f>
        <v>325.97549980000002</v>
      </c>
      <c r="W405" s="37">
        <f>SUMIFS(СВЦЭМ!$L$34:$L$777,СВЦЭМ!$A$34:$A$777,$A405,СВЦЭМ!$B$34:$B$777,W$401)+'СЕТ СН'!$F$13</f>
        <v>340.45549364999999</v>
      </c>
      <c r="X405" s="37">
        <f>SUMIFS(СВЦЭМ!$L$34:$L$777,СВЦЭМ!$A$34:$A$777,$A405,СВЦЭМ!$B$34:$B$777,X$401)+'СЕТ СН'!$F$13</f>
        <v>393.68975196000002</v>
      </c>
      <c r="Y405" s="37">
        <f>SUMIFS(СВЦЭМ!$L$34:$L$777,СВЦЭМ!$A$34:$A$777,$A405,СВЦЭМ!$B$34:$B$777,Y$401)+'СЕТ СН'!$F$13</f>
        <v>459.93153218999998</v>
      </c>
    </row>
    <row r="406" spans="1:27" ht="15.75" x14ac:dyDescent="0.2">
      <c r="A406" s="36">
        <f t="shared" si="11"/>
        <v>42648</v>
      </c>
      <c r="B406" s="37">
        <f>SUMIFS(СВЦЭМ!$L$34:$L$777,СВЦЭМ!$A$34:$A$777,$A406,СВЦЭМ!$B$34:$B$777,B$401)+'СЕТ СН'!$F$13</f>
        <v>514.13496355999996</v>
      </c>
      <c r="C406" s="37">
        <f>SUMIFS(СВЦЭМ!$L$34:$L$777,СВЦЭМ!$A$34:$A$777,$A406,СВЦЭМ!$B$34:$B$777,C$401)+'СЕТ СН'!$F$13</f>
        <v>581.72098818999996</v>
      </c>
      <c r="D406" s="37">
        <f>SUMIFS(СВЦЭМ!$L$34:$L$777,СВЦЭМ!$A$34:$A$777,$A406,СВЦЭМ!$B$34:$B$777,D$401)+'СЕТ СН'!$F$13</f>
        <v>603.69651315999999</v>
      </c>
      <c r="E406" s="37">
        <f>SUMIFS(СВЦЭМ!$L$34:$L$777,СВЦЭМ!$A$34:$A$777,$A406,СВЦЭМ!$B$34:$B$777,E$401)+'СЕТ СН'!$F$13</f>
        <v>604.40276992999998</v>
      </c>
      <c r="F406" s="37">
        <f>SUMIFS(СВЦЭМ!$L$34:$L$777,СВЦЭМ!$A$34:$A$777,$A406,СВЦЭМ!$B$34:$B$777,F$401)+'СЕТ СН'!$F$13</f>
        <v>602.82906070000001</v>
      </c>
      <c r="G406" s="37">
        <f>SUMIFS(СВЦЭМ!$L$34:$L$777,СВЦЭМ!$A$34:$A$777,$A406,СВЦЭМ!$B$34:$B$777,G$401)+'СЕТ СН'!$F$13</f>
        <v>588.43030225999996</v>
      </c>
      <c r="H406" s="37">
        <f>SUMIFS(СВЦЭМ!$L$34:$L$777,СВЦЭМ!$A$34:$A$777,$A406,СВЦЭМ!$B$34:$B$777,H$401)+'СЕТ СН'!$F$13</f>
        <v>541.29837616999998</v>
      </c>
      <c r="I406" s="37">
        <f>SUMIFS(СВЦЭМ!$L$34:$L$777,СВЦЭМ!$A$34:$A$777,$A406,СВЦЭМ!$B$34:$B$777,I$401)+'СЕТ СН'!$F$13</f>
        <v>496.18570807999998</v>
      </c>
      <c r="J406" s="37">
        <f>SUMIFS(СВЦЭМ!$L$34:$L$777,СВЦЭМ!$A$34:$A$777,$A406,СВЦЭМ!$B$34:$B$777,J$401)+'СЕТ СН'!$F$13</f>
        <v>465.92521841000001</v>
      </c>
      <c r="K406" s="37">
        <f>SUMIFS(СВЦЭМ!$L$34:$L$777,СВЦЭМ!$A$34:$A$777,$A406,СВЦЭМ!$B$34:$B$777,K$401)+'СЕТ СН'!$F$13</f>
        <v>419.90109183999999</v>
      </c>
      <c r="L406" s="37">
        <f>SUMIFS(СВЦЭМ!$L$34:$L$777,СВЦЭМ!$A$34:$A$777,$A406,СВЦЭМ!$B$34:$B$777,L$401)+'СЕТ СН'!$F$13</f>
        <v>370.20218082999997</v>
      </c>
      <c r="M406" s="37">
        <f>SUMIFS(СВЦЭМ!$L$34:$L$777,СВЦЭМ!$A$34:$A$777,$A406,СВЦЭМ!$B$34:$B$777,M$401)+'СЕТ СН'!$F$13</f>
        <v>345.55852037</v>
      </c>
      <c r="N406" s="37">
        <f>SUMIFS(СВЦЭМ!$L$34:$L$777,СВЦЭМ!$A$34:$A$777,$A406,СВЦЭМ!$B$34:$B$777,N$401)+'СЕТ СН'!$F$13</f>
        <v>348.02316381000003</v>
      </c>
      <c r="O406" s="37">
        <f>SUMIFS(СВЦЭМ!$L$34:$L$777,СВЦЭМ!$A$34:$A$777,$A406,СВЦЭМ!$B$34:$B$777,O$401)+'СЕТ СН'!$F$13</f>
        <v>349.03274062999998</v>
      </c>
      <c r="P406" s="37">
        <f>SUMIFS(СВЦЭМ!$L$34:$L$777,СВЦЭМ!$A$34:$A$777,$A406,СВЦЭМ!$B$34:$B$777,P$401)+'СЕТ СН'!$F$13</f>
        <v>354.52383443999997</v>
      </c>
      <c r="Q406" s="37">
        <f>SUMIFS(СВЦЭМ!$L$34:$L$777,СВЦЭМ!$A$34:$A$777,$A406,СВЦЭМ!$B$34:$B$777,Q$401)+'СЕТ СН'!$F$13</f>
        <v>356.45352830000002</v>
      </c>
      <c r="R406" s="37">
        <f>SUMIFS(СВЦЭМ!$L$34:$L$777,СВЦЭМ!$A$34:$A$777,$A406,СВЦЭМ!$B$34:$B$777,R$401)+'СЕТ СН'!$F$13</f>
        <v>356.89162571000003</v>
      </c>
      <c r="S406" s="37">
        <f>SUMIFS(СВЦЭМ!$L$34:$L$777,СВЦЭМ!$A$34:$A$777,$A406,СВЦЭМ!$B$34:$B$777,S$401)+'СЕТ СН'!$F$13</f>
        <v>353.76866281000002</v>
      </c>
      <c r="T406" s="37">
        <f>SUMIFS(СВЦЭМ!$L$34:$L$777,СВЦЭМ!$A$34:$A$777,$A406,СВЦЭМ!$B$34:$B$777,T$401)+'СЕТ СН'!$F$13</f>
        <v>342.48689087000002</v>
      </c>
      <c r="U406" s="37">
        <f>SUMIFS(СВЦЭМ!$L$34:$L$777,СВЦЭМ!$A$34:$A$777,$A406,СВЦЭМ!$B$34:$B$777,U$401)+'СЕТ СН'!$F$13</f>
        <v>325.26224929</v>
      </c>
      <c r="V406" s="37">
        <f>SUMIFS(СВЦЭМ!$L$34:$L$777,СВЦЭМ!$A$34:$A$777,$A406,СВЦЭМ!$B$34:$B$777,V$401)+'СЕТ СН'!$F$13</f>
        <v>345.77569728999998</v>
      </c>
      <c r="W406" s="37">
        <f>SUMIFS(СВЦЭМ!$L$34:$L$777,СВЦЭМ!$A$34:$A$777,$A406,СВЦЭМ!$B$34:$B$777,W$401)+'СЕТ СН'!$F$13</f>
        <v>353.34241063000002</v>
      </c>
      <c r="X406" s="37">
        <f>SUMIFS(СВЦЭМ!$L$34:$L$777,СВЦЭМ!$A$34:$A$777,$A406,СВЦЭМ!$B$34:$B$777,X$401)+'СЕТ СН'!$F$13</f>
        <v>400.46334754999998</v>
      </c>
      <c r="Y406" s="37">
        <f>SUMIFS(СВЦЭМ!$L$34:$L$777,СВЦЭМ!$A$34:$A$777,$A406,СВЦЭМ!$B$34:$B$777,Y$401)+'СЕТ СН'!$F$13</f>
        <v>470.58766061</v>
      </c>
    </row>
    <row r="407" spans="1:27" ht="15.75" x14ac:dyDescent="0.2">
      <c r="A407" s="36">
        <f t="shared" si="11"/>
        <v>42649</v>
      </c>
      <c r="B407" s="37">
        <f>SUMIFS(СВЦЭМ!$L$34:$L$777,СВЦЭМ!$A$34:$A$777,$A407,СВЦЭМ!$B$34:$B$777,B$401)+'СЕТ СН'!$F$13</f>
        <v>516.07544114999996</v>
      </c>
      <c r="C407" s="37">
        <f>SUMIFS(СВЦЭМ!$L$34:$L$777,СВЦЭМ!$A$34:$A$777,$A407,СВЦЭМ!$B$34:$B$777,C$401)+'СЕТ СН'!$F$13</f>
        <v>567.97791112000004</v>
      </c>
      <c r="D407" s="37">
        <f>SUMIFS(СВЦЭМ!$L$34:$L$777,СВЦЭМ!$A$34:$A$777,$A407,СВЦЭМ!$B$34:$B$777,D$401)+'СЕТ СН'!$F$13</f>
        <v>606.67825138000001</v>
      </c>
      <c r="E407" s="37">
        <f>SUMIFS(СВЦЭМ!$L$34:$L$777,СВЦЭМ!$A$34:$A$777,$A407,СВЦЭМ!$B$34:$B$777,E$401)+'СЕТ СН'!$F$13</f>
        <v>607.31630677999999</v>
      </c>
      <c r="F407" s="37">
        <f>SUMIFS(СВЦЭМ!$L$34:$L$777,СВЦЭМ!$A$34:$A$777,$A407,СВЦЭМ!$B$34:$B$777,F$401)+'СЕТ СН'!$F$13</f>
        <v>607.14683004999995</v>
      </c>
      <c r="G407" s="37">
        <f>SUMIFS(СВЦЭМ!$L$34:$L$777,СВЦЭМ!$A$34:$A$777,$A407,СВЦЭМ!$B$34:$B$777,G$401)+'СЕТ СН'!$F$13</f>
        <v>602.78977463000001</v>
      </c>
      <c r="H407" s="37">
        <f>SUMIFS(СВЦЭМ!$L$34:$L$777,СВЦЭМ!$A$34:$A$777,$A407,СВЦЭМ!$B$34:$B$777,H$401)+'СЕТ СН'!$F$13</f>
        <v>543.85620614000004</v>
      </c>
      <c r="I407" s="37">
        <f>SUMIFS(СВЦЭМ!$L$34:$L$777,СВЦЭМ!$A$34:$A$777,$A407,СВЦЭМ!$B$34:$B$777,I$401)+'СЕТ СН'!$F$13</f>
        <v>502.74572917</v>
      </c>
      <c r="J407" s="37">
        <f>SUMIFS(СВЦЭМ!$L$34:$L$777,СВЦЭМ!$A$34:$A$777,$A407,СВЦЭМ!$B$34:$B$777,J$401)+'СЕТ СН'!$F$13</f>
        <v>472.18139867000002</v>
      </c>
      <c r="K407" s="37">
        <f>SUMIFS(СВЦЭМ!$L$34:$L$777,СВЦЭМ!$A$34:$A$777,$A407,СВЦЭМ!$B$34:$B$777,K$401)+'СЕТ СН'!$F$13</f>
        <v>424.54441982999998</v>
      </c>
      <c r="L407" s="37">
        <f>SUMIFS(СВЦЭМ!$L$34:$L$777,СВЦЭМ!$A$34:$A$777,$A407,СВЦЭМ!$B$34:$B$777,L$401)+'СЕТ СН'!$F$13</f>
        <v>376.81267108999998</v>
      </c>
      <c r="M407" s="37">
        <f>SUMIFS(СВЦЭМ!$L$34:$L$777,СВЦЭМ!$A$34:$A$777,$A407,СВЦЭМ!$B$34:$B$777,M$401)+'СЕТ СН'!$F$13</f>
        <v>347.03063727</v>
      </c>
      <c r="N407" s="37">
        <f>SUMIFS(СВЦЭМ!$L$34:$L$777,СВЦЭМ!$A$34:$A$777,$A407,СВЦЭМ!$B$34:$B$777,N$401)+'СЕТ СН'!$F$13</f>
        <v>350.92315533999999</v>
      </c>
      <c r="O407" s="37">
        <f>SUMIFS(СВЦЭМ!$L$34:$L$777,СВЦЭМ!$A$34:$A$777,$A407,СВЦЭМ!$B$34:$B$777,O$401)+'СЕТ СН'!$F$13</f>
        <v>350.31222064000002</v>
      </c>
      <c r="P407" s="37">
        <f>SUMIFS(СВЦЭМ!$L$34:$L$777,СВЦЭМ!$A$34:$A$777,$A407,СВЦЭМ!$B$34:$B$777,P$401)+'СЕТ СН'!$F$13</f>
        <v>352.76014493000002</v>
      </c>
      <c r="Q407" s="37">
        <f>SUMIFS(СВЦЭМ!$L$34:$L$777,СВЦЭМ!$A$34:$A$777,$A407,СВЦЭМ!$B$34:$B$777,Q$401)+'СЕТ СН'!$F$13</f>
        <v>353.19310337000002</v>
      </c>
      <c r="R407" s="37">
        <f>SUMIFS(СВЦЭМ!$L$34:$L$777,СВЦЭМ!$A$34:$A$777,$A407,СВЦЭМ!$B$34:$B$777,R$401)+'СЕТ СН'!$F$13</f>
        <v>353.43625350999997</v>
      </c>
      <c r="S407" s="37">
        <f>SUMIFS(СВЦЭМ!$L$34:$L$777,СВЦЭМ!$A$34:$A$777,$A407,СВЦЭМ!$B$34:$B$777,S$401)+'СЕТ СН'!$F$13</f>
        <v>351.96938098999999</v>
      </c>
      <c r="T407" s="37">
        <f>SUMIFS(СВЦЭМ!$L$34:$L$777,СВЦЭМ!$A$34:$A$777,$A407,СВЦЭМ!$B$34:$B$777,T$401)+'СЕТ СН'!$F$13</f>
        <v>345.65122162</v>
      </c>
      <c r="U407" s="37">
        <f>SUMIFS(СВЦЭМ!$L$34:$L$777,СВЦЭМ!$A$34:$A$777,$A407,СВЦЭМ!$B$34:$B$777,U$401)+'СЕТ СН'!$F$13</f>
        <v>334.97649596000002</v>
      </c>
      <c r="V407" s="37">
        <f>SUMIFS(СВЦЭМ!$L$34:$L$777,СВЦЭМ!$A$34:$A$777,$A407,СВЦЭМ!$B$34:$B$777,V$401)+'СЕТ СН'!$F$13</f>
        <v>365.95375410999998</v>
      </c>
      <c r="W407" s="37">
        <f>SUMIFS(СВЦЭМ!$L$34:$L$777,СВЦЭМ!$A$34:$A$777,$A407,СВЦЭМ!$B$34:$B$777,W$401)+'СЕТ СН'!$F$13</f>
        <v>395.30955074000002</v>
      </c>
      <c r="X407" s="37">
        <f>SUMIFS(СВЦЭМ!$L$34:$L$777,СВЦЭМ!$A$34:$A$777,$A407,СВЦЭМ!$B$34:$B$777,X$401)+'СЕТ СН'!$F$13</f>
        <v>414.05859168000001</v>
      </c>
      <c r="Y407" s="37">
        <f>SUMIFS(СВЦЭМ!$L$34:$L$777,СВЦЭМ!$A$34:$A$777,$A407,СВЦЭМ!$B$34:$B$777,Y$401)+'СЕТ СН'!$F$13</f>
        <v>486.23320955999998</v>
      </c>
    </row>
    <row r="408" spans="1:27" ht="15.75" x14ac:dyDescent="0.2">
      <c r="A408" s="36">
        <f t="shared" si="11"/>
        <v>42650</v>
      </c>
      <c r="B408" s="37">
        <f>SUMIFS(СВЦЭМ!$L$34:$L$777,СВЦЭМ!$A$34:$A$777,$A408,СВЦЭМ!$B$34:$B$777,B$401)+'СЕТ СН'!$F$13</f>
        <v>528.60180677000005</v>
      </c>
      <c r="C408" s="37">
        <f>SUMIFS(СВЦЭМ!$L$34:$L$777,СВЦЭМ!$A$34:$A$777,$A408,СВЦЭМ!$B$34:$B$777,C$401)+'СЕТ СН'!$F$13</f>
        <v>587.63656229000003</v>
      </c>
      <c r="D408" s="37">
        <f>SUMIFS(СВЦЭМ!$L$34:$L$777,СВЦЭМ!$A$34:$A$777,$A408,СВЦЭМ!$B$34:$B$777,D$401)+'СЕТ СН'!$F$13</f>
        <v>607.99613191000003</v>
      </c>
      <c r="E408" s="37">
        <f>SUMIFS(СВЦЭМ!$L$34:$L$777,СВЦЭМ!$A$34:$A$777,$A408,СВЦЭМ!$B$34:$B$777,E$401)+'СЕТ СН'!$F$13</f>
        <v>614.13610922999999</v>
      </c>
      <c r="F408" s="37">
        <f>SUMIFS(СВЦЭМ!$L$34:$L$777,СВЦЭМ!$A$34:$A$777,$A408,СВЦЭМ!$B$34:$B$777,F$401)+'СЕТ СН'!$F$13</f>
        <v>612.19218051999997</v>
      </c>
      <c r="G408" s="37">
        <f>SUMIFS(СВЦЭМ!$L$34:$L$777,СВЦЭМ!$A$34:$A$777,$A408,СВЦЭМ!$B$34:$B$777,G$401)+'СЕТ СН'!$F$13</f>
        <v>598.35463218999996</v>
      </c>
      <c r="H408" s="37">
        <f>SUMIFS(СВЦЭМ!$L$34:$L$777,СВЦЭМ!$A$34:$A$777,$A408,СВЦЭМ!$B$34:$B$777,H$401)+'СЕТ СН'!$F$13</f>
        <v>550.62558234000005</v>
      </c>
      <c r="I408" s="37">
        <f>SUMIFS(СВЦЭМ!$L$34:$L$777,СВЦЭМ!$A$34:$A$777,$A408,СВЦЭМ!$B$34:$B$777,I$401)+'СЕТ СН'!$F$13</f>
        <v>515.79126203999999</v>
      </c>
      <c r="J408" s="37">
        <f>SUMIFS(СВЦЭМ!$L$34:$L$777,СВЦЭМ!$A$34:$A$777,$A408,СВЦЭМ!$B$34:$B$777,J$401)+'СЕТ СН'!$F$13</f>
        <v>498.64091915</v>
      </c>
      <c r="K408" s="37">
        <f>SUMIFS(СВЦЭМ!$L$34:$L$777,СВЦЭМ!$A$34:$A$777,$A408,СВЦЭМ!$B$34:$B$777,K$401)+'СЕТ СН'!$F$13</f>
        <v>467.62321427000001</v>
      </c>
      <c r="L408" s="37">
        <f>SUMIFS(СВЦЭМ!$L$34:$L$777,СВЦЭМ!$A$34:$A$777,$A408,СВЦЭМ!$B$34:$B$777,L$401)+'СЕТ СН'!$F$13</f>
        <v>435.53233933000001</v>
      </c>
      <c r="M408" s="37">
        <f>SUMIFS(СВЦЭМ!$L$34:$L$777,СВЦЭМ!$A$34:$A$777,$A408,СВЦЭМ!$B$34:$B$777,M$401)+'СЕТ СН'!$F$13</f>
        <v>402.67968872</v>
      </c>
      <c r="N408" s="37">
        <f>SUMIFS(СВЦЭМ!$L$34:$L$777,СВЦЭМ!$A$34:$A$777,$A408,СВЦЭМ!$B$34:$B$777,N$401)+'СЕТ СН'!$F$13</f>
        <v>399.49654671000002</v>
      </c>
      <c r="O408" s="37">
        <f>SUMIFS(СВЦЭМ!$L$34:$L$777,СВЦЭМ!$A$34:$A$777,$A408,СВЦЭМ!$B$34:$B$777,O$401)+'СЕТ СН'!$F$13</f>
        <v>397.08581101999999</v>
      </c>
      <c r="P408" s="37">
        <f>SUMIFS(СВЦЭМ!$L$34:$L$777,СВЦЭМ!$A$34:$A$777,$A408,СВЦЭМ!$B$34:$B$777,P$401)+'СЕТ СН'!$F$13</f>
        <v>370.82384457000001</v>
      </c>
      <c r="Q408" s="37">
        <f>SUMIFS(СВЦЭМ!$L$34:$L$777,СВЦЭМ!$A$34:$A$777,$A408,СВЦЭМ!$B$34:$B$777,Q$401)+'СЕТ СН'!$F$13</f>
        <v>370.90901749</v>
      </c>
      <c r="R408" s="37">
        <f>SUMIFS(СВЦЭМ!$L$34:$L$777,СВЦЭМ!$A$34:$A$777,$A408,СВЦЭМ!$B$34:$B$777,R$401)+'СЕТ СН'!$F$13</f>
        <v>373.45646830999999</v>
      </c>
      <c r="S408" s="37">
        <f>SUMIFS(СВЦЭМ!$L$34:$L$777,СВЦЭМ!$A$34:$A$777,$A408,СВЦЭМ!$B$34:$B$777,S$401)+'СЕТ СН'!$F$13</f>
        <v>372.82175457</v>
      </c>
      <c r="T408" s="37">
        <f>SUMIFS(СВЦЭМ!$L$34:$L$777,СВЦЭМ!$A$34:$A$777,$A408,СВЦЭМ!$B$34:$B$777,T$401)+'СЕТ СН'!$F$13</f>
        <v>356.08667169</v>
      </c>
      <c r="U408" s="37">
        <f>SUMIFS(СВЦЭМ!$L$34:$L$777,СВЦЭМ!$A$34:$A$777,$A408,СВЦЭМ!$B$34:$B$777,U$401)+'СЕТ СН'!$F$13</f>
        <v>340.1587859</v>
      </c>
      <c r="V408" s="37">
        <f>SUMIFS(СВЦЭМ!$L$34:$L$777,СВЦЭМ!$A$34:$A$777,$A408,СВЦЭМ!$B$34:$B$777,V$401)+'СЕТ СН'!$F$13</f>
        <v>360.95766170000002</v>
      </c>
      <c r="W408" s="37">
        <f>SUMIFS(СВЦЭМ!$L$34:$L$777,СВЦЭМ!$A$34:$A$777,$A408,СВЦЭМ!$B$34:$B$777,W$401)+'СЕТ СН'!$F$13</f>
        <v>391.86754352000003</v>
      </c>
      <c r="X408" s="37">
        <f>SUMIFS(СВЦЭМ!$L$34:$L$777,СВЦЭМ!$A$34:$A$777,$A408,СВЦЭМ!$B$34:$B$777,X$401)+'СЕТ СН'!$F$13</f>
        <v>413.08160407999998</v>
      </c>
      <c r="Y408" s="37">
        <f>SUMIFS(СВЦЭМ!$L$34:$L$777,СВЦЭМ!$A$34:$A$777,$A408,СВЦЭМ!$B$34:$B$777,Y$401)+'СЕТ СН'!$F$13</f>
        <v>479.58622349000001</v>
      </c>
    </row>
    <row r="409" spans="1:27" ht="15.75" x14ac:dyDescent="0.2">
      <c r="A409" s="36">
        <f t="shared" si="11"/>
        <v>42651</v>
      </c>
      <c r="B409" s="37">
        <f>SUMIFS(СВЦЭМ!$L$34:$L$777,СВЦЭМ!$A$34:$A$777,$A409,СВЦЭМ!$B$34:$B$777,B$401)+'СЕТ СН'!$F$13</f>
        <v>582.15986268999995</v>
      </c>
      <c r="C409" s="37">
        <f>SUMIFS(СВЦЭМ!$L$34:$L$777,СВЦЭМ!$A$34:$A$777,$A409,СВЦЭМ!$B$34:$B$777,C$401)+'СЕТ СН'!$F$13</f>
        <v>620.54840640999998</v>
      </c>
      <c r="D409" s="37">
        <f>SUMIFS(СВЦЭМ!$L$34:$L$777,СВЦЭМ!$A$34:$A$777,$A409,СВЦЭМ!$B$34:$B$777,D$401)+'СЕТ СН'!$F$13</f>
        <v>655.80767890000004</v>
      </c>
      <c r="E409" s="37">
        <f>SUMIFS(СВЦЭМ!$L$34:$L$777,СВЦЭМ!$A$34:$A$777,$A409,СВЦЭМ!$B$34:$B$777,E$401)+'СЕТ СН'!$F$13</f>
        <v>611.81691477000004</v>
      </c>
      <c r="F409" s="37">
        <f>SUMIFS(СВЦЭМ!$L$34:$L$777,СВЦЭМ!$A$34:$A$777,$A409,СВЦЭМ!$B$34:$B$777,F$401)+'СЕТ СН'!$F$13</f>
        <v>560.75951101999999</v>
      </c>
      <c r="G409" s="37">
        <f>SUMIFS(СВЦЭМ!$L$34:$L$777,СВЦЭМ!$A$34:$A$777,$A409,СВЦЭМ!$B$34:$B$777,G$401)+'СЕТ СН'!$F$13</f>
        <v>564.30541559000005</v>
      </c>
      <c r="H409" s="37">
        <f>SUMIFS(СВЦЭМ!$L$34:$L$777,СВЦЭМ!$A$34:$A$777,$A409,СВЦЭМ!$B$34:$B$777,H$401)+'СЕТ СН'!$F$13</f>
        <v>582.37144603000002</v>
      </c>
      <c r="I409" s="37">
        <f>SUMIFS(СВЦЭМ!$L$34:$L$777,СВЦЭМ!$A$34:$A$777,$A409,СВЦЭМ!$B$34:$B$777,I$401)+'СЕТ СН'!$F$13</f>
        <v>592.45291597999994</v>
      </c>
      <c r="J409" s="37">
        <f>SUMIFS(СВЦЭМ!$L$34:$L$777,СВЦЭМ!$A$34:$A$777,$A409,СВЦЭМ!$B$34:$B$777,J$401)+'СЕТ СН'!$F$13</f>
        <v>555.20245589000001</v>
      </c>
      <c r="K409" s="37">
        <f>SUMIFS(СВЦЭМ!$L$34:$L$777,СВЦЭМ!$A$34:$A$777,$A409,СВЦЭМ!$B$34:$B$777,K$401)+'СЕТ СН'!$F$13</f>
        <v>491.38156713000001</v>
      </c>
      <c r="L409" s="37">
        <f>SUMIFS(СВЦЭМ!$L$34:$L$777,СВЦЭМ!$A$34:$A$777,$A409,СВЦЭМ!$B$34:$B$777,L$401)+'СЕТ СН'!$F$13</f>
        <v>435.16533313999997</v>
      </c>
      <c r="M409" s="37">
        <f>SUMIFS(СВЦЭМ!$L$34:$L$777,СВЦЭМ!$A$34:$A$777,$A409,СВЦЭМ!$B$34:$B$777,M$401)+'СЕТ СН'!$F$13</f>
        <v>405.19533257000001</v>
      </c>
      <c r="N409" s="37">
        <f>SUMIFS(СВЦЭМ!$L$34:$L$777,СВЦЭМ!$A$34:$A$777,$A409,СВЦЭМ!$B$34:$B$777,N$401)+'СЕТ СН'!$F$13</f>
        <v>408.66383516000002</v>
      </c>
      <c r="O409" s="37">
        <f>SUMIFS(СВЦЭМ!$L$34:$L$777,СВЦЭМ!$A$34:$A$777,$A409,СВЦЭМ!$B$34:$B$777,O$401)+'СЕТ СН'!$F$13</f>
        <v>405.68840832000001</v>
      </c>
      <c r="P409" s="37">
        <f>SUMIFS(СВЦЭМ!$L$34:$L$777,СВЦЭМ!$A$34:$A$777,$A409,СВЦЭМ!$B$34:$B$777,P$401)+'СЕТ СН'!$F$13</f>
        <v>400.68336670999997</v>
      </c>
      <c r="Q409" s="37">
        <f>SUMIFS(СВЦЭМ!$L$34:$L$777,СВЦЭМ!$A$34:$A$777,$A409,СВЦЭМ!$B$34:$B$777,Q$401)+'СЕТ СН'!$F$13</f>
        <v>399.01043927000001</v>
      </c>
      <c r="R409" s="37">
        <f>SUMIFS(СВЦЭМ!$L$34:$L$777,СВЦЭМ!$A$34:$A$777,$A409,СВЦЭМ!$B$34:$B$777,R$401)+'СЕТ СН'!$F$13</f>
        <v>401.34483297999998</v>
      </c>
      <c r="S409" s="37">
        <f>SUMIFS(СВЦЭМ!$L$34:$L$777,СВЦЭМ!$A$34:$A$777,$A409,СВЦЭМ!$B$34:$B$777,S$401)+'СЕТ СН'!$F$13</f>
        <v>408.03356202999998</v>
      </c>
      <c r="T409" s="37">
        <f>SUMIFS(СВЦЭМ!$L$34:$L$777,СВЦЭМ!$A$34:$A$777,$A409,СВЦЭМ!$B$34:$B$777,T$401)+'СЕТ СН'!$F$13</f>
        <v>384.63385904</v>
      </c>
      <c r="U409" s="37">
        <f>SUMIFS(СВЦЭМ!$L$34:$L$777,СВЦЭМ!$A$34:$A$777,$A409,СВЦЭМ!$B$34:$B$777,U$401)+'СЕТ СН'!$F$13</f>
        <v>368.32253483</v>
      </c>
      <c r="V409" s="37">
        <f>SUMIFS(СВЦЭМ!$L$34:$L$777,СВЦЭМ!$A$34:$A$777,$A409,СВЦЭМ!$B$34:$B$777,V$401)+'СЕТ СН'!$F$13</f>
        <v>372.97835171000003</v>
      </c>
      <c r="W409" s="37">
        <f>SUMIFS(СВЦЭМ!$L$34:$L$777,СВЦЭМ!$A$34:$A$777,$A409,СВЦЭМ!$B$34:$B$777,W$401)+'СЕТ СН'!$F$13</f>
        <v>376.12288498999999</v>
      </c>
      <c r="X409" s="37">
        <f>SUMIFS(СВЦЭМ!$L$34:$L$777,СВЦЭМ!$A$34:$A$777,$A409,СВЦЭМ!$B$34:$B$777,X$401)+'СЕТ СН'!$F$13</f>
        <v>426.62824805000002</v>
      </c>
      <c r="Y409" s="37">
        <f>SUMIFS(СВЦЭМ!$L$34:$L$777,СВЦЭМ!$A$34:$A$777,$A409,СВЦЭМ!$B$34:$B$777,Y$401)+'СЕТ СН'!$F$13</f>
        <v>506.27435015999998</v>
      </c>
    </row>
    <row r="410" spans="1:27" ht="15.75" x14ac:dyDescent="0.2">
      <c r="A410" s="36">
        <f t="shared" si="11"/>
        <v>42652</v>
      </c>
      <c r="B410" s="37">
        <f>SUMIFS(СВЦЭМ!$L$34:$L$777,СВЦЭМ!$A$34:$A$777,$A410,СВЦЭМ!$B$34:$B$777,B$401)+'СЕТ СН'!$F$13</f>
        <v>513.38155646999996</v>
      </c>
      <c r="C410" s="37">
        <f>SUMIFS(СВЦЭМ!$L$34:$L$777,СВЦЭМ!$A$34:$A$777,$A410,СВЦЭМ!$B$34:$B$777,C$401)+'СЕТ СН'!$F$13</f>
        <v>563.43552991000001</v>
      </c>
      <c r="D410" s="37">
        <f>SUMIFS(СВЦЭМ!$L$34:$L$777,СВЦЭМ!$A$34:$A$777,$A410,СВЦЭМ!$B$34:$B$777,D$401)+'СЕТ СН'!$F$13</f>
        <v>576.38745105999999</v>
      </c>
      <c r="E410" s="37">
        <f>SUMIFS(СВЦЭМ!$L$34:$L$777,СВЦЭМ!$A$34:$A$777,$A410,СВЦЭМ!$B$34:$B$777,E$401)+'СЕТ СН'!$F$13</f>
        <v>578.27468907000002</v>
      </c>
      <c r="F410" s="37">
        <f>SUMIFS(СВЦЭМ!$L$34:$L$777,СВЦЭМ!$A$34:$A$777,$A410,СВЦЭМ!$B$34:$B$777,F$401)+'СЕТ СН'!$F$13</f>
        <v>576.00785021000002</v>
      </c>
      <c r="G410" s="37">
        <f>SUMIFS(СВЦЭМ!$L$34:$L$777,СВЦЭМ!$A$34:$A$777,$A410,СВЦЭМ!$B$34:$B$777,G$401)+'СЕТ СН'!$F$13</f>
        <v>574.77457492999997</v>
      </c>
      <c r="H410" s="37">
        <f>SUMIFS(СВЦЭМ!$L$34:$L$777,СВЦЭМ!$A$34:$A$777,$A410,СВЦЭМ!$B$34:$B$777,H$401)+'СЕТ СН'!$F$13</f>
        <v>587.65057487000001</v>
      </c>
      <c r="I410" s="37">
        <f>SUMIFS(СВЦЭМ!$L$34:$L$777,СВЦЭМ!$A$34:$A$777,$A410,СВЦЭМ!$B$34:$B$777,I$401)+'СЕТ СН'!$F$13</f>
        <v>594.66518054999995</v>
      </c>
      <c r="J410" s="37">
        <f>SUMIFS(СВЦЭМ!$L$34:$L$777,СВЦЭМ!$A$34:$A$777,$A410,СВЦЭМ!$B$34:$B$777,J$401)+'СЕТ СН'!$F$13</f>
        <v>562.31540959999995</v>
      </c>
      <c r="K410" s="37">
        <f>SUMIFS(СВЦЭМ!$L$34:$L$777,СВЦЭМ!$A$34:$A$777,$A410,СВЦЭМ!$B$34:$B$777,K$401)+'СЕТ СН'!$F$13</f>
        <v>509.77920060999998</v>
      </c>
      <c r="L410" s="37">
        <f>SUMIFS(СВЦЭМ!$L$34:$L$777,СВЦЭМ!$A$34:$A$777,$A410,СВЦЭМ!$B$34:$B$777,L$401)+'СЕТ СН'!$F$13</f>
        <v>442.06209891999998</v>
      </c>
      <c r="M410" s="37">
        <f>SUMIFS(СВЦЭМ!$L$34:$L$777,СВЦЭМ!$A$34:$A$777,$A410,СВЦЭМ!$B$34:$B$777,M$401)+'СЕТ СН'!$F$13</f>
        <v>402.90671788999998</v>
      </c>
      <c r="N410" s="37">
        <f>SUMIFS(СВЦЭМ!$L$34:$L$777,СВЦЭМ!$A$34:$A$777,$A410,СВЦЭМ!$B$34:$B$777,N$401)+'СЕТ СН'!$F$13</f>
        <v>399.70472233999999</v>
      </c>
      <c r="O410" s="37">
        <f>SUMIFS(СВЦЭМ!$L$34:$L$777,СВЦЭМ!$A$34:$A$777,$A410,СВЦЭМ!$B$34:$B$777,O$401)+'СЕТ СН'!$F$13</f>
        <v>396.35993091</v>
      </c>
      <c r="P410" s="37">
        <f>SUMIFS(СВЦЭМ!$L$34:$L$777,СВЦЭМ!$A$34:$A$777,$A410,СВЦЭМ!$B$34:$B$777,P$401)+'СЕТ СН'!$F$13</f>
        <v>391.81891603000003</v>
      </c>
      <c r="Q410" s="37">
        <f>SUMIFS(СВЦЭМ!$L$34:$L$777,СВЦЭМ!$A$34:$A$777,$A410,СВЦЭМ!$B$34:$B$777,Q$401)+'СЕТ СН'!$F$13</f>
        <v>389.73502264000001</v>
      </c>
      <c r="R410" s="37">
        <f>SUMIFS(СВЦЭМ!$L$34:$L$777,СВЦЭМ!$A$34:$A$777,$A410,СВЦЭМ!$B$34:$B$777,R$401)+'СЕТ СН'!$F$13</f>
        <v>392.61791392999999</v>
      </c>
      <c r="S410" s="37">
        <f>SUMIFS(СВЦЭМ!$L$34:$L$777,СВЦЭМ!$A$34:$A$777,$A410,СВЦЭМ!$B$34:$B$777,S$401)+'СЕТ СН'!$F$13</f>
        <v>404.52586486000001</v>
      </c>
      <c r="T410" s="37">
        <f>SUMIFS(СВЦЭМ!$L$34:$L$777,СВЦЭМ!$A$34:$A$777,$A410,СВЦЭМ!$B$34:$B$777,T$401)+'СЕТ СН'!$F$13</f>
        <v>388.46634041999999</v>
      </c>
      <c r="U410" s="37">
        <f>SUMIFS(СВЦЭМ!$L$34:$L$777,СВЦЭМ!$A$34:$A$777,$A410,СВЦЭМ!$B$34:$B$777,U$401)+'СЕТ СН'!$F$13</f>
        <v>383.50133649000003</v>
      </c>
      <c r="V410" s="37">
        <f>SUMIFS(СВЦЭМ!$L$34:$L$777,СВЦЭМ!$A$34:$A$777,$A410,СВЦЭМ!$B$34:$B$777,V$401)+'СЕТ СН'!$F$13</f>
        <v>382.43272667000002</v>
      </c>
      <c r="W410" s="37">
        <f>SUMIFS(СВЦЭМ!$L$34:$L$777,СВЦЭМ!$A$34:$A$777,$A410,СВЦЭМ!$B$34:$B$777,W$401)+'СЕТ СН'!$F$13</f>
        <v>401.05393759999998</v>
      </c>
      <c r="X410" s="37">
        <f>SUMIFS(СВЦЭМ!$L$34:$L$777,СВЦЭМ!$A$34:$A$777,$A410,СВЦЭМ!$B$34:$B$777,X$401)+'СЕТ СН'!$F$13</f>
        <v>437.76372866000003</v>
      </c>
      <c r="Y410" s="37">
        <f>SUMIFS(СВЦЭМ!$L$34:$L$777,СВЦЭМ!$A$34:$A$777,$A410,СВЦЭМ!$B$34:$B$777,Y$401)+'СЕТ СН'!$F$13</f>
        <v>458.96102549</v>
      </c>
    </row>
    <row r="411" spans="1:27" ht="15.75" x14ac:dyDescent="0.2">
      <c r="A411" s="36">
        <f t="shared" si="11"/>
        <v>42653</v>
      </c>
      <c r="B411" s="37">
        <f>SUMIFS(СВЦЭМ!$L$34:$L$777,СВЦЭМ!$A$34:$A$777,$A411,СВЦЭМ!$B$34:$B$777,B$401)+'СЕТ СН'!$F$13</f>
        <v>543.13435885000001</v>
      </c>
      <c r="C411" s="37">
        <f>SUMIFS(СВЦЭМ!$L$34:$L$777,СВЦЭМ!$A$34:$A$777,$A411,СВЦЭМ!$B$34:$B$777,C$401)+'СЕТ СН'!$F$13</f>
        <v>585.30110545000002</v>
      </c>
      <c r="D411" s="37">
        <f>SUMIFS(СВЦЭМ!$L$34:$L$777,СВЦЭМ!$A$34:$A$777,$A411,СВЦЭМ!$B$34:$B$777,D$401)+'СЕТ СН'!$F$13</f>
        <v>575.29790725999999</v>
      </c>
      <c r="E411" s="37">
        <f>SUMIFS(СВЦЭМ!$L$34:$L$777,СВЦЭМ!$A$34:$A$777,$A411,СВЦЭМ!$B$34:$B$777,E$401)+'СЕТ СН'!$F$13</f>
        <v>570.54153916999996</v>
      </c>
      <c r="F411" s="37">
        <f>SUMIFS(СВЦЭМ!$L$34:$L$777,СВЦЭМ!$A$34:$A$777,$A411,СВЦЭМ!$B$34:$B$777,F$401)+'СЕТ СН'!$F$13</f>
        <v>571.20235023999999</v>
      </c>
      <c r="G411" s="37">
        <f>SUMIFS(СВЦЭМ!$L$34:$L$777,СВЦЭМ!$A$34:$A$777,$A411,СВЦЭМ!$B$34:$B$777,G$401)+'СЕТ СН'!$F$13</f>
        <v>580.79489120999995</v>
      </c>
      <c r="H411" s="37">
        <f>SUMIFS(СВЦЭМ!$L$34:$L$777,СВЦЭМ!$A$34:$A$777,$A411,СВЦЭМ!$B$34:$B$777,H$401)+'СЕТ СН'!$F$13</f>
        <v>620.35714481000002</v>
      </c>
      <c r="I411" s="37">
        <f>SUMIFS(СВЦЭМ!$L$34:$L$777,СВЦЭМ!$A$34:$A$777,$A411,СВЦЭМ!$B$34:$B$777,I$401)+'СЕТ СН'!$F$13</f>
        <v>617.61669795</v>
      </c>
      <c r="J411" s="37">
        <f>SUMIFS(СВЦЭМ!$L$34:$L$777,СВЦЭМ!$A$34:$A$777,$A411,СВЦЭМ!$B$34:$B$777,J$401)+'СЕТ СН'!$F$13</f>
        <v>539.80750306000004</v>
      </c>
      <c r="K411" s="37">
        <f>SUMIFS(СВЦЭМ!$L$34:$L$777,СВЦЭМ!$A$34:$A$777,$A411,СВЦЭМ!$B$34:$B$777,K$401)+'СЕТ СН'!$F$13</f>
        <v>479.40547237999999</v>
      </c>
      <c r="L411" s="37">
        <f>SUMIFS(СВЦЭМ!$L$34:$L$777,СВЦЭМ!$A$34:$A$777,$A411,СВЦЭМ!$B$34:$B$777,L$401)+'СЕТ СН'!$F$13</f>
        <v>426.56931651999997</v>
      </c>
      <c r="M411" s="37">
        <f>SUMIFS(СВЦЭМ!$L$34:$L$777,СВЦЭМ!$A$34:$A$777,$A411,СВЦЭМ!$B$34:$B$777,M$401)+'СЕТ СН'!$F$13</f>
        <v>412.00936489999998</v>
      </c>
      <c r="N411" s="37">
        <f>SUMIFS(СВЦЭМ!$L$34:$L$777,СВЦЭМ!$A$34:$A$777,$A411,СВЦЭМ!$B$34:$B$777,N$401)+'СЕТ СН'!$F$13</f>
        <v>416.92414844000001</v>
      </c>
      <c r="O411" s="37">
        <f>SUMIFS(СВЦЭМ!$L$34:$L$777,СВЦЭМ!$A$34:$A$777,$A411,СВЦЭМ!$B$34:$B$777,O$401)+'СЕТ СН'!$F$13</f>
        <v>416.45490092</v>
      </c>
      <c r="P411" s="37">
        <f>SUMIFS(СВЦЭМ!$L$34:$L$777,СВЦЭМ!$A$34:$A$777,$A411,СВЦЭМ!$B$34:$B$777,P$401)+'СЕТ СН'!$F$13</f>
        <v>418.95316112</v>
      </c>
      <c r="Q411" s="37">
        <f>SUMIFS(СВЦЭМ!$L$34:$L$777,СВЦЭМ!$A$34:$A$777,$A411,СВЦЭМ!$B$34:$B$777,Q$401)+'СЕТ СН'!$F$13</f>
        <v>420.95671444999999</v>
      </c>
      <c r="R411" s="37">
        <f>SUMIFS(СВЦЭМ!$L$34:$L$777,СВЦЭМ!$A$34:$A$777,$A411,СВЦЭМ!$B$34:$B$777,R$401)+'СЕТ СН'!$F$13</f>
        <v>420.63961566</v>
      </c>
      <c r="S411" s="37">
        <f>SUMIFS(СВЦЭМ!$L$34:$L$777,СВЦЭМ!$A$34:$A$777,$A411,СВЦЭМ!$B$34:$B$777,S$401)+'СЕТ СН'!$F$13</f>
        <v>412.92117586000001</v>
      </c>
      <c r="T411" s="37">
        <f>SUMIFS(СВЦЭМ!$L$34:$L$777,СВЦЭМ!$A$34:$A$777,$A411,СВЦЭМ!$B$34:$B$777,T$401)+'СЕТ СН'!$F$13</f>
        <v>412.16017417</v>
      </c>
      <c r="U411" s="37">
        <f>SUMIFS(СВЦЭМ!$L$34:$L$777,СВЦЭМ!$A$34:$A$777,$A411,СВЦЭМ!$B$34:$B$777,U$401)+'СЕТ СН'!$F$13</f>
        <v>437.16970289</v>
      </c>
      <c r="V411" s="37">
        <f>SUMIFS(СВЦЭМ!$L$34:$L$777,СВЦЭМ!$A$34:$A$777,$A411,СВЦЭМ!$B$34:$B$777,V$401)+'СЕТ СН'!$F$13</f>
        <v>442.96956632000001</v>
      </c>
      <c r="W411" s="37">
        <f>SUMIFS(СВЦЭМ!$L$34:$L$777,СВЦЭМ!$A$34:$A$777,$A411,СВЦЭМ!$B$34:$B$777,W$401)+'СЕТ СН'!$F$13</f>
        <v>425.92285950000002</v>
      </c>
      <c r="X411" s="37">
        <f>SUMIFS(СВЦЭМ!$L$34:$L$777,СВЦЭМ!$A$34:$A$777,$A411,СВЦЭМ!$B$34:$B$777,X$401)+'СЕТ СН'!$F$13</f>
        <v>413.88678306000003</v>
      </c>
      <c r="Y411" s="37">
        <f>SUMIFS(СВЦЭМ!$L$34:$L$777,СВЦЭМ!$A$34:$A$777,$A411,СВЦЭМ!$B$34:$B$777,Y$401)+'СЕТ СН'!$F$13</f>
        <v>485.51841791999999</v>
      </c>
    </row>
    <row r="412" spans="1:27" ht="15.75" x14ac:dyDescent="0.2">
      <c r="A412" s="36">
        <f t="shared" si="11"/>
        <v>42654</v>
      </c>
      <c r="B412" s="37">
        <f>SUMIFS(СВЦЭМ!$L$34:$L$777,СВЦЭМ!$A$34:$A$777,$A412,СВЦЭМ!$B$34:$B$777,B$401)+'СЕТ СН'!$F$13</f>
        <v>572.47339312999998</v>
      </c>
      <c r="C412" s="37">
        <f>SUMIFS(СВЦЭМ!$L$34:$L$777,СВЦЭМ!$A$34:$A$777,$A412,СВЦЭМ!$B$34:$B$777,C$401)+'СЕТ СН'!$F$13</f>
        <v>645.38342632000001</v>
      </c>
      <c r="D412" s="37">
        <f>SUMIFS(СВЦЭМ!$L$34:$L$777,СВЦЭМ!$A$34:$A$777,$A412,СВЦЭМ!$B$34:$B$777,D$401)+'СЕТ СН'!$F$13</f>
        <v>680.02086571999996</v>
      </c>
      <c r="E412" s="37">
        <f>SUMIFS(СВЦЭМ!$L$34:$L$777,СВЦЭМ!$A$34:$A$777,$A412,СВЦЭМ!$B$34:$B$777,E$401)+'СЕТ СН'!$F$13</f>
        <v>671.95091549000006</v>
      </c>
      <c r="F412" s="37">
        <f>SUMIFS(СВЦЭМ!$L$34:$L$777,СВЦЭМ!$A$34:$A$777,$A412,СВЦЭМ!$B$34:$B$777,F$401)+'СЕТ СН'!$F$13</f>
        <v>672.42656348000003</v>
      </c>
      <c r="G412" s="37">
        <f>SUMIFS(СВЦЭМ!$L$34:$L$777,СВЦЭМ!$A$34:$A$777,$A412,СВЦЭМ!$B$34:$B$777,G$401)+'СЕТ СН'!$F$13</f>
        <v>680.06786462000002</v>
      </c>
      <c r="H412" s="37">
        <f>SUMIFS(СВЦЭМ!$L$34:$L$777,СВЦЭМ!$A$34:$A$777,$A412,СВЦЭМ!$B$34:$B$777,H$401)+'СЕТ СН'!$F$13</f>
        <v>655.09373902000004</v>
      </c>
      <c r="I412" s="37">
        <f>SUMIFS(СВЦЭМ!$L$34:$L$777,СВЦЭМ!$A$34:$A$777,$A412,СВЦЭМ!$B$34:$B$777,I$401)+'СЕТ СН'!$F$13</f>
        <v>594.81516943999998</v>
      </c>
      <c r="J412" s="37">
        <f>SUMIFS(СВЦЭМ!$L$34:$L$777,СВЦЭМ!$A$34:$A$777,$A412,СВЦЭМ!$B$34:$B$777,J$401)+'СЕТ СН'!$F$13</f>
        <v>529.35777283000004</v>
      </c>
      <c r="K412" s="37">
        <f>SUMIFS(СВЦЭМ!$L$34:$L$777,СВЦЭМ!$A$34:$A$777,$A412,СВЦЭМ!$B$34:$B$777,K$401)+'СЕТ СН'!$F$13</f>
        <v>474.57632724000001</v>
      </c>
      <c r="L412" s="37">
        <f>SUMIFS(СВЦЭМ!$L$34:$L$777,СВЦЭМ!$A$34:$A$777,$A412,СВЦЭМ!$B$34:$B$777,L$401)+'СЕТ СН'!$F$13</f>
        <v>421.18240508000002</v>
      </c>
      <c r="M412" s="37">
        <f>SUMIFS(СВЦЭМ!$L$34:$L$777,СВЦЭМ!$A$34:$A$777,$A412,СВЦЭМ!$B$34:$B$777,M$401)+'СЕТ СН'!$F$13</f>
        <v>403.09625462000002</v>
      </c>
      <c r="N412" s="37">
        <f>SUMIFS(СВЦЭМ!$L$34:$L$777,СВЦЭМ!$A$34:$A$777,$A412,СВЦЭМ!$B$34:$B$777,N$401)+'СЕТ СН'!$F$13</f>
        <v>406.83172404999999</v>
      </c>
      <c r="O412" s="37">
        <f>SUMIFS(СВЦЭМ!$L$34:$L$777,СВЦЭМ!$A$34:$A$777,$A412,СВЦЭМ!$B$34:$B$777,O$401)+'СЕТ СН'!$F$13</f>
        <v>407.74314017</v>
      </c>
      <c r="P412" s="37">
        <f>SUMIFS(СВЦЭМ!$L$34:$L$777,СВЦЭМ!$A$34:$A$777,$A412,СВЦЭМ!$B$34:$B$777,P$401)+'СЕТ СН'!$F$13</f>
        <v>414.12483436000002</v>
      </c>
      <c r="Q412" s="37">
        <f>SUMIFS(СВЦЭМ!$L$34:$L$777,СВЦЭМ!$A$34:$A$777,$A412,СВЦЭМ!$B$34:$B$777,Q$401)+'СЕТ СН'!$F$13</f>
        <v>416.41443189</v>
      </c>
      <c r="R412" s="37">
        <f>SUMIFS(СВЦЭМ!$L$34:$L$777,СВЦЭМ!$A$34:$A$777,$A412,СВЦЭМ!$B$34:$B$777,R$401)+'СЕТ СН'!$F$13</f>
        <v>417.69108110000002</v>
      </c>
      <c r="S412" s="37">
        <f>SUMIFS(СВЦЭМ!$L$34:$L$777,СВЦЭМ!$A$34:$A$777,$A412,СВЦЭМ!$B$34:$B$777,S$401)+'СЕТ СН'!$F$13</f>
        <v>410.30083745000002</v>
      </c>
      <c r="T412" s="37">
        <f>SUMIFS(СВЦЭМ!$L$34:$L$777,СВЦЭМ!$A$34:$A$777,$A412,СВЦЭМ!$B$34:$B$777,T$401)+'СЕТ СН'!$F$13</f>
        <v>414.00810630000001</v>
      </c>
      <c r="U412" s="37">
        <f>SUMIFS(СВЦЭМ!$L$34:$L$777,СВЦЭМ!$A$34:$A$777,$A412,СВЦЭМ!$B$34:$B$777,U$401)+'СЕТ СН'!$F$13</f>
        <v>444.04321354000001</v>
      </c>
      <c r="V412" s="37">
        <f>SUMIFS(СВЦЭМ!$L$34:$L$777,СВЦЭМ!$A$34:$A$777,$A412,СВЦЭМ!$B$34:$B$777,V$401)+'СЕТ СН'!$F$13</f>
        <v>448.30095947000001</v>
      </c>
      <c r="W412" s="37">
        <f>SUMIFS(СВЦЭМ!$L$34:$L$777,СВЦЭМ!$A$34:$A$777,$A412,СВЦЭМ!$B$34:$B$777,W$401)+'СЕТ СН'!$F$13</f>
        <v>433.98815389999999</v>
      </c>
      <c r="X412" s="37">
        <f>SUMIFS(СВЦЭМ!$L$34:$L$777,СВЦЭМ!$A$34:$A$777,$A412,СВЦЭМ!$B$34:$B$777,X$401)+'СЕТ СН'!$F$13</f>
        <v>413.69829000999999</v>
      </c>
      <c r="Y412" s="37">
        <f>SUMIFS(СВЦЭМ!$L$34:$L$777,СВЦЭМ!$A$34:$A$777,$A412,СВЦЭМ!$B$34:$B$777,Y$401)+'СЕТ СН'!$F$13</f>
        <v>475.96624439999999</v>
      </c>
    </row>
    <row r="413" spans="1:27" ht="15.75" x14ac:dyDescent="0.2">
      <c r="A413" s="36">
        <f t="shared" si="11"/>
        <v>42655</v>
      </c>
      <c r="B413" s="37">
        <f>SUMIFS(СВЦЭМ!$L$34:$L$777,СВЦЭМ!$A$34:$A$777,$A413,СВЦЭМ!$B$34:$B$777,B$401)+'СЕТ СН'!$F$13</f>
        <v>528.01192170000002</v>
      </c>
      <c r="C413" s="37">
        <f>SUMIFS(СВЦЭМ!$L$34:$L$777,СВЦЭМ!$A$34:$A$777,$A413,СВЦЭМ!$B$34:$B$777,C$401)+'СЕТ СН'!$F$13</f>
        <v>590.84769224000001</v>
      </c>
      <c r="D413" s="37">
        <f>SUMIFS(СВЦЭМ!$L$34:$L$777,СВЦЭМ!$A$34:$A$777,$A413,СВЦЭМ!$B$34:$B$777,D$401)+'СЕТ СН'!$F$13</f>
        <v>664.45782843999996</v>
      </c>
      <c r="E413" s="37">
        <f>SUMIFS(СВЦЭМ!$L$34:$L$777,СВЦЭМ!$A$34:$A$777,$A413,СВЦЭМ!$B$34:$B$777,E$401)+'СЕТ СН'!$F$13</f>
        <v>664.99178540000003</v>
      </c>
      <c r="F413" s="37">
        <f>SUMIFS(СВЦЭМ!$L$34:$L$777,СВЦЭМ!$A$34:$A$777,$A413,СВЦЭМ!$B$34:$B$777,F$401)+'СЕТ СН'!$F$13</f>
        <v>663.14383074</v>
      </c>
      <c r="G413" s="37">
        <f>SUMIFS(СВЦЭМ!$L$34:$L$777,СВЦЭМ!$A$34:$A$777,$A413,СВЦЭМ!$B$34:$B$777,G$401)+'СЕТ СН'!$F$13</f>
        <v>652.98449806999997</v>
      </c>
      <c r="H413" s="37">
        <f>SUMIFS(СВЦЭМ!$L$34:$L$777,СВЦЭМ!$A$34:$A$777,$A413,СВЦЭМ!$B$34:$B$777,H$401)+'СЕТ СН'!$F$13</f>
        <v>604.24571569</v>
      </c>
      <c r="I413" s="37">
        <f>SUMIFS(СВЦЭМ!$L$34:$L$777,СВЦЭМ!$A$34:$A$777,$A413,СВЦЭМ!$B$34:$B$777,I$401)+'СЕТ СН'!$F$13</f>
        <v>542.96773013999996</v>
      </c>
      <c r="J413" s="37">
        <f>SUMIFS(СВЦЭМ!$L$34:$L$777,СВЦЭМ!$A$34:$A$777,$A413,СВЦЭМ!$B$34:$B$777,J$401)+'СЕТ СН'!$F$13</f>
        <v>485.60159239000001</v>
      </c>
      <c r="K413" s="37">
        <f>SUMIFS(СВЦЭМ!$L$34:$L$777,СВЦЭМ!$A$34:$A$777,$A413,СВЦЭМ!$B$34:$B$777,K$401)+'СЕТ СН'!$F$13</f>
        <v>426.47862743000002</v>
      </c>
      <c r="L413" s="37">
        <f>SUMIFS(СВЦЭМ!$L$34:$L$777,СВЦЭМ!$A$34:$A$777,$A413,СВЦЭМ!$B$34:$B$777,L$401)+'СЕТ СН'!$F$13</f>
        <v>383.11013164000002</v>
      </c>
      <c r="M413" s="37">
        <f>SUMIFS(СВЦЭМ!$L$34:$L$777,СВЦЭМ!$A$34:$A$777,$A413,СВЦЭМ!$B$34:$B$777,M$401)+'СЕТ СН'!$F$13</f>
        <v>370.65354417999998</v>
      </c>
      <c r="N413" s="37">
        <f>SUMIFS(СВЦЭМ!$L$34:$L$777,СВЦЭМ!$A$34:$A$777,$A413,СВЦЭМ!$B$34:$B$777,N$401)+'СЕТ СН'!$F$13</f>
        <v>376.43826310999998</v>
      </c>
      <c r="O413" s="37">
        <f>SUMIFS(СВЦЭМ!$L$34:$L$777,СВЦЭМ!$A$34:$A$777,$A413,СВЦЭМ!$B$34:$B$777,O$401)+'СЕТ СН'!$F$13</f>
        <v>379.44957434999998</v>
      </c>
      <c r="P413" s="37">
        <f>SUMIFS(СВЦЭМ!$L$34:$L$777,СВЦЭМ!$A$34:$A$777,$A413,СВЦЭМ!$B$34:$B$777,P$401)+'СЕТ СН'!$F$13</f>
        <v>385.97591827999997</v>
      </c>
      <c r="Q413" s="37">
        <f>SUMIFS(СВЦЭМ!$L$34:$L$777,СВЦЭМ!$A$34:$A$777,$A413,СВЦЭМ!$B$34:$B$777,Q$401)+'СЕТ СН'!$F$13</f>
        <v>389.63721827000001</v>
      </c>
      <c r="R413" s="37">
        <f>SUMIFS(СВЦЭМ!$L$34:$L$777,СВЦЭМ!$A$34:$A$777,$A413,СВЦЭМ!$B$34:$B$777,R$401)+'СЕТ СН'!$F$13</f>
        <v>388.90922466000001</v>
      </c>
      <c r="S413" s="37">
        <f>SUMIFS(СВЦЭМ!$L$34:$L$777,СВЦЭМ!$A$34:$A$777,$A413,СВЦЭМ!$B$34:$B$777,S$401)+'СЕТ СН'!$F$13</f>
        <v>384.73504079000003</v>
      </c>
      <c r="T413" s="37">
        <f>SUMIFS(СВЦЭМ!$L$34:$L$777,СВЦЭМ!$A$34:$A$777,$A413,СВЦЭМ!$B$34:$B$777,T$401)+'СЕТ СН'!$F$13</f>
        <v>377.78344787999998</v>
      </c>
      <c r="U413" s="37">
        <f>SUMIFS(СВЦЭМ!$L$34:$L$777,СВЦЭМ!$A$34:$A$777,$A413,СВЦЭМ!$B$34:$B$777,U$401)+'СЕТ СН'!$F$13</f>
        <v>409.72082627999998</v>
      </c>
      <c r="V413" s="37">
        <f>SUMIFS(СВЦЭМ!$L$34:$L$777,СВЦЭМ!$A$34:$A$777,$A413,СВЦЭМ!$B$34:$B$777,V$401)+'СЕТ СН'!$F$13</f>
        <v>413.69574789000001</v>
      </c>
      <c r="W413" s="37">
        <f>SUMIFS(СВЦЭМ!$L$34:$L$777,СВЦЭМ!$A$34:$A$777,$A413,СВЦЭМ!$B$34:$B$777,W$401)+'СЕТ СН'!$F$13</f>
        <v>401.33338901000002</v>
      </c>
      <c r="X413" s="37">
        <f>SUMIFS(СВЦЭМ!$L$34:$L$777,СВЦЭМ!$A$34:$A$777,$A413,СВЦЭМ!$B$34:$B$777,X$401)+'СЕТ СН'!$F$13</f>
        <v>384.5770268</v>
      </c>
      <c r="Y413" s="37">
        <f>SUMIFS(СВЦЭМ!$L$34:$L$777,СВЦЭМ!$A$34:$A$777,$A413,СВЦЭМ!$B$34:$B$777,Y$401)+'СЕТ СН'!$F$13</f>
        <v>453.23415490000002</v>
      </c>
    </row>
    <row r="414" spans="1:27" ht="15.75" x14ac:dyDescent="0.2">
      <c r="A414" s="36">
        <f t="shared" si="11"/>
        <v>42656</v>
      </c>
      <c r="B414" s="37">
        <f>SUMIFS(СВЦЭМ!$L$34:$L$777,СВЦЭМ!$A$34:$A$777,$A414,СВЦЭМ!$B$34:$B$777,B$401)+'СЕТ СН'!$F$13</f>
        <v>502.34870153999998</v>
      </c>
      <c r="C414" s="37">
        <f>SUMIFS(СВЦЭМ!$L$34:$L$777,СВЦЭМ!$A$34:$A$777,$A414,СВЦЭМ!$B$34:$B$777,C$401)+'СЕТ СН'!$F$13</f>
        <v>567.46460366999997</v>
      </c>
      <c r="D414" s="37">
        <f>SUMIFS(СВЦЭМ!$L$34:$L$777,СВЦЭМ!$A$34:$A$777,$A414,СВЦЭМ!$B$34:$B$777,D$401)+'СЕТ СН'!$F$13</f>
        <v>612.96367955000005</v>
      </c>
      <c r="E414" s="37">
        <f>SUMIFS(СВЦЭМ!$L$34:$L$777,СВЦЭМ!$A$34:$A$777,$A414,СВЦЭМ!$B$34:$B$777,E$401)+'СЕТ СН'!$F$13</f>
        <v>624.87144335000005</v>
      </c>
      <c r="F414" s="37">
        <f>SUMIFS(СВЦЭМ!$L$34:$L$777,СВЦЭМ!$A$34:$A$777,$A414,СВЦЭМ!$B$34:$B$777,F$401)+'СЕТ СН'!$F$13</f>
        <v>631.03421042000002</v>
      </c>
      <c r="G414" s="37">
        <f>SUMIFS(СВЦЭМ!$L$34:$L$777,СВЦЭМ!$A$34:$A$777,$A414,СВЦЭМ!$B$34:$B$777,G$401)+'СЕТ СН'!$F$13</f>
        <v>632.02728832000003</v>
      </c>
      <c r="H414" s="37">
        <f>SUMIFS(СВЦЭМ!$L$34:$L$777,СВЦЭМ!$A$34:$A$777,$A414,СВЦЭМ!$B$34:$B$777,H$401)+'СЕТ СН'!$F$13</f>
        <v>607.31695888000002</v>
      </c>
      <c r="I414" s="37">
        <f>SUMIFS(СВЦЭМ!$L$34:$L$777,СВЦЭМ!$A$34:$A$777,$A414,СВЦЭМ!$B$34:$B$777,I$401)+'СЕТ СН'!$F$13</f>
        <v>559.92508385999997</v>
      </c>
      <c r="J414" s="37">
        <f>SUMIFS(СВЦЭМ!$L$34:$L$777,СВЦЭМ!$A$34:$A$777,$A414,СВЦЭМ!$B$34:$B$777,J$401)+'СЕТ СН'!$F$13</f>
        <v>508.52539039999999</v>
      </c>
      <c r="K414" s="37">
        <f>SUMIFS(СВЦЭМ!$L$34:$L$777,СВЦЭМ!$A$34:$A$777,$A414,СВЦЭМ!$B$34:$B$777,K$401)+'СЕТ СН'!$F$13</f>
        <v>463.05026991</v>
      </c>
      <c r="L414" s="37">
        <f>SUMIFS(СВЦЭМ!$L$34:$L$777,СВЦЭМ!$A$34:$A$777,$A414,СВЦЭМ!$B$34:$B$777,L$401)+'СЕТ СН'!$F$13</f>
        <v>427.47831403999999</v>
      </c>
      <c r="M414" s="37">
        <f>SUMIFS(СВЦЭМ!$L$34:$L$777,СВЦЭМ!$A$34:$A$777,$A414,СВЦЭМ!$B$34:$B$777,M$401)+'СЕТ СН'!$F$13</f>
        <v>404.21592385999998</v>
      </c>
      <c r="N414" s="37">
        <f>SUMIFS(СВЦЭМ!$L$34:$L$777,СВЦЭМ!$A$34:$A$777,$A414,СВЦЭМ!$B$34:$B$777,N$401)+'СЕТ СН'!$F$13</f>
        <v>393.73901645000001</v>
      </c>
      <c r="O414" s="37">
        <f>SUMIFS(СВЦЭМ!$L$34:$L$777,СВЦЭМ!$A$34:$A$777,$A414,СВЦЭМ!$B$34:$B$777,O$401)+'СЕТ СН'!$F$13</f>
        <v>385.50013403000003</v>
      </c>
      <c r="P414" s="37">
        <f>SUMIFS(СВЦЭМ!$L$34:$L$777,СВЦЭМ!$A$34:$A$777,$A414,СВЦЭМ!$B$34:$B$777,P$401)+'СЕТ СН'!$F$13</f>
        <v>389.67325943999998</v>
      </c>
      <c r="Q414" s="37">
        <f>SUMIFS(СВЦЭМ!$L$34:$L$777,СВЦЭМ!$A$34:$A$777,$A414,СВЦЭМ!$B$34:$B$777,Q$401)+'СЕТ СН'!$F$13</f>
        <v>394.01080838000001</v>
      </c>
      <c r="R414" s="37">
        <f>SUMIFS(СВЦЭМ!$L$34:$L$777,СВЦЭМ!$A$34:$A$777,$A414,СВЦЭМ!$B$34:$B$777,R$401)+'СЕТ СН'!$F$13</f>
        <v>395.08780180999997</v>
      </c>
      <c r="S414" s="37">
        <f>SUMIFS(СВЦЭМ!$L$34:$L$777,СВЦЭМ!$A$34:$A$777,$A414,СВЦЭМ!$B$34:$B$777,S$401)+'СЕТ СН'!$F$13</f>
        <v>387.02325973000001</v>
      </c>
      <c r="T414" s="37">
        <f>SUMIFS(СВЦЭМ!$L$34:$L$777,СВЦЭМ!$A$34:$A$777,$A414,СВЦЭМ!$B$34:$B$777,T$401)+'СЕТ СН'!$F$13</f>
        <v>381.09379109999998</v>
      </c>
      <c r="U414" s="37">
        <f>SUMIFS(СВЦЭМ!$L$34:$L$777,СВЦЭМ!$A$34:$A$777,$A414,СВЦЭМ!$B$34:$B$777,U$401)+'СЕТ СН'!$F$13</f>
        <v>404.16234794000002</v>
      </c>
      <c r="V414" s="37">
        <f>SUMIFS(СВЦЭМ!$L$34:$L$777,СВЦЭМ!$A$34:$A$777,$A414,СВЦЭМ!$B$34:$B$777,V$401)+'СЕТ СН'!$F$13</f>
        <v>406.71786662</v>
      </c>
      <c r="W414" s="37">
        <f>SUMIFS(СВЦЭМ!$L$34:$L$777,СВЦЭМ!$A$34:$A$777,$A414,СВЦЭМ!$B$34:$B$777,W$401)+'СЕТ СН'!$F$13</f>
        <v>402.06424499000002</v>
      </c>
      <c r="X414" s="37">
        <f>SUMIFS(СВЦЭМ!$L$34:$L$777,СВЦЭМ!$A$34:$A$777,$A414,СВЦЭМ!$B$34:$B$777,X$401)+'СЕТ СН'!$F$13</f>
        <v>389.84570131999999</v>
      </c>
      <c r="Y414" s="37">
        <f>SUMIFS(СВЦЭМ!$L$34:$L$777,СВЦЭМ!$A$34:$A$777,$A414,СВЦЭМ!$B$34:$B$777,Y$401)+'СЕТ СН'!$F$13</f>
        <v>460.51948991</v>
      </c>
    </row>
    <row r="415" spans="1:27" ht="15.75" x14ac:dyDescent="0.2">
      <c r="A415" s="36">
        <f t="shared" si="11"/>
        <v>42657</v>
      </c>
      <c r="B415" s="37">
        <f>SUMIFS(СВЦЭМ!$L$34:$L$777,СВЦЭМ!$A$34:$A$777,$A415,СВЦЭМ!$B$34:$B$777,B$401)+'СЕТ СН'!$F$13</f>
        <v>505.94597234999998</v>
      </c>
      <c r="C415" s="37">
        <f>SUMIFS(СВЦЭМ!$L$34:$L$777,СВЦЭМ!$A$34:$A$777,$A415,СВЦЭМ!$B$34:$B$777,C$401)+'СЕТ СН'!$F$13</f>
        <v>595.23095047000004</v>
      </c>
      <c r="D415" s="37">
        <f>SUMIFS(СВЦЭМ!$L$34:$L$777,СВЦЭМ!$A$34:$A$777,$A415,СВЦЭМ!$B$34:$B$777,D$401)+'СЕТ СН'!$F$13</f>
        <v>634.29352375999997</v>
      </c>
      <c r="E415" s="37">
        <f>SUMIFS(СВЦЭМ!$L$34:$L$777,СВЦЭМ!$A$34:$A$777,$A415,СВЦЭМ!$B$34:$B$777,E$401)+'СЕТ СН'!$F$13</f>
        <v>629.69230450999999</v>
      </c>
      <c r="F415" s="37">
        <f>SUMIFS(СВЦЭМ!$L$34:$L$777,СВЦЭМ!$A$34:$A$777,$A415,СВЦЭМ!$B$34:$B$777,F$401)+'СЕТ СН'!$F$13</f>
        <v>629.69031365000001</v>
      </c>
      <c r="G415" s="37">
        <f>SUMIFS(СВЦЭМ!$L$34:$L$777,СВЦЭМ!$A$34:$A$777,$A415,СВЦЭМ!$B$34:$B$777,G$401)+'СЕТ СН'!$F$13</f>
        <v>640.25157266999997</v>
      </c>
      <c r="H415" s="37">
        <f>SUMIFS(СВЦЭМ!$L$34:$L$777,СВЦЭМ!$A$34:$A$777,$A415,СВЦЭМ!$B$34:$B$777,H$401)+'СЕТ СН'!$F$13</f>
        <v>595.86034308000001</v>
      </c>
      <c r="I415" s="37">
        <f>SUMIFS(СВЦЭМ!$L$34:$L$777,СВЦЭМ!$A$34:$A$777,$A415,СВЦЭМ!$B$34:$B$777,I$401)+'СЕТ СН'!$F$13</f>
        <v>532.40822740999999</v>
      </c>
      <c r="J415" s="37">
        <f>SUMIFS(СВЦЭМ!$L$34:$L$777,СВЦЭМ!$A$34:$A$777,$A415,СВЦЭМ!$B$34:$B$777,J$401)+'СЕТ СН'!$F$13</f>
        <v>497.44862314</v>
      </c>
      <c r="K415" s="37">
        <f>SUMIFS(СВЦЭМ!$L$34:$L$777,СВЦЭМ!$A$34:$A$777,$A415,СВЦЭМ!$B$34:$B$777,K$401)+'СЕТ СН'!$F$13</f>
        <v>437.56154189</v>
      </c>
      <c r="L415" s="37">
        <f>SUMIFS(СВЦЭМ!$L$34:$L$777,СВЦЭМ!$A$34:$A$777,$A415,СВЦЭМ!$B$34:$B$777,L$401)+'СЕТ СН'!$F$13</f>
        <v>399.89522701999999</v>
      </c>
      <c r="M415" s="37">
        <f>SUMIFS(СВЦЭМ!$L$34:$L$777,СВЦЭМ!$A$34:$A$777,$A415,СВЦЭМ!$B$34:$B$777,M$401)+'СЕТ СН'!$F$13</f>
        <v>398.23098156999998</v>
      </c>
      <c r="N415" s="37">
        <f>SUMIFS(СВЦЭМ!$L$34:$L$777,СВЦЭМ!$A$34:$A$777,$A415,СВЦЭМ!$B$34:$B$777,N$401)+'СЕТ СН'!$F$13</f>
        <v>387.19609259999999</v>
      </c>
      <c r="O415" s="37">
        <f>SUMIFS(СВЦЭМ!$L$34:$L$777,СВЦЭМ!$A$34:$A$777,$A415,СВЦЭМ!$B$34:$B$777,O$401)+'СЕТ СН'!$F$13</f>
        <v>382.42082025000002</v>
      </c>
      <c r="P415" s="37">
        <f>SUMIFS(СВЦЭМ!$L$34:$L$777,СВЦЭМ!$A$34:$A$777,$A415,СВЦЭМ!$B$34:$B$777,P$401)+'СЕТ СН'!$F$13</f>
        <v>380.05924801999998</v>
      </c>
      <c r="Q415" s="37">
        <f>SUMIFS(СВЦЭМ!$L$34:$L$777,СВЦЭМ!$A$34:$A$777,$A415,СВЦЭМ!$B$34:$B$777,Q$401)+'СЕТ СН'!$F$13</f>
        <v>382.82500188</v>
      </c>
      <c r="R415" s="37">
        <f>SUMIFS(СВЦЭМ!$L$34:$L$777,СВЦЭМ!$A$34:$A$777,$A415,СВЦЭМ!$B$34:$B$777,R$401)+'СЕТ СН'!$F$13</f>
        <v>385.22855894000003</v>
      </c>
      <c r="S415" s="37">
        <f>SUMIFS(СВЦЭМ!$L$34:$L$777,СВЦЭМ!$A$34:$A$777,$A415,СВЦЭМ!$B$34:$B$777,S$401)+'СЕТ СН'!$F$13</f>
        <v>386.57804494999999</v>
      </c>
      <c r="T415" s="37">
        <f>SUMIFS(СВЦЭМ!$L$34:$L$777,СВЦЭМ!$A$34:$A$777,$A415,СВЦЭМ!$B$34:$B$777,T$401)+'СЕТ СН'!$F$13</f>
        <v>379.57880304000003</v>
      </c>
      <c r="U415" s="37">
        <f>SUMIFS(СВЦЭМ!$L$34:$L$777,СВЦЭМ!$A$34:$A$777,$A415,СВЦЭМ!$B$34:$B$777,U$401)+'СЕТ СН'!$F$13</f>
        <v>401.24620283000002</v>
      </c>
      <c r="V415" s="37">
        <f>SUMIFS(СВЦЭМ!$L$34:$L$777,СВЦЭМ!$A$34:$A$777,$A415,СВЦЭМ!$B$34:$B$777,V$401)+'СЕТ СН'!$F$13</f>
        <v>404.78212458000002</v>
      </c>
      <c r="W415" s="37">
        <f>SUMIFS(СВЦЭМ!$L$34:$L$777,СВЦЭМ!$A$34:$A$777,$A415,СВЦЭМ!$B$34:$B$777,W$401)+'СЕТ СН'!$F$13</f>
        <v>397.85541138999997</v>
      </c>
      <c r="X415" s="37">
        <f>SUMIFS(СВЦЭМ!$L$34:$L$777,СВЦЭМ!$A$34:$A$777,$A415,СВЦЭМ!$B$34:$B$777,X$401)+'СЕТ СН'!$F$13</f>
        <v>385.24129643999999</v>
      </c>
      <c r="Y415" s="37">
        <f>SUMIFS(СВЦЭМ!$L$34:$L$777,СВЦЭМ!$A$34:$A$777,$A415,СВЦЭМ!$B$34:$B$777,Y$401)+'СЕТ СН'!$F$13</f>
        <v>424.38020753000001</v>
      </c>
    </row>
    <row r="416" spans="1:27" ht="15.75" x14ac:dyDescent="0.2">
      <c r="A416" s="36">
        <f t="shared" si="11"/>
        <v>42658</v>
      </c>
      <c r="B416" s="37">
        <f>SUMIFS(СВЦЭМ!$L$34:$L$777,СВЦЭМ!$A$34:$A$777,$A416,СВЦЭМ!$B$34:$B$777,B$401)+'СЕТ СН'!$F$13</f>
        <v>508.67031170000001</v>
      </c>
      <c r="C416" s="37">
        <f>SUMIFS(СВЦЭМ!$L$34:$L$777,СВЦЭМ!$A$34:$A$777,$A416,СВЦЭМ!$B$34:$B$777,C$401)+'СЕТ СН'!$F$13</f>
        <v>588.50617610999996</v>
      </c>
      <c r="D416" s="37">
        <f>SUMIFS(СВЦЭМ!$L$34:$L$777,СВЦЭМ!$A$34:$A$777,$A416,СВЦЭМ!$B$34:$B$777,D$401)+'СЕТ СН'!$F$13</f>
        <v>644.78798703999996</v>
      </c>
      <c r="E416" s="37">
        <f>SUMIFS(СВЦЭМ!$L$34:$L$777,СВЦЭМ!$A$34:$A$777,$A416,СВЦЭМ!$B$34:$B$777,E$401)+'СЕТ СН'!$F$13</f>
        <v>646.00823318000005</v>
      </c>
      <c r="F416" s="37">
        <f>SUMIFS(СВЦЭМ!$L$34:$L$777,СВЦЭМ!$A$34:$A$777,$A416,СВЦЭМ!$B$34:$B$777,F$401)+'СЕТ СН'!$F$13</f>
        <v>647.54667307</v>
      </c>
      <c r="G416" s="37">
        <f>SUMIFS(СВЦЭМ!$L$34:$L$777,СВЦЭМ!$A$34:$A$777,$A416,СВЦЭМ!$B$34:$B$777,G$401)+'СЕТ СН'!$F$13</f>
        <v>653.35376199999996</v>
      </c>
      <c r="H416" s="37">
        <f>SUMIFS(СВЦЭМ!$L$34:$L$777,СВЦЭМ!$A$34:$A$777,$A416,СВЦЭМ!$B$34:$B$777,H$401)+'СЕТ СН'!$F$13</f>
        <v>636.30567531999998</v>
      </c>
      <c r="I416" s="37">
        <f>SUMIFS(СВЦЭМ!$L$34:$L$777,СВЦЭМ!$A$34:$A$777,$A416,СВЦЭМ!$B$34:$B$777,I$401)+'СЕТ СН'!$F$13</f>
        <v>590.2875229</v>
      </c>
      <c r="J416" s="37">
        <f>SUMIFS(СВЦЭМ!$L$34:$L$777,СВЦЭМ!$A$34:$A$777,$A416,СВЦЭМ!$B$34:$B$777,J$401)+'СЕТ СН'!$F$13</f>
        <v>497.59190083999999</v>
      </c>
      <c r="K416" s="37">
        <f>SUMIFS(СВЦЭМ!$L$34:$L$777,СВЦЭМ!$A$34:$A$777,$A416,СВЦЭМ!$B$34:$B$777,K$401)+'СЕТ СН'!$F$13</f>
        <v>427.54084616</v>
      </c>
      <c r="L416" s="37">
        <f>SUMIFS(СВЦЭМ!$L$34:$L$777,СВЦЭМ!$A$34:$A$777,$A416,СВЦЭМ!$B$34:$B$777,L$401)+'СЕТ СН'!$F$13</f>
        <v>396.87812937000001</v>
      </c>
      <c r="M416" s="37">
        <f>SUMIFS(СВЦЭМ!$L$34:$L$777,СВЦЭМ!$A$34:$A$777,$A416,СВЦЭМ!$B$34:$B$777,M$401)+'СЕТ СН'!$F$13</f>
        <v>392.45104319000001</v>
      </c>
      <c r="N416" s="37">
        <f>SUMIFS(СВЦЭМ!$L$34:$L$777,СВЦЭМ!$A$34:$A$777,$A416,СВЦЭМ!$B$34:$B$777,N$401)+'СЕТ СН'!$F$13</f>
        <v>391.75843429999998</v>
      </c>
      <c r="O416" s="37">
        <f>SUMIFS(СВЦЭМ!$L$34:$L$777,СВЦЭМ!$A$34:$A$777,$A416,СВЦЭМ!$B$34:$B$777,O$401)+'СЕТ СН'!$F$13</f>
        <v>381.74694887999999</v>
      </c>
      <c r="P416" s="37">
        <f>SUMIFS(СВЦЭМ!$L$34:$L$777,СВЦЭМ!$A$34:$A$777,$A416,СВЦЭМ!$B$34:$B$777,P$401)+'СЕТ СН'!$F$13</f>
        <v>378.33208593000001</v>
      </c>
      <c r="Q416" s="37">
        <f>SUMIFS(СВЦЭМ!$L$34:$L$777,СВЦЭМ!$A$34:$A$777,$A416,СВЦЭМ!$B$34:$B$777,Q$401)+'СЕТ СН'!$F$13</f>
        <v>380.14004032000003</v>
      </c>
      <c r="R416" s="37">
        <f>SUMIFS(СВЦЭМ!$L$34:$L$777,СВЦЭМ!$A$34:$A$777,$A416,СВЦЭМ!$B$34:$B$777,R$401)+'СЕТ СН'!$F$13</f>
        <v>378.99954707000001</v>
      </c>
      <c r="S416" s="37">
        <f>SUMIFS(СВЦЭМ!$L$34:$L$777,СВЦЭМ!$A$34:$A$777,$A416,СВЦЭМ!$B$34:$B$777,S$401)+'СЕТ СН'!$F$13</f>
        <v>376.53615533999999</v>
      </c>
      <c r="T416" s="37">
        <f>SUMIFS(СВЦЭМ!$L$34:$L$777,СВЦЭМ!$A$34:$A$777,$A416,СВЦЭМ!$B$34:$B$777,T$401)+'СЕТ СН'!$F$13</f>
        <v>379.08210161</v>
      </c>
      <c r="U416" s="37">
        <f>SUMIFS(СВЦЭМ!$L$34:$L$777,СВЦЭМ!$A$34:$A$777,$A416,СВЦЭМ!$B$34:$B$777,U$401)+'СЕТ СН'!$F$13</f>
        <v>397.96001374999997</v>
      </c>
      <c r="V416" s="37">
        <f>SUMIFS(СВЦЭМ!$L$34:$L$777,СВЦЭМ!$A$34:$A$777,$A416,СВЦЭМ!$B$34:$B$777,V$401)+'СЕТ СН'!$F$13</f>
        <v>390.85685063</v>
      </c>
      <c r="W416" s="37">
        <f>SUMIFS(СВЦЭМ!$L$34:$L$777,СВЦЭМ!$A$34:$A$777,$A416,СВЦЭМ!$B$34:$B$777,W$401)+'СЕТ СН'!$F$13</f>
        <v>377.82146929999999</v>
      </c>
      <c r="X416" s="37">
        <f>SUMIFS(СВЦЭМ!$L$34:$L$777,СВЦЭМ!$A$34:$A$777,$A416,СВЦЭМ!$B$34:$B$777,X$401)+'СЕТ СН'!$F$13</f>
        <v>378.83805778999999</v>
      </c>
      <c r="Y416" s="37">
        <f>SUMIFS(СВЦЭМ!$L$34:$L$777,СВЦЭМ!$A$34:$A$777,$A416,СВЦЭМ!$B$34:$B$777,Y$401)+'СЕТ СН'!$F$13</f>
        <v>432.93433548000002</v>
      </c>
    </row>
    <row r="417" spans="1:25" ht="15.75" x14ac:dyDescent="0.2">
      <c r="A417" s="36">
        <f t="shared" si="11"/>
        <v>42659</v>
      </c>
      <c r="B417" s="37">
        <f>SUMIFS(СВЦЭМ!$L$34:$L$777,СВЦЭМ!$A$34:$A$777,$A417,СВЦЭМ!$B$34:$B$777,B$401)+'СЕТ СН'!$F$13</f>
        <v>492.05493885999999</v>
      </c>
      <c r="C417" s="37">
        <f>SUMIFS(СВЦЭМ!$L$34:$L$777,СВЦЭМ!$A$34:$A$777,$A417,СВЦЭМ!$B$34:$B$777,C$401)+'СЕТ СН'!$F$13</f>
        <v>557.72970017</v>
      </c>
      <c r="D417" s="37">
        <f>SUMIFS(СВЦЭМ!$L$34:$L$777,СВЦЭМ!$A$34:$A$777,$A417,СВЦЭМ!$B$34:$B$777,D$401)+'СЕТ СН'!$F$13</f>
        <v>611.08593951</v>
      </c>
      <c r="E417" s="37">
        <f>SUMIFS(СВЦЭМ!$L$34:$L$777,СВЦЭМ!$A$34:$A$777,$A417,СВЦЭМ!$B$34:$B$777,E$401)+'СЕТ СН'!$F$13</f>
        <v>613.17911547999995</v>
      </c>
      <c r="F417" s="37">
        <f>SUMIFS(СВЦЭМ!$L$34:$L$777,СВЦЭМ!$A$34:$A$777,$A417,СВЦЭМ!$B$34:$B$777,F$401)+'СЕТ СН'!$F$13</f>
        <v>614.19178289000001</v>
      </c>
      <c r="G417" s="37">
        <f>SUMIFS(СВЦЭМ!$L$34:$L$777,СВЦЭМ!$A$34:$A$777,$A417,СВЦЭМ!$B$34:$B$777,G$401)+'СЕТ СН'!$F$13</f>
        <v>616.06829999000001</v>
      </c>
      <c r="H417" s="37">
        <f>SUMIFS(СВЦЭМ!$L$34:$L$777,СВЦЭМ!$A$34:$A$777,$A417,СВЦЭМ!$B$34:$B$777,H$401)+'СЕТ СН'!$F$13</f>
        <v>604.31313969999997</v>
      </c>
      <c r="I417" s="37">
        <f>SUMIFS(СВЦЭМ!$L$34:$L$777,СВЦЭМ!$A$34:$A$777,$A417,СВЦЭМ!$B$34:$B$777,I$401)+'СЕТ СН'!$F$13</f>
        <v>569.13963278000006</v>
      </c>
      <c r="J417" s="37">
        <f>SUMIFS(СВЦЭМ!$L$34:$L$777,СВЦЭМ!$A$34:$A$777,$A417,СВЦЭМ!$B$34:$B$777,J$401)+'СЕТ СН'!$F$13</f>
        <v>512.66744074999997</v>
      </c>
      <c r="K417" s="37">
        <f>SUMIFS(СВЦЭМ!$L$34:$L$777,СВЦЭМ!$A$34:$A$777,$A417,СВЦЭМ!$B$34:$B$777,K$401)+'СЕТ СН'!$F$13</f>
        <v>466.14786813000001</v>
      </c>
      <c r="L417" s="37">
        <f>SUMIFS(СВЦЭМ!$L$34:$L$777,СВЦЭМ!$A$34:$A$777,$A417,СВЦЭМ!$B$34:$B$777,L$401)+'СЕТ СН'!$F$13</f>
        <v>391.62093457999998</v>
      </c>
      <c r="M417" s="37">
        <f>SUMIFS(СВЦЭМ!$L$34:$L$777,СВЦЭМ!$A$34:$A$777,$A417,СВЦЭМ!$B$34:$B$777,M$401)+'СЕТ СН'!$F$13</f>
        <v>383.03212282999999</v>
      </c>
      <c r="N417" s="37">
        <f>SUMIFS(СВЦЭМ!$L$34:$L$777,СВЦЭМ!$A$34:$A$777,$A417,СВЦЭМ!$B$34:$B$777,N$401)+'СЕТ СН'!$F$13</f>
        <v>382.90141382000002</v>
      </c>
      <c r="O417" s="37">
        <f>SUMIFS(СВЦЭМ!$L$34:$L$777,СВЦЭМ!$A$34:$A$777,$A417,СВЦЭМ!$B$34:$B$777,O$401)+'СЕТ СН'!$F$13</f>
        <v>361.32425108000001</v>
      </c>
      <c r="P417" s="37">
        <f>SUMIFS(СВЦЭМ!$L$34:$L$777,СВЦЭМ!$A$34:$A$777,$A417,СВЦЭМ!$B$34:$B$777,P$401)+'СЕТ СН'!$F$13</f>
        <v>368.39431407000001</v>
      </c>
      <c r="Q417" s="37">
        <f>SUMIFS(СВЦЭМ!$L$34:$L$777,СВЦЭМ!$A$34:$A$777,$A417,СВЦЭМ!$B$34:$B$777,Q$401)+'СЕТ СН'!$F$13</f>
        <v>363.34165897999998</v>
      </c>
      <c r="R417" s="37">
        <f>SUMIFS(СВЦЭМ!$L$34:$L$777,СВЦЭМ!$A$34:$A$777,$A417,СВЦЭМ!$B$34:$B$777,R$401)+'СЕТ СН'!$F$13</f>
        <v>367.39076863000003</v>
      </c>
      <c r="S417" s="37">
        <f>SUMIFS(СВЦЭМ!$L$34:$L$777,СВЦЭМ!$A$34:$A$777,$A417,СВЦЭМ!$B$34:$B$777,S$401)+'СЕТ СН'!$F$13</f>
        <v>370.84867897999999</v>
      </c>
      <c r="T417" s="37">
        <f>SUMIFS(СВЦЭМ!$L$34:$L$777,СВЦЭМ!$A$34:$A$777,$A417,СВЦЭМ!$B$34:$B$777,T$401)+'СЕТ СН'!$F$13</f>
        <v>383.42783902000002</v>
      </c>
      <c r="U417" s="37">
        <f>SUMIFS(СВЦЭМ!$L$34:$L$777,СВЦЭМ!$A$34:$A$777,$A417,СВЦЭМ!$B$34:$B$777,U$401)+'СЕТ СН'!$F$13</f>
        <v>407.61578171000002</v>
      </c>
      <c r="V417" s="37">
        <f>SUMIFS(СВЦЭМ!$L$34:$L$777,СВЦЭМ!$A$34:$A$777,$A417,СВЦЭМ!$B$34:$B$777,V$401)+'СЕТ СН'!$F$13</f>
        <v>397.14648634999998</v>
      </c>
      <c r="W417" s="37">
        <f>SUMIFS(СВЦЭМ!$L$34:$L$777,СВЦЭМ!$A$34:$A$777,$A417,СВЦЭМ!$B$34:$B$777,W$401)+'СЕТ СН'!$F$13</f>
        <v>383.51035313</v>
      </c>
      <c r="X417" s="37">
        <f>SUMIFS(СВЦЭМ!$L$34:$L$777,СВЦЭМ!$A$34:$A$777,$A417,СВЦЭМ!$B$34:$B$777,X$401)+'СЕТ СН'!$F$13</f>
        <v>374.87632372000002</v>
      </c>
      <c r="Y417" s="37">
        <f>SUMIFS(СВЦЭМ!$L$34:$L$777,СВЦЭМ!$A$34:$A$777,$A417,СВЦЭМ!$B$34:$B$777,Y$401)+'СЕТ СН'!$F$13</f>
        <v>408.95853708999999</v>
      </c>
    </row>
    <row r="418" spans="1:25" ht="15.75" x14ac:dyDescent="0.2">
      <c r="A418" s="36">
        <f t="shared" si="11"/>
        <v>42660</v>
      </c>
      <c r="B418" s="37">
        <f>SUMIFS(СВЦЭМ!$L$34:$L$777,СВЦЭМ!$A$34:$A$777,$A418,СВЦЭМ!$B$34:$B$777,B$401)+'СЕТ СН'!$F$13</f>
        <v>417.52504828999997</v>
      </c>
      <c r="C418" s="37">
        <f>SUMIFS(СВЦЭМ!$L$34:$L$777,СВЦЭМ!$A$34:$A$777,$A418,СВЦЭМ!$B$34:$B$777,C$401)+'СЕТ СН'!$F$13</f>
        <v>470.38419497000001</v>
      </c>
      <c r="D418" s="37">
        <f>SUMIFS(СВЦЭМ!$L$34:$L$777,СВЦЭМ!$A$34:$A$777,$A418,СВЦЭМ!$B$34:$B$777,D$401)+'СЕТ СН'!$F$13</f>
        <v>527.90955054000005</v>
      </c>
      <c r="E418" s="37">
        <f>SUMIFS(СВЦЭМ!$L$34:$L$777,СВЦЭМ!$A$34:$A$777,$A418,СВЦЭМ!$B$34:$B$777,E$401)+'СЕТ СН'!$F$13</f>
        <v>554.24913820999996</v>
      </c>
      <c r="F418" s="37">
        <f>SUMIFS(СВЦЭМ!$L$34:$L$777,СВЦЭМ!$A$34:$A$777,$A418,СВЦЭМ!$B$34:$B$777,F$401)+'СЕТ СН'!$F$13</f>
        <v>576.84654116000002</v>
      </c>
      <c r="G418" s="37">
        <f>SUMIFS(СВЦЭМ!$L$34:$L$777,СВЦЭМ!$A$34:$A$777,$A418,СВЦЭМ!$B$34:$B$777,G$401)+'СЕТ СН'!$F$13</f>
        <v>568.17357217000006</v>
      </c>
      <c r="H418" s="37">
        <f>SUMIFS(СВЦЭМ!$L$34:$L$777,СВЦЭМ!$A$34:$A$777,$A418,СВЦЭМ!$B$34:$B$777,H$401)+'СЕТ СН'!$F$13</f>
        <v>537.50800129000004</v>
      </c>
      <c r="I418" s="37">
        <f>SUMIFS(СВЦЭМ!$L$34:$L$777,СВЦЭМ!$A$34:$A$777,$A418,СВЦЭМ!$B$34:$B$777,I$401)+'СЕТ СН'!$F$13</f>
        <v>517.00626712999997</v>
      </c>
      <c r="J418" s="37">
        <f>SUMIFS(СВЦЭМ!$L$34:$L$777,СВЦЭМ!$A$34:$A$777,$A418,СВЦЭМ!$B$34:$B$777,J$401)+'СЕТ СН'!$F$13</f>
        <v>513.38164740000002</v>
      </c>
      <c r="K418" s="37">
        <f>SUMIFS(СВЦЭМ!$L$34:$L$777,СВЦЭМ!$A$34:$A$777,$A418,СВЦЭМ!$B$34:$B$777,K$401)+'СЕТ СН'!$F$13</f>
        <v>470.81170746999999</v>
      </c>
      <c r="L418" s="37">
        <f>SUMIFS(СВЦЭМ!$L$34:$L$777,СВЦЭМ!$A$34:$A$777,$A418,СВЦЭМ!$B$34:$B$777,L$401)+'СЕТ СН'!$F$13</f>
        <v>470.76522534999998</v>
      </c>
      <c r="M418" s="37">
        <f>SUMIFS(СВЦЭМ!$L$34:$L$777,СВЦЭМ!$A$34:$A$777,$A418,СВЦЭМ!$B$34:$B$777,M$401)+'СЕТ СН'!$F$13</f>
        <v>465.42435068999998</v>
      </c>
      <c r="N418" s="37">
        <f>SUMIFS(СВЦЭМ!$L$34:$L$777,СВЦЭМ!$A$34:$A$777,$A418,СВЦЭМ!$B$34:$B$777,N$401)+'СЕТ СН'!$F$13</f>
        <v>438.76797461000001</v>
      </c>
      <c r="O418" s="37">
        <f>SUMIFS(СВЦЭМ!$L$34:$L$777,СВЦЭМ!$A$34:$A$777,$A418,СВЦЭМ!$B$34:$B$777,O$401)+'СЕТ СН'!$F$13</f>
        <v>453.30546601999998</v>
      </c>
      <c r="P418" s="37">
        <f>SUMIFS(СВЦЭМ!$L$34:$L$777,СВЦЭМ!$A$34:$A$777,$A418,СВЦЭМ!$B$34:$B$777,P$401)+'СЕТ СН'!$F$13</f>
        <v>447.52429633000003</v>
      </c>
      <c r="Q418" s="37">
        <f>SUMIFS(СВЦЭМ!$L$34:$L$777,СВЦЭМ!$A$34:$A$777,$A418,СВЦЭМ!$B$34:$B$777,Q$401)+'СЕТ СН'!$F$13</f>
        <v>447.47174643</v>
      </c>
      <c r="R418" s="37">
        <f>SUMIFS(СВЦЭМ!$L$34:$L$777,СВЦЭМ!$A$34:$A$777,$A418,СВЦЭМ!$B$34:$B$777,R$401)+'СЕТ СН'!$F$13</f>
        <v>448.26460208999998</v>
      </c>
      <c r="S418" s="37">
        <f>SUMIFS(СВЦЭМ!$L$34:$L$777,СВЦЭМ!$A$34:$A$777,$A418,СВЦЭМ!$B$34:$B$777,S$401)+'СЕТ СН'!$F$13</f>
        <v>446.64368926999998</v>
      </c>
      <c r="T418" s="37">
        <f>SUMIFS(СВЦЭМ!$L$34:$L$777,СВЦЭМ!$A$34:$A$777,$A418,СВЦЭМ!$B$34:$B$777,T$401)+'СЕТ СН'!$F$13</f>
        <v>464.66886302</v>
      </c>
      <c r="U418" s="37">
        <f>SUMIFS(СВЦЭМ!$L$34:$L$777,СВЦЭМ!$A$34:$A$777,$A418,СВЦЭМ!$B$34:$B$777,U$401)+'СЕТ СН'!$F$13</f>
        <v>547.83937114000003</v>
      </c>
      <c r="V418" s="37">
        <f>SUMIFS(СВЦЭМ!$L$34:$L$777,СВЦЭМ!$A$34:$A$777,$A418,СВЦЭМ!$B$34:$B$777,V$401)+'СЕТ СН'!$F$13</f>
        <v>522.74965406000001</v>
      </c>
      <c r="W418" s="37">
        <f>SUMIFS(СВЦЭМ!$L$34:$L$777,СВЦЭМ!$A$34:$A$777,$A418,СВЦЭМ!$B$34:$B$777,W$401)+'СЕТ СН'!$F$13</f>
        <v>504.13808508</v>
      </c>
      <c r="X418" s="37">
        <f>SUMIFS(СВЦЭМ!$L$34:$L$777,СВЦЭМ!$A$34:$A$777,$A418,СВЦЭМ!$B$34:$B$777,X$401)+'СЕТ СН'!$F$13</f>
        <v>448.61074925000003</v>
      </c>
      <c r="Y418" s="37">
        <f>SUMIFS(СВЦЭМ!$L$34:$L$777,СВЦЭМ!$A$34:$A$777,$A418,СВЦЭМ!$B$34:$B$777,Y$401)+'СЕТ СН'!$F$13</f>
        <v>436.49089615999998</v>
      </c>
    </row>
    <row r="419" spans="1:25" ht="15.75" x14ac:dyDescent="0.2">
      <c r="A419" s="36">
        <f t="shared" si="11"/>
        <v>42661</v>
      </c>
      <c r="B419" s="37">
        <f>SUMIFS(СВЦЭМ!$L$34:$L$777,СВЦЭМ!$A$34:$A$777,$A419,СВЦЭМ!$B$34:$B$777,B$401)+'СЕТ СН'!$F$13</f>
        <v>589.91705781999997</v>
      </c>
      <c r="C419" s="37">
        <f>SUMIFS(СВЦЭМ!$L$34:$L$777,СВЦЭМ!$A$34:$A$777,$A419,СВЦЭМ!$B$34:$B$777,C$401)+'СЕТ СН'!$F$13</f>
        <v>693.08481051000001</v>
      </c>
      <c r="D419" s="37">
        <f>SUMIFS(СВЦЭМ!$L$34:$L$777,СВЦЭМ!$A$34:$A$777,$A419,СВЦЭМ!$B$34:$B$777,D$401)+'СЕТ СН'!$F$13</f>
        <v>750.82678066000005</v>
      </c>
      <c r="E419" s="37">
        <f>SUMIFS(СВЦЭМ!$L$34:$L$777,СВЦЭМ!$A$34:$A$777,$A419,СВЦЭМ!$B$34:$B$777,E$401)+'СЕТ СН'!$F$13</f>
        <v>744.91055255000003</v>
      </c>
      <c r="F419" s="37">
        <f>SUMIFS(СВЦЭМ!$L$34:$L$777,СВЦЭМ!$A$34:$A$777,$A419,СВЦЭМ!$B$34:$B$777,F$401)+'СЕТ СН'!$F$13</f>
        <v>745.20086677999996</v>
      </c>
      <c r="G419" s="37">
        <f>SUMIFS(СВЦЭМ!$L$34:$L$777,СВЦЭМ!$A$34:$A$777,$A419,СВЦЭМ!$B$34:$B$777,G$401)+'СЕТ СН'!$F$13</f>
        <v>746.77718621999998</v>
      </c>
      <c r="H419" s="37">
        <f>SUMIFS(СВЦЭМ!$L$34:$L$777,СВЦЭМ!$A$34:$A$777,$A419,СВЦЭМ!$B$34:$B$777,H$401)+'СЕТ СН'!$F$13</f>
        <v>697.31795185999999</v>
      </c>
      <c r="I419" s="37">
        <f>SUMIFS(СВЦЭМ!$L$34:$L$777,СВЦЭМ!$A$34:$A$777,$A419,СВЦЭМ!$B$34:$B$777,I$401)+'СЕТ СН'!$F$13</f>
        <v>633.92871466999998</v>
      </c>
      <c r="J419" s="37">
        <f>SUMIFS(СВЦЭМ!$L$34:$L$777,СВЦЭМ!$A$34:$A$777,$A419,СВЦЭМ!$B$34:$B$777,J$401)+'СЕТ СН'!$F$13</f>
        <v>586.30635324000002</v>
      </c>
      <c r="K419" s="37">
        <f>SUMIFS(СВЦЭМ!$L$34:$L$777,СВЦЭМ!$A$34:$A$777,$A419,СВЦЭМ!$B$34:$B$777,K$401)+'СЕТ СН'!$F$13</f>
        <v>524.31856725</v>
      </c>
      <c r="L419" s="37">
        <f>SUMIFS(СВЦЭМ!$L$34:$L$777,СВЦЭМ!$A$34:$A$777,$A419,СВЦЭМ!$B$34:$B$777,L$401)+'СЕТ СН'!$F$13</f>
        <v>476.40013979999998</v>
      </c>
      <c r="M419" s="37">
        <f>SUMIFS(СВЦЭМ!$L$34:$L$777,СВЦЭМ!$A$34:$A$777,$A419,СВЦЭМ!$B$34:$B$777,M$401)+'СЕТ СН'!$F$13</f>
        <v>454.66548260000002</v>
      </c>
      <c r="N419" s="37">
        <f>SUMIFS(СВЦЭМ!$L$34:$L$777,СВЦЭМ!$A$34:$A$777,$A419,СВЦЭМ!$B$34:$B$777,N$401)+'СЕТ СН'!$F$13</f>
        <v>442.09994756999998</v>
      </c>
      <c r="O419" s="37">
        <f>SUMIFS(СВЦЭМ!$L$34:$L$777,СВЦЭМ!$A$34:$A$777,$A419,СВЦЭМ!$B$34:$B$777,O$401)+'СЕТ СН'!$F$13</f>
        <v>442.11264512000002</v>
      </c>
      <c r="P419" s="37">
        <f>SUMIFS(СВЦЭМ!$L$34:$L$777,СВЦЭМ!$A$34:$A$777,$A419,СВЦЭМ!$B$34:$B$777,P$401)+'СЕТ СН'!$F$13</f>
        <v>441.65813632999999</v>
      </c>
      <c r="Q419" s="37">
        <f>SUMIFS(СВЦЭМ!$L$34:$L$777,СВЦЭМ!$A$34:$A$777,$A419,СВЦЭМ!$B$34:$B$777,Q$401)+'СЕТ СН'!$F$13</f>
        <v>443.11755937999999</v>
      </c>
      <c r="R419" s="37">
        <f>SUMIFS(СВЦЭМ!$L$34:$L$777,СВЦЭМ!$A$34:$A$777,$A419,СВЦЭМ!$B$34:$B$777,R$401)+'СЕТ СН'!$F$13</f>
        <v>442.77321294000001</v>
      </c>
      <c r="S419" s="37">
        <f>SUMIFS(СВЦЭМ!$L$34:$L$777,СВЦЭМ!$A$34:$A$777,$A419,СВЦЭМ!$B$34:$B$777,S$401)+'СЕТ СН'!$F$13</f>
        <v>439.53247471999998</v>
      </c>
      <c r="T419" s="37">
        <f>SUMIFS(СВЦЭМ!$L$34:$L$777,СВЦЭМ!$A$34:$A$777,$A419,СВЦЭМ!$B$34:$B$777,T$401)+'СЕТ СН'!$F$13</f>
        <v>451.79603989999998</v>
      </c>
      <c r="U419" s="37">
        <f>SUMIFS(СВЦЭМ!$L$34:$L$777,СВЦЭМ!$A$34:$A$777,$A419,СВЦЭМ!$B$34:$B$777,U$401)+'СЕТ СН'!$F$13</f>
        <v>470.02137247000002</v>
      </c>
      <c r="V419" s="37">
        <f>SUMIFS(СВЦЭМ!$L$34:$L$777,СВЦЭМ!$A$34:$A$777,$A419,СВЦЭМ!$B$34:$B$777,V$401)+'СЕТ СН'!$F$13</f>
        <v>468.58181508000001</v>
      </c>
      <c r="W419" s="37">
        <f>SUMIFS(СВЦЭМ!$L$34:$L$777,СВЦЭМ!$A$34:$A$777,$A419,СВЦЭМ!$B$34:$B$777,W$401)+'СЕТ СН'!$F$13</f>
        <v>469.14946954999999</v>
      </c>
      <c r="X419" s="37">
        <f>SUMIFS(СВЦЭМ!$L$34:$L$777,СВЦЭМ!$A$34:$A$777,$A419,СВЦЭМ!$B$34:$B$777,X$401)+'СЕТ СН'!$F$13</f>
        <v>478.26540748000002</v>
      </c>
      <c r="Y419" s="37">
        <f>SUMIFS(СВЦЭМ!$L$34:$L$777,СВЦЭМ!$A$34:$A$777,$A419,СВЦЭМ!$B$34:$B$777,Y$401)+'СЕТ СН'!$F$13</f>
        <v>500.32076109000002</v>
      </c>
    </row>
    <row r="420" spans="1:25" ht="15.75" x14ac:dyDescent="0.2">
      <c r="A420" s="36">
        <f t="shared" si="11"/>
        <v>42662</v>
      </c>
      <c r="B420" s="37">
        <f>SUMIFS(СВЦЭМ!$L$34:$L$777,СВЦЭМ!$A$34:$A$777,$A420,СВЦЭМ!$B$34:$B$777,B$401)+'СЕТ СН'!$F$13</f>
        <v>531.53460294000001</v>
      </c>
      <c r="C420" s="37">
        <f>SUMIFS(СВЦЭМ!$L$34:$L$777,СВЦЭМ!$A$34:$A$777,$A420,СВЦЭМ!$B$34:$B$777,C$401)+'СЕТ СН'!$F$13</f>
        <v>619.25038330999996</v>
      </c>
      <c r="D420" s="37">
        <f>SUMIFS(СВЦЭМ!$L$34:$L$777,СВЦЭМ!$A$34:$A$777,$A420,СВЦЭМ!$B$34:$B$777,D$401)+'СЕТ СН'!$F$13</f>
        <v>682.16005049</v>
      </c>
      <c r="E420" s="37">
        <f>SUMIFS(СВЦЭМ!$L$34:$L$777,СВЦЭМ!$A$34:$A$777,$A420,СВЦЭМ!$B$34:$B$777,E$401)+'СЕТ СН'!$F$13</f>
        <v>684.27976653999997</v>
      </c>
      <c r="F420" s="37">
        <f>SUMIFS(СВЦЭМ!$L$34:$L$777,СВЦЭМ!$A$34:$A$777,$A420,СВЦЭМ!$B$34:$B$777,F$401)+'СЕТ СН'!$F$13</f>
        <v>682.83146539999996</v>
      </c>
      <c r="G420" s="37">
        <f>SUMIFS(СВЦЭМ!$L$34:$L$777,СВЦЭМ!$A$34:$A$777,$A420,СВЦЭМ!$B$34:$B$777,G$401)+'СЕТ СН'!$F$13</f>
        <v>668.32871584999998</v>
      </c>
      <c r="H420" s="37">
        <f>SUMIFS(СВЦЭМ!$L$34:$L$777,СВЦЭМ!$A$34:$A$777,$A420,СВЦЭМ!$B$34:$B$777,H$401)+'СЕТ СН'!$F$13</f>
        <v>622.71599436999998</v>
      </c>
      <c r="I420" s="37">
        <f>SUMIFS(СВЦЭМ!$L$34:$L$777,СВЦЭМ!$A$34:$A$777,$A420,СВЦЭМ!$B$34:$B$777,I$401)+'СЕТ СН'!$F$13</f>
        <v>574.41620631000001</v>
      </c>
      <c r="J420" s="37">
        <f>SUMIFS(СВЦЭМ!$L$34:$L$777,СВЦЭМ!$A$34:$A$777,$A420,СВЦЭМ!$B$34:$B$777,J$401)+'СЕТ СН'!$F$13</f>
        <v>538.59530617999997</v>
      </c>
      <c r="K420" s="37">
        <f>SUMIFS(СВЦЭМ!$L$34:$L$777,СВЦЭМ!$A$34:$A$777,$A420,СВЦЭМ!$B$34:$B$777,K$401)+'СЕТ СН'!$F$13</f>
        <v>482.52443736999999</v>
      </c>
      <c r="L420" s="37">
        <f>SUMIFS(СВЦЭМ!$L$34:$L$777,СВЦЭМ!$A$34:$A$777,$A420,СВЦЭМ!$B$34:$B$777,L$401)+'СЕТ СН'!$F$13</f>
        <v>433.38812743</v>
      </c>
      <c r="M420" s="37">
        <f>SUMIFS(СВЦЭМ!$L$34:$L$777,СВЦЭМ!$A$34:$A$777,$A420,СВЦЭМ!$B$34:$B$777,M$401)+'СЕТ СН'!$F$13</f>
        <v>412.04390000000001</v>
      </c>
      <c r="N420" s="37">
        <f>SUMIFS(СВЦЭМ!$L$34:$L$777,СВЦЭМ!$A$34:$A$777,$A420,СВЦЭМ!$B$34:$B$777,N$401)+'СЕТ СН'!$F$13</f>
        <v>410.23783150999998</v>
      </c>
      <c r="O420" s="37">
        <f>SUMIFS(СВЦЭМ!$L$34:$L$777,СВЦЭМ!$A$34:$A$777,$A420,СВЦЭМ!$B$34:$B$777,O$401)+'СЕТ СН'!$F$13</f>
        <v>404.72915491999998</v>
      </c>
      <c r="P420" s="37">
        <f>SUMIFS(СВЦЭМ!$L$34:$L$777,СВЦЭМ!$A$34:$A$777,$A420,СВЦЭМ!$B$34:$B$777,P$401)+'СЕТ СН'!$F$13</f>
        <v>400.71506608999999</v>
      </c>
      <c r="Q420" s="37">
        <f>SUMIFS(СВЦЭМ!$L$34:$L$777,СВЦЭМ!$A$34:$A$777,$A420,СВЦЭМ!$B$34:$B$777,Q$401)+'СЕТ СН'!$F$13</f>
        <v>406.15614499999998</v>
      </c>
      <c r="R420" s="37">
        <f>SUMIFS(СВЦЭМ!$L$34:$L$777,СВЦЭМ!$A$34:$A$777,$A420,СВЦЭМ!$B$34:$B$777,R$401)+'СЕТ СН'!$F$13</f>
        <v>407.87481646999998</v>
      </c>
      <c r="S420" s="37">
        <f>SUMIFS(СВЦЭМ!$L$34:$L$777,СВЦЭМ!$A$34:$A$777,$A420,СВЦЭМ!$B$34:$B$777,S$401)+'СЕТ СН'!$F$13</f>
        <v>407.70235244000003</v>
      </c>
      <c r="T420" s="37">
        <f>SUMIFS(СВЦЭМ!$L$34:$L$777,СВЦЭМ!$A$34:$A$777,$A420,СВЦЭМ!$B$34:$B$777,T$401)+'СЕТ СН'!$F$13</f>
        <v>429.01436784999999</v>
      </c>
      <c r="U420" s="37">
        <f>SUMIFS(СВЦЭМ!$L$34:$L$777,СВЦЭМ!$A$34:$A$777,$A420,СВЦЭМ!$B$34:$B$777,U$401)+'СЕТ СН'!$F$13</f>
        <v>458.88977738</v>
      </c>
      <c r="V420" s="37">
        <f>SUMIFS(СВЦЭМ!$L$34:$L$777,СВЦЭМ!$A$34:$A$777,$A420,СВЦЭМ!$B$34:$B$777,V$401)+'СЕТ СН'!$F$13</f>
        <v>432.43265498</v>
      </c>
      <c r="W420" s="37">
        <f>SUMIFS(СВЦЭМ!$L$34:$L$777,СВЦЭМ!$A$34:$A$777,$A420,СВЦЭМ!$B$34:$B$777,W$401)+'СЕТ СН'!$F$13</f>
        <v>404.21741300000002</v>
      </c>
      <c r="X420" s="37">
        <f>SUMIFS(СВЦЭМ!$L$34:$L$777,СВЦЭМ!$A$34:$A$777,$A420,СВЦЭМ!$B$34:$B$777,X$401)+'СЕТ СН'!$F$13</f>
        <v>393.36517085000003</v>
      </c>
      <c r="Y420" s="37">
        <f>SUMIFS(СВЦЭМ!$L$34:$L$777,СВЦЭМ!$A$34:$A$777,$A420,СВЦЭМ!$B$34:$B$777,Y$401)+'СЕТ СН'!$F$13</f>
        <v>445.01463608</v>
      </c>
    </row>
    <row r="421" spans="1:25" ht="15.75" x14ac:dyDescent="0.2">
      <c r="A421" s="36">
        <f t="shared" si="11"/>
        <v>42663</v>
      </c>
      <c r="B421" s="37">
        <f>SUMIFS(СВЦЭМ!$L$34:$L$777,СВЦЭМ!$A$34:$A$777,$A421,СВЦЭМ!$B$34:$B$777,B$401)+'СЕТ СН'!$F$13</f>
        <v>516.90923941999995</v>
      </c>
      <c r="C421" s="37">
        <f>SUMIFS(СВЦЭМ!$L$34:$L$777,СВЦЭМ!$A$34:$A$777,$A421,СВЦЭМ!$B$34:$B$777,C$401)+'СЕТ СН'!$F$13</f>
        <v>599.59957777</v>
      </c>
      <c r="D421" s="37">
        <f>SUMIFS(СВЦЭМ!$L$34:$L$777,СВЦЭМ!$A$34:$A$777,$A421,СВЦЭМ!$B$34:$B$777,D$401)+'СЕТ СН'!$F$13</f>
        <v>656.46033176000003</v>
      </c>
      <c r="E421" s="37">
        <f>SUMIFS(СВЦЭМ!$L$34:$L$777,СВЦЭМ!$A$34:$A$777,$A421,СВЦЭМ!$B$34:$B$777,E$401)+'СЕТ СН'!$F$13</f>
        <v>657.55749621999996</v>
      </c>
      <c r="F421" s="37">
        <f>SUMIFS(СВЦЭМ!$L$34:$L$777,СВЦЭМ!$A$34:$A$777,$A421,СВЦЭМ!$B$34:$B$777,F$401)+'СЕТ СН'!$F$13</f>
        <v>656.15901255000006</v>
      </c>
      <c r="G421" s="37">
        <f>SUMIFS(СВЦЭМ!$L$34:$L$777,СВЦЭМ!$A$34:$A$777,$A421,СВЦЭМ!$B$34:$B$777,G$401)+'СЕТ СН'!$F$13</f>
        <v>645.23469010999997</v>
      </c>
      <c r="H421" s="37">
        <f>SUMIFS(СВЦЭМ!$L$34:$L$777,СВЦЭМ!$A$34:$A$777,$A421,СВЦЭМ!$B$34:$B$777,H$401)+'СЕТ СН'!$F$13</f>
        <v>600.6800015</v>
      </c>
      <c r="I421" s="37">
        <f>SUMIFS(СВЦЭМ!$L$34:$L$777,СВЦЭМ!$A$34:$A$777,$A421,СВЦЭМ!$B$34:$B$777,I$401)+'СЕТ СН'!$F$13</f>
        <v>538.75019674999999</v>
      </c>
      <c r="J421" s="37">
        <f>SUMIFS(СВЦЭМ!$L$34:$L$777,СВЦЭМ!$A$34:$A$777,$A421,СВЦЭМ!$B$34:$B$777,J$401)+'СЕТ СН'!$F$13</f>
        <v>495.20635863000001</v>
      </c>
      <c r="K421" s="37">
        <f>SUMIFS(СВЦЭМ!$L$34:$L$777,СВЦЭМ!$A$34:$A$777,$A421,СВЦЭМ!$B$34:$B$777,K$401)+'СЕТ СН'!$F$13</f>
        <v>493.21415802000001</v>
      </c>
      <c r="L421" s="37">
        <f>SUMIFS(СВЦЭМ!$L$34:$L$777,СВЦЭМ!$A$34:$A$777,$A421,СВЦЭМ!$B$34:$B$777,L$401)+'СЕТ СН'!$F$13</f>
        <v>500.40020944999998</v>
      </c>
      <c r="M421" s="37">
        <f>SUMIFS(СВЦЭМ!$L$34:$L$777,СВЦЭМ!$A$34:$A$777,$A421,СВЦЭМ!$B$34:$B$777,M$401)+'СЕТ СН'!$F$13</f>
        <v>508.73691489999999</v>
      </c>
      <c r="N421" s="37">
        <f>SUMIFS(СВЦЭМ!$L$34:$L$777,СВЦЭМ!$A$34:$A$777,$A421,СВЦЭМ!$B$34:$B$777,N$401)+'СЕТ СН'!$F$13</f>
        <v>519.71909739</v>
      </c>
      <c r="O421" s="37">
        <f>SUMIFS(СВЦЭМ!$L$34:$L$777,СВЦЭМ!$A$34:$A$777,$A421,СВЦЭМ!$B$34:$B$777,O$401)+'СЕТ СН'!$F$13</f>
        <v>521.06898401000001</v>
      </c>
      <c r="P421" s="37">
        <f>SUMIFS(СВЦЭМ!$L$34:$L$777,СВЦЭМ!$A$34:$A$777,$A421,СВЦЭМ!$B$34:$B$777,P$401)+'СЕТ СН'!$F$13</f>
        <v>525.67423880000001</v>
      </c>
      <c r="Q421" s="37">
        <f>SUMIFS(СВЦЭМ!$L$34:$L$777,СВЦЭМ!$A$34:$A$777,$A421,СВЦЭМ!$B$34:$B$777,Q$401)+'СЕТ СН'!$F$13</f>
        <v>528.20311275999995</v>
      </c>
      <c r="R421" s="37">
        <f>SUMIFS(СВЦЭМ!$L$34:$L$777,СВЦЭМ!$A$34:$A$777,$A421,СВЦЭМ!$B$34:$B$777,R$401)+'СЕТ СН'!$F$13</f>
        <v>526.30863083999998</v>
      </c>
      <c r="S421" s="37">
        <f>SUMIFS(СВЦЭМ!$L$34:$L$777,СВЦЭМ!$A$34:$A$777,$A421,СВЦЭМ!$B$34:$B$777,S$401)+'СЕТ СН'!$F$13</f>
        <v>517.47990699000002</v>
      </c>
      <c r="T421" s="37">
        <f>SUMIFS(СВЦЭМ!$L$34:$L$777,СВЦЭМ!$A$34:$A$777,$A421,СВЦЭМ!$B$34:$B$777,T$401)+'СЕТ СН'!$F$13</f>
        <v>489.77297728999997</v>
      </c>
      <c r="U421" s="37">
        <f>SUMIFS(СВЦЭМ!$L$34:$L$777,СВЦЭМ!$A$34:$A$777,$A421,СВЦЭМ!$B$34:$B$777,U$401)+'СЕТ СН'!$F$13</f>
        <v>453.89835920000002</v>
      </c>
      <c r="V421" s="37">
        <f>SUMIFS(СВЦЭМ!$L$34:$L$777,СВЦЭМ!$A$34:$A$777,$A421,СВЦЭМ!$B$34:$B$777,V$401)+'СЕТ СН'!$F$13</f>
        <v>427.89085402000001</v>
      </c>
      <c r="W421" s="37">
        <f>SUMIFS(СВЦЭМ!$L$34:$L$777,СВЦЭМ!$A$34:$A$777,$A421,СВЦЭМ!$B$34:$B$777,W$401)+'СЕТ СН'!$F$13</f>
        <v>426.76512618999999</v>
      </c>
      <c r="X421" s="37">
        <f>SUMIFS(СВЦЭМ!$L$34:$L$777,СВЦЭМ!$A$34:$A$777,$A421,СВЦЭМ!$B$34:$B$777,X$401)+'СЕТ СН'!$F$13</f>
        <v>447.65312996</v>
      </c>
      <c r="Y421" s="37">
        <f>SUMIFS(СВЦЭМ!$L$34:$L$777,СВЦЭМ!$A$34:$A$777,$A421,СВЦЭМ!$B$34:$B$777,Y$401)+'СЕТ СН'!$F$13</f>
        <v>471.21940268999998</v>
      </c>
    </row>
    <row r="422" spans="1:25" ht="15.75" x14ac:dyDescent="0.2">
      <c r="A422" s="36">
        <f t="shared" si="11"/>
        <v>42664</v>
      </c>
      <c r="B422" s="37">
        <f>SUMIFS(СВЦЭМ!$L$34:$L$777,СВЦЭМ!$A$34:$A$777,$A422,СВЦЭМ!$B$34:$B$777,B$401)+'СЕТ СН'!$F$13</f>
        <v>506.77195253999997</v>
      </c>
      <c r="C422" s="37">
        <f>SUMIFS(СВЦЭМ!$L$34:$L$777,СВЦЭМ!$A$34:$A$777,$A422,СВЦЭМ!$B$34:$B$777,C$401)+'СЕТ СН'!$F$13</f>
        <v>593.45168937000005</v>
      </c>
      <c r="D422" s="37">
        <f>SUMIFS(СВЦЭМ!$L$34:$L$777,СВЦЭМ!$A$34:$A$777,$A422,СВЦЭМ!$B$34:$B$777,D$401)+'СЕТ СН'!$F$13</f>
        <v>648.33000448999996</v>
      </c>
      <c r="E422" s="37">
        <f>SUMIFS(СВЦЭМ!$L$34:$L$777,СВЦЭМ!$A$34:$A$777,$A422,СВЦЭМ!$B$34:$B$777,E$401)+'СЕТ СН'!$F$13</f>
        <v>648.46753563000004</v>
      </c>
      <c r="F422" s="37">
        <f>SUMIFS(СВЦЭМ!$L$34:$L$777,СВЦЭМ!$A$34:$A$777,$A422,СВЦЭМ!$B$34:$B$777,F$401)+'СЕТ СН'!$F$13</f>
        <v>650.13949545000003</v>
      </c>
      <c r="G422" s="37">
        <f>SUMIFS(СВЦЭМ!$L$34:$L$777,СВЦЭМ!$A$34:$A$777,$A422,СВЦЭМ!$B$34:$B$777,G$401)+'СЕТ СН'!$F$13</f>
        <v>637.83834458000001</v>
      </c>
      <c r="H422" s="37">
        <f>SUMIFS(СВЦЭМ!$L$34:$L$777,СВЦЭМ!$A$34:$A$777,$A422,СВЦЭМ!$B$34:$B$777,H$401)+'СЕТ СН'!$F$13</f>
        <v>593.95892414000002</v>
      </c>
      <c r="I422" s="37">
        <f>SUMIFS(СВЦЭМ!$L$34:$L$777,СВЦЭМ!$A$34:$A$777,$A422,СВЦЭМ!$B$34:$B$777,I$401)+'СЕТ СН'!$F$13</f>
        <v>552.94912307000004</v>
      </c>
      <c r="J422" s="37">
        <f>SUMIFS(СВЦЭМ!$L$34:$L$777,СВЦЭМ!$A$34:$A$777,$A422,СВЦЭМ!$B$34:$B$777,J$401)+'СЕТ СН'!$F$13</f>
        <v>506.78230353999999</v>
      </c>
      <c r="K422" s="37">
        <f>SUMIFS(СВЦЭМ!$L$34:$L$777,СВЦЭМ!$A$34:$A$777,$A422,СВЦЭМ!$B$34:$B$777,K$401)+'СЕТ СН'!$F$13</f>
        <v>459.01979891000002</v>
      </c>
      <c r="L422" s="37">
        <f>SUMIFS(СВЦЭМ!$L$34:$L$777,СВЦЭМ!$A$34:$A$777,$A422,СВЦЭМ!$B$34:$B$777,L$401)+'СЕТ СН'!$F$13</f>
        <v>413.64560134999999</v>
      </c>
      <c r="M422" s="37">
        <f>SUMIFS(СВЦЭМ!$L$34:$L$777,СВЦЭМ!$A$34:$A$777,$A422,СВЦЭМ!$B$34:$B$777,M$401)+'СЕТ СН'!$F$13</f>
        <v>405.68221256999999</v>
      </c>
      <c r="N422" s="37">
        <f>SUMIFS(СВЦЭМ!$L$34:$L$777,СВЦЭМ!$A$34:$A$777,$A422,СВЦЭМ!$B$34:$B$777,N$401)+'СЕТ СН'!$F$13</f>
        <v>406.64313899000001</v>
      </c>
      <c r="O422" s="37">
        <f>SUMIFS(СВЦЭМ!$L$34:$L$777,СВЦЭМ!$A$34:$A$777,$A422,СВЦЭМ!$B$34:$B$777,O$401)+'СЕТ СН'!$F$13</f>
        <v>407.70084930000002</v>
      </c>
      <c r="P422" s="37">
        <f>SUMIFS(СВЦЭМ!$L$34:$L$777,СВЦЭМ!$A$34:$A$777,$A422,СВЦЭМ!$B$34:$B$777,P$401)+'СЕТ СН'!$F$13</f>
        <v>405.61585631000003</v>
      </c>
      <c r="Q422" s="37">
        <f>SUMIFS(СВЦЭМ!$L$34:$L$777,СВЦЭМ!$A$34:$A$777,$A422,СВЦЭМ!$B$34:$B$777,Q$401)+'СЕТ СН'!$F$13</f>
        <v>403.95746621000001</v>
      </c>
      <c r="R422" s="37">
        <f>SUMIFS(СВЦЭМ!$L$34:$L$777,СВЦЭМ!$A$34:$A$777,$A422,СВЦЭМ!$B$34:$B$777,R$401)+'СЕТ СН'!$F$13</f>
        <v>405.39373453000002</v>
      </c>
      <c r="S422" s="37">
        <f>SUMIFS(СВЦЭМ!$L$34:$L$777,СВЦЭМ!$A$34:$A$777,$A422,СВЦЭМ!$B$34:$B$777,S$401)+'СЕТ СН'!$F$13</f>
        <v>409.68279924000001</v>
      </c>
      <c r="T422" s="37">
        <f>SUMIFS(СВЦЭМ!$L$34:$L$777,СВЦЭМ!$A$34:$A$777,$A422,СВЦЭМ!$B$34:$B$777,T$401)+'СЕТ СН'!$F$13</f>
        <v>415.58189311000001</v>
      </c>
      <c r="U422" s="37">
        <f>SUMIFS(СВЦЭМ!$L$34:$L$777,СВЦЭМ!$A$34:$A$777,$A422,СВЦЭМ!$B$34:$B$777,U$401)+'СЕТ СН'!$F$13</f>
        <v>432.41966366000003</v>
      </c>
      <c r="V422" s="37">
        <f>SUMIFS(СВЦЭМ!$L$34:$L$777,СВЦЭМ!$A$34:$A$777,$A422,СВЦЭМ!$B$34:$B$777,V$401)+'СЕТ СН'!$F$13</f>
        <v>428.30116127999997</v>
      </c>
      <c r="W422" s="37">
        <f>SUMIFS(СВЦЭМ!$L$34:$L$777,СВЦЭМ!$A$34:$A$777,$A422,СВЦЭМ!$B$34:$B$777,W$401)+'СЕТ СН'!$F$13</f>
        <v>415.75567186000001</v>
      </c>
      <c r="X422" s="37">
        <f>SUMIFS(СВЦЭМ!$L$34:$L$777,СВЦЭМ!$A$34:$A$777,$A422,СВЦЭМ!$B$34:$B$777,X$401)+'СЕТ СН'!$F$13</f>
        <v>415.25276837000001</v>
      </c>
      <c r="Y422" s="37">
        <f>SUMIFS(СВЦЭМ!$L$34:$L$777,СВЦЭМ!$A$34:$A$777,$A422,СВЦЭМ!$B$34:$B$777,Y$401)+'СЕТ СН'!$F$13</f>
        <v>460.26904037000003</v>
      </c>
    </row>
    <row r="423" spans="1:25" ht="15.75" x14ac:dyDescent="0.2">
      <c r="A423" s="36">
        <f t="shared" si="11"/>
        <v>42665</v>
      </c>
      <c r="B423" s="37">
        <f>SUMIFS(СВЦЭМ!$L$34:$L$777,СВЦЭМ!$A$34:$A$777,$A423,СВЦЭМ!$B$34:$B$777,B$401)+'СЕТ СН'!$F$13</f>
        <v>488.36932634999999</v>
      </c>
      <c r="C423" s="37">
        <f>SUMIFS(СВЦЭМ!$L$34:$L$777,СВЦЭМ!$A$34:$A$777,$A423,СВЦЭМ!$B$34:$B$777,C$401)+'СЕТ СН'!$F$13</f>
        <v>565.44895797000004</v>
      </c>
      <c r="D423" s="37">
        <f>SUMIFS(СВЦЭМ!$L$34:$L$777,СВЦЭМ!$A$34:$A$777,$A423,СВЦЭМ!$B$34:$B$777,D$401)+'СЕТ СН'!$F$13</f>
        <v>625.05763147000005</v>
      </c>
      <c r="E423" s="37">
        <f>SUMIFS(СВЦЭМ!$L$34:$L$777,СВЦЭМ!$A$34:$A$777,$A423,СВЦЭМ!$B$34:$B$777,E$401)+'СЕТ СН'!$F$13</f>
        <v>640.03640308000001</v>
      </c>
      <c r="F423" s="37">
        <f>SUMIFS(СВЦЭМ!$L$34:$L$777,СВЦЭМ!$A$34:$A$777,$A423,СВЦЭМ!$B$34:$B$777,F$401)+'СЕТ СН'!$F$13</f>
        <v>654.42353120999996</v>
      </c>
      <c r="G423" s="37">
        <f>SUMIFS(СВЦЭМ!$L$34:$L$777,СВЦЭМ!$A$34:$A$777,$A423,СВЦЭМ!$B$34:$B$777,G$401)+'СЕТ СН'!$F$13</f>
        <v>667.62829362000002</v>
      </c>
      <c r="H423" s="37">
        <f>SUMIFS(СВЦЭМ!$L$34:$L$777,СВЦЭМ!$A$34:$A$777,$A423,СВЦЭМ!$B$34:$B$777,H$401)+'СЕТ СН'!$F$13</f>
        <v>652.78548617000001</v>
      </c>
      <c r="I423" s="37">
        <f>SUMIFS(СВЦЭМ!$L$34:$L$777,СВЦЭМ!$A$34:$A$777,$A423,СВЦЭМ!$B$34:$B$777,I$401)+'СЕТ СН'!$F$13</f>
        <v>616.98690163000003</v>
      </c>
      <c r="J423" s="37">
        <f>SUMIFS(СВЦЭМ!$L$34:$L$777,СВЦЭМ!$A$34:$A$777,$A423,СВЦЭМ!$B$34:$B$777,J$401)+'СЕТ СН'!$F$13</f>
        <v>555.28637164999998</v>
      </c>
      <c r="K423" s="37">
        <f>SUMIFS(СВЦЭМ!$L$34:$L$777,СВЦЭМ!$A$34:$A$777,$A423,СВЦЭМ!$B$34:$B$777,K$401)+'СЕТ СН'!$F$13</f>
        <v>504.26608811</v>
      </c>
      <c r="L423" s="37">
        <f>SUMIFS(СВЦЭМ!$L$34:$L$777,СВЦЭМ!$A$34:$A$777,$A423,СВЦЭМ!$B$34:$B$777,L$401)+'СЕТ СН'!$F$13</f>
        <v>463.69432085</v>
      </c>
      <c r="M423" s="37">
        <f>SUMIFS(СВЦЭМ!$L$34:$L$777,СВЦЭМ!$A$34:$A$777,$A423,СВЦЭМ!$B$34:$B$777,M$401)+'СЕТ СН'!$F$13</f>
        <v>438.63419227999998</v>
      </c>
      <c r="N423" s="37">
        <f>SUMIFS(СВЦЭМ!$L$34:$L$777,СВЦЭМ!$A$34:$A$777,$A423,СВЦЭМ!$B$34:$B$777,N$401)+'СЕТ СН'!$F$13</f>
        <v>434.22231577999997</v>
      </c>
      <c r="O423" s="37">
        <f>SUMIFS(СВЦЭМ!$L$34:$L$777,СВЦЭМ!$A$34:$A$777,$A423,СВЦЭМ!$B$34:$B$777,O$401)+'СЕТ СН'!$F$13</f>
        <v>438.84300729</v>
      </c>
      <c r="P423" s="37">
        <f>SUMIFS(СВЦЭМ!$L$34:$L$777,СВЦЭМ!$A$34:$A$777,$A423,СВЦЭМ!$B$34:$B$777,P$401)+'СЕТ СН'!$F$13</f>
        <v>446.54406376999998</v>
      </c>
      <c r="Q423" s="37">
        <f>SUMIFS(СВЦЭМ!$L$34:$L$777,СВЦЭМ!$A$34:$A$777,$A423,СВЦЭМ!$B$34:$B$777,Q$401)+'СЕТ СН'!$F$13</f>
        <v>450.04238837000003</v>
      </c>
      <c r="R423" s="37">
        <f>SUMIFS(СВЦЭМ!$L$34:$L$777,СВЦЭМ!$A$34:$A$777,$A423,СВЦЭМ!$B$34:$B$777,R$401)+'СЕТ СН'!$F$13</f>
        <v>447.63526682000003</v>
      </c>
      <c r="S423" s="37">
        <f>SUMIFS(СВЦЭМ!$L$34:$L$777,СВЦЭМ!$A$34:$A$777,$A423,СВЦЭМ!$B$34:$B$777,S$401)+'СЕТ СН'!$F$13</f>
        <v>439.18816396</v>
      </c>
      <c r="T423" s="37">
        <f>SUMIFS(СВЦЭМ!$L$34:$L$777,СВЦЭМ!$A$34:$A$777,$A423,СВЦЭМ!$B$34:$B$777,T$401)+'СЕТ СН'!$F$13</f>
        <v>424.72253074999998</v>
      </c>
      <c r="U423" s="37">
        <f>SUMIFS(СВЦЭМ!$L$34:$L$777,СВЦЭМ!$A$34:$A$777,$A423,СВЦЭМ!$B$34:$B$777,U$401)+'СЕТ СН'!$F$13</f>
        <v>428.41965157999999</v>
      </c>
      <c r="V423" s="37">
        <f>SUMIFS(СВЦЭМ!$L$34:$L$777,СВЦЭМ!$A$34:$A$777,$A423,СВЦЭМ!$B$34:$B$777,V$401)+'СЕТ СН'!$F$13</f>
        <v>420.08090377000002</v>
      </c>
      <c r="W423" s="37">
        <f>SUMIFS(СВЦЭМ!$L$34:$L$777,СВЦЭМ!$A$34:$A$777,$A423,СВЦЭМ!$B$34:$B$777,W$401)+'СЕТ СН'!$F$13</f>
        <v>408.05517196</v>
      </c>
      <c r="X423" s="37">
        <f>SUMIFS(СВЦЭМ!$L$34:$L$777,СВЦЭМ!$A$34:$A$777,$A423,СВЦЭМ!$B$34:$B$777,X$401)+'СЕТ СН'!$F$13</f>
        <v>405.37045497000003</v>
      </c>
      <c r="Y423" s="37">
        <f>SUMIFS(СВЦЭМ!$L$34:$L$777,СВЦЭМ!$A$34:$A$777,$A423,СВЦЭМ!$B$34:$B$777,Y$401)+'СЕТ СН'!$F$13</f>
        <v>462.96552817999998</v>
      </c>
    </row>
    <row r="424" spans="1:25" ht="15.75" x14ac:dyDescent="0.2">
      <c r="A424" s="36">
        <f t="shared" si="11"/>
        <v>42666</v>
      </c>
      <c r="B424" s="37">
        <f>SUMIFS(СВЦЭМ!$L$34:$L$777,СВЦЭМ!$A$34:$A$777,$A424,СВЦЭМ!$B$34:$B$777,B$401)+'СЕТ СН'!$F$13</f>
        <v>540.57976793</v>
      </c>
      <c r="C424" s="37">
        <f>SUMIFS(СВЦЭМ!$L$34:$L$777,СВЦЭМ!$A$34:$A$777,$A424,СВЦЭМ!$B$34:$B$777,C$401)+'СЕТ СН'!$F$13</f>
        <v>625.02930361999995</v>
      </c>
      <c r="D424" s="37">
        <f>SUMIFS(СВЦЭМ!$L$34:$L$777,СВЦЭМ!$A$34:$A$777,$A424,СВЦЭМ!$B$34:$B$777,D$401)+'СЕТ СН'!$F$13</f>
        <v>688.75571659000002</v>
      </c>
      <c r="E424" s="37">
        <f>SUMIFS(СВЦЭМ!$L$34:$L$777,СВЦЭМ!$A$34:$A$777,$A424,СВЦЭМ!$B$34:$B$777,E$401)+'СЕТ СН'!$F$13</f>
        <v>693.12311866000005</v>
      </c>
      <c r="F424" s="37">
        <f>SUMIFS(СВЦЭМ!$L$34:$L$777,СВЦЭМ!$A$34:$A$777,$A424,СВЦЭМ!$B$34:$B$777,F$401)+'СЕТ СН'!$F$13</f>
        <v>691.71488566999994</v>
      </c>
      <c r="G424" s="37">
        <f>SUMIFS(СВЦЭМ!$L$34:$L$777,СВЦЭМ!$A$34:$A$777,$A424,СВЦЭМ!$B$34:$B$777,G$401)+'СЕТ СН'!$F$13</f>
        <v>690.99192913000002</v>
      </c>
      <c r="H424" s="37">
        <f>SUMIFS(СВЦЭМ!$L$34:$L$777,СВЦЭМ!$A$34:$A$777,$A424,СВЦЭМ!$B$34:$B$777,H$401)+'СЕТ СН'!$F$13</f>
        <v>665.09244392999994</v>
      </c>
      <c r="I424" s="37">
        <f>SUMIFS(СВЦЭМ!$L$34:$L$777,СВЦЭМ!$A$34:$A$777,$A424,СВЦЭМ!$B$34:$B$777,I$401)+'СЕТ СН'!$F$13</f>
        <v>612.16761222000002</v>
      </c>
      <c r="J424" s="37">
        <f>SUMIFS(СВЦЭМ!$L$34:$L$777,СВЦЭМ!$A$34:$A$777,$A424,СВЦЭМ!$B$34:$B$777,J$401)+'СЕТ СН'!$F$13</f>
        <v>535.75947160999999</v>
      </c>
      <c r="K424" s="37">
        <f>SUMIFS(СВЦЭМ!$L$34:$L$777,СВЦЭМ!$A$34:$A$777,$A424,СВЦЭМ!$B$34:$B$777,K$401)+'СЕТ СН'!$F$13</f>
        <v>467.49641818999999</v>
      </c>
      <c r="L424" s="37">
        <f>SUMIFS(СВЦЭМ!$L$34:$L$777,СВЦЭМ!$A$34:$A$777,$A424,СВЦЭМ!$B$34:$B$777,L$401)+'СЕТ СН'!$F$13</f>
        <v>438.20776870999998</v>
      </c>
      <c r="M424" s="37">
        <f>SUMIFS(СВЦЭМ!$L$34:$L$777,СВЦЭМ!$A$34:$A$777,$A424,СВЦЭМ!$B$34:$B$777,M$401)+'СЕТ СН'!$F$13</f>
        <v>439.15549530999999</v>
      </c>
      <c r="N424" s="37">
        <f>SUMIFS(СВЦЭМ!$L$34:$L$777,СВЦЭМ!$A$34:$A$777,$A424,СВЦЭМ!$B$34:$B$777,N$401)+'СЕТ СН'!$F$13</f>
        <v>430.50786305999998</v>
      </c>
      <c r="O424" s="37">
        <f>SUMIFS(СВЦЭМ!$L$34:$L$777,СВЦЭМ!$A$34:$A$777,$A424,СВЦЭМ!$B$34:$B$777,O$401)+'СЕТ СН'!$F$13</f>
        <v>422.98557245000001</v>
      </c>
      <c r="P424" s="37">
        <f>SUMIFS(СВЦЭМ!$L$34:$L$777,СВЦЭМ!$A$34:$A$777,$A424,СВЦЭМ!$B$34:$B$777,P$401)+'СЕТ СН'!$F$13</f>
        <v>419.53893683000001</v>
      </c>
      <c r="Q424" s="37">
        <f>SUMIFS(СВЦЭМ!$L$34:$L$777,СВЦЭМ!$A$34:$A$777,$A424,СВЦЭМ!$B$34:$B$777,Q$401)+'СЕТ СН'!$F$13</f>
        <v>419.46545906</v>
      </c>
      <c r="R424" s="37">
        <f>SUMIFS(СВЦЭМ!$L$34:$L$777,СВЦЭМ!$A$34:$A$777,$A424,СВЦЭМ!$B$34:$B$777,R$401)+'СЕТ СН'!$F$13</f>
        <v>438.08933965</v>
      </c>
      <c r="S424" s="37">
        <f>SUMIFS(СВЦЭМ!$L$34:$L$777,СВЦЭМ!$A$34:$A$777,$A424,СВЦЭМ!$B$34:$B$777,S$401)+'СЕТ СН'!$F$13</f>
        <v>527.82029045000002</v>
      </c>
      <c r="T424" s="37">
        <f>SUMIFS(СВЦЭМ!$L$34:$L$777,СВЦЭМ!$A$34:$A$777,$A424,СВЦЭМ!$B$34:$B$777,T$401)+'СЕТ СН'!$F$13</f>
        <v>548.59516371999996</v>
      </c>
      <c r="U424" s="37">
        <f>SUMIFS(СВЦЭМ!$L$34:$L$777,СВЦЭМ!$A$34:$A$777,$A424,СВЦЭМ!$B$34:$B$777,U$401)+'СЕТ СН'!$F$13</f>
        <v>480.02150669000002</v>
      </c>
      <c r="V424" s="37">
        <f>SUMIFS(СВЦЭМ!$L$34:$L$777,СВЦЭМ!$A$34:$A$777,$A424,СВЦЭМ!$B$34:$B$777,V$401)+'СЕТ СН'!$F$13</f>
        <v>430.21584701</v>
      </c>
      <c r="W424" s="37">
        <f>SUMIFS(СВЦЭМ!$L$34:$L$777,СВЦЭМ!$A$34:$A$777,$A424,СВЦЭМ!$B$34:$B$777,W$401)+'СЕТ СН'!$F$13</f>
        <v>430.37425525999998</v>
      </c>
      <c r="X424" s="37">
        <f>SUMIFS(СВЦЭМ!$L$34:$L$777,СВЦЭМ!$A$34:$A$777,$A424,СВЦЭМ!$B$34:$B$777,X$401)+'СЕТ СН'!$F$13</f>
        <v>425.98908293</v>
      </c>
      <c r="Y424" s="37">
        <f>SUMIFS(СВЦЭМ!$L$34:$L$777,СВЦЭМ!$A$34:$A$777,$A424,СВЦЭМ!$B$34:$B$777,Y$401)+'СЕТ СН'!$F$13</f>
        <v>472.99919224000001</v>
      </c>
    </row>
    <row r="425" spans="1:25" ht="15.75" x14ac:dyDescent="0.2">
      <c r="A425" s="36">
        <f t="shared" si="11"/>
        <v>42667</v>
      </c>
      <c r="B425" s="37">
        <f>SUMIFS(СВЦЭМ!$L$34:$L$777,СВЦЭМ!$A$34:$A$777,$A425,СВЦЭМ!$B$34:$B$777,B$401)+'СЕТ СН'!$F$13</f>
        <v>549.18749772000001</v>
      </c>
      <c r="C425" s="37">
        <f>SUMIFS(СВЦЭМ!$L$34:$L$777,СВЦЭМ!$A$34:$A$777,$A425,СВЦЭМ!$B$34:$B$777,C$401)+'СЕТ СН'!$F$13</f>
        <v>626.43351801999995</v>
      </c>
      <c r="D425" s="37">
        <f>SUMIFS(СВЦЭМ!$L$34:$L$777,СВЦЭМ!$A$34:$A$777,$A425,СВЦЭМ!$B$34:$B$777,D$401)+'СЕТ СН'!$F$13</f>
        <v>678.43453898999996</v>
      </c>
      <c r="E425" s="37">
        <f>SUMIFS(СВЦЭМ!$L$34:$L$777,СВЦЭМ!$A$34:$A$777,$A425,СВЦЭМ!$B$34:$B$777,E$401)+'СЕТ СН'!$F$13</f>
        <v>681.73061768000002</v>
      </c>
      <c r="F425" s="37">
        <f>SUMIFS(СВЦЭМ!$L$34:$L$777,СВЦЭМ!$A$34:$A$777,$A425,СВЦЭМ!$B$34:$B$777,F$401)+'СЕТ СН'!$F$13</f>
        <v>676.74491860000001</v>
      </c>
      <c r="G425" s="37">
        <f>SUMIFS(СВЦЭМ!$L$34:$L$777,СВЦЭМ!$A$34:$A$777,$A425,СВЦЭМ!$B$34:$B$777,G$401)+'СЕТ СН'!$F$13</f>
        <v>667.12224028000003</v>
      </c>
      <c r="H425" s="37">
        <f>SUMIFS(СВЦЭМ!$L$34:$L$777,СВЦЭМ!$A$34:$A$777,$A425,СВЦЭМ!$B$34:$B$777,H$401)+'СЕТ СН'!$F$13</f>
        <v>627.62789230999999</v>
      </c>
      <c r="I425" s="37">
        <f>SUMIFS(СВЦЭМ!$L$34:$L$777,СВЦЭМ!$A$34:$A$777,$A425,СВЦЭМ!$B$34:$B$777,I$401)+'СЕТ СН'!$F$13</f>
        <v>608.44252332999997</v>
      </c>
      <c r="J425" s="37">
        <f>SUMIFS(СВЦЭМ!$L$34:$L$777,СВЦЭМ!$A$34:$A$777,$A425,СВЦЭМ!$B$34:$B$777,J$401)+'СЕТ СН'!$F$13</f>
        <v>569.69556533000002</v>
      </c>
      <c r="K425" s="37">
        <f>SUMIFS(СВЦЭМ!$L$34:$L$777,СВЦЭМ!$A$34:$A$777,$A425,СВЦЭМ!$B$34:$B$777,K$401)+'СЕТ СН'!$F$13</f>
        <v>510.05573695999999</v>
      </c>
      <c r="L425" s="37">
        <f>SUMIFS(СВЦЭМ!$L$34:$L$777,СВЦЭМ!$A$34:$A$777,$A425,СВЦЭМ!$B$34:$B$777,L$401)+'СЕТ СН'!$F$13</f>
        <v>462.44858485999998</v>
      </c>
      <c r="M425" s="37">
        <f>SUMIFS(СВЦЭМ!$L$34:$L$777,СВЦЭМ!$A$34:$A$777,$A425,СВЦЭМ!$B$34:$B$777,M$401)+'СЕТ СН'!$F$13</f>
        <v>436.93339329999998</v>
      </c>
      <c r="N425" s="37">
        <f>SUMIFS(СВЦЭМ!$L$34:$L$777,СВЦЭМ!$A$34:$A$777,$A425,СВЦЭМ!$B$34:$B$777,N$401)+'СЕТ СН'!$F$13</f>
        <v>430.37522228</v>
      </c>
      <c r="O425" s="37">
        <f>SUMIFS(СВЦЭМ!$L$34:$L$777,СВЦЭМ!$A$34:$A$777,$A425,СВЦЭМ!$B$34:$B$777,O$401)+'СЕТ СН'!$F$13</f>
        <v>436.73980891999997</v>
      </c>
      <c r="P425" s="37">
        <f>SUMIFS(СВЦЭМ!$L$34:$L$777,СВЦЭМ!$A$34:$A$777,$A425,СВЦЭМ!$B$34:$B$777,P$401)+'СЕТ СН'!$F$13</f>
        <v>439.16295792</v>
      </c>
      <c r="Q425" s="37">
        <f>SUMIFS(СВЦЭМ!$L$34:$L$777,СВЦЭМ!$A$34:$A$777,$A425,СВЦЭМ!$B$34:$B$777,Q$401)+'СЕТ СН'!$F$13</f>
        <v>439.35906994999999</v>
      </c>
      <c r="R425" s="37">
        <f>SUMIFS(СВЦЭМ!$L$34:$L$777,СВЦЭМ!$A$34:$A$777,$A425,СВЦЭМ!$B$34:$B$777,R$401)+'СЕТ СН'!$F$13</f>
        <v>440.41954683</v>
      </c>
      <c r="S425" s="37">
        <f>SUMIFS(СВЦЭМ!$L$34:$L$777,СВЦЭМ!$A$34:$A$777,$A425,СВЦЭМ!$B$34:$B$777,S$401)+'СЕТ СН'!$F$13</f>
        <v>427.40114739000001</v>
      </c>
      <c r="T425" s="37">
        <f>SUMIFS(СВЦЭМ!$L$34:$L$777,СВЦЭМ!$A$34:$A$777,$A425,СВЦЭМ!$B$34:$B$777,T$401)+'СЕТ СН'!$F$13</f>
        <v>440.76238453000002</v>
      </c>
      <c r="U425" s="37">
        <f>SUMIFS(СВЦЭМ!$L$34:$L$777,СВЦЭМ!$A$34:$A$777,$A425,СВЦЭМ!$B$34:$B$777,U$401)+'СЕТ СН'!$F$13</f>
        <v>460.78836358000001</v>
      </c>
      <c r="V425" s="37">
        <f>SUMIFS(СВЦЭМ!$L$34:$L$777,СВЦЭМ!$A$34:$A$777,$A425,СВЦЭМ!$B$34:$B$777,V$401)+'СЕТ СН'!$F$13</f>
        <v>461.45245588</v>
      </c>
      <c r="W425" s="37">
        <f>SUMIFS(СВЦЭМ!$L$34:$L$777,СВЦЭМ!$A$34:$A$777,$A425,СВЦЭМ!$B$34:$B$777,W$401)+'СЕТ СН'!$F$13</f>
        <v>445.29363282000003</v>
      </c>
      <c r="X425" s="37">
        <f>SUMIFS(СВЦЭМ!$L$34:$L$777,СВЦЭМ!$A$34:$A$777,$A425,СВЦЭМ!$B$34:$B$777,X$401)+'СЕТ СН'!$F$13</f>
        <v>431.98204501999999</v>
      </c>
      <c r="Y425" s="37">
        <f>SUMIFS(СВЦЭМ!$L$34:$L$777,СВЦЭМ!$A$34:$A$777,$A425,СВЦЭМ!$B$34:$B$777,Y$401)+'СЕТ СН'!$F$13</f>
        <v>486.43793119999998</v>
      </c>
    </row>
    <row r="426" spans="1:25" ht="15.75" x14ac:dyDescent="0.2">
      <c r="A426" s="36">
        <f t="shared" si="11"/>
        <v>42668</v>
      </c>
      <c r="B426" s="37">
        <f>SUMIFS(СВЦЭМ!$L$34:$L$777,СВЦЭМ!$A$34:$A$777,$A426,СВЦЭМ!$B$34:$B$777,B$401)+'СЕТ СН'!$F$13</f>
        <v>554.31006014000002</v>
      </c>
      <c r="C426" s="37">
        <f>SUMIFS(СВЦЭМ!$L$34:$L$777,СВЦЭМ!$A$34:$A$777,$A426,СВЦЭМ!$B$34:$B$777,C$401)+'СЕТ СН'!$F$13</f>
        <v>637.38781415999995</v>
      </c>
      <c r="D426" s="37">
        <f>SUMIFS(СВЦЭМ!$L$34:$L$777,СВЦЭМ!$A$34:$A$777,$A426,СВЦЭМ!$B$34:$B$777,D$401)+'СЕТ СН'!$F$13</f>
        <v>703.66007536999996</v>
      </c>
      <c r="E426" s="37">
        <f>SUMIFS(СВЦЭМ!$L$34:$L$777,СВЦЭМ!$A$34:$A$777,$A426,СВЦЭМ!$B$34:$B$777,E$401)+'СЕТ СН'!$F$13</f>
        <v>707.35410307999996</v>
      </c>
      <c r="F426" s="37">
        <f>SUMIFS(СВЦЭМ!$L$34:$L$777,СВЦЭМ!$A$34:$A$777,$A426,СВЦЭМ!$B$34:$B$777,F$401)+'СЕТ СН'!$F$13</f>
        <v>708.82068958000002</v>
      </c>
      <c r="G426" s="37">
        <f>SUMIFS(СВЦЭМ!$L$34:$L$777,СВЦЭМ!$A$34:$A$777,$A426,СВЦЭМ!$B$34:$B$777,G$401)+'СЕТ СН'!$F$13</f>
        <v>693.46640996999997</v>
      </c>
      <c r="H426" s="37">
        <f>SUMIFS(СВЦЭМ!$L$34:$L$777,СВЦЭМ!$A$34:$A$777,$A426,СВЦЭМ!$B$34:$B$777,H$401)+'СЕТ СН'!$F$13</f>
        <v>646.74305141000002</v>
      </c>
      <c r="I426" s="37">
        <f>SUMIFS(СВЦЭМ!$L$34:$L$777,СВЦЭМ!$A$34:$A$777,$A426,СВЦЭМ!$B$34:$B$777,I$401)+'СЕТ СН'!$F$13</f>
        <v>631.02621475000001</v>
      </c>
      <c r="J426" s="37">
        <f>SUMIFS(СВЦЭМ!$L$34:$L$777,СВЦЭМ!$A$34:$A$777,$A426,СВЦЭМ!$B$34:$B$777,J$401)+'СЕТ СН'!$F$13</f>
        <v>579.14726103999999</v>
      </c>
      <c r="K426" s="37">
        <f>SUMIFS(СВЦЭМ!$L$34:$L$777,СВЦЭМ!$A$34:$A$777,$A426,СВЦЭМ!$B$34:$B$777,K$401)+'СЕТ СН'!$F$13</f>
        <v>518.8238212</v>
      </c>
      <c r="L426" s="37">
        <f>SUMIFS(СВЦЭМ!$L$34:$L$777,СВЦЭМ!$A$34:$A$777,$A426,СВЦЭМ!$B$34:$B$777,L$401)+'СЕТ СН'!$F$13</f>
        <v>464.28307616000001</v>
      </c>
      <c r="M426" s="37">
        <f>SUMIFS(СВЦЭМ!$L$34:$L$777,СВЦЭМ!$A$34:$A$777,$A426,СВЦЭМ!$B$34:$B$777,M$401)+'СЕТ СН'!$F$13</f>
        <v>442.24167920000002</v>
      </c>
      <c r="N426" s="37">
        <f>SUMIFS(СВЦЭМ!$L$34:$L$777,СВЦЭМ!$A$34:$A$777,$A426,СВЦЭМ!$B$34:$B$777,N$401)+'СЕТ СН'!$F$13</f>
        <v>444.77665897000003</v>
      </c>
      <c r="O426" s="37">
        <f>SUMIFS(СВЦЭМ!$L$34:$L$777,СВЦЭМ!$A$34:$A$777,$A426,СВЦЭМ!$B$34:$B$777,O$401)+'СЕТ СН'!$F$13</f>
        <v>447.37160441999998</v>
      </c>
      <c r="P426" s="37">
        <f>SUMIFS(СВЦЭМ!$L$34:$L$777,СВЦЭМ!$A$34:$A$777,$A426,СВЦЭМ!$B$34:$B$777,P$401)+'СЕТ СН'!$F$13</f>
        <v>446.96230596999999</v>
      </c>
      <c r="Q426" s="37">
        <f>SUMIFS(СВЦЭМ!$L$34:$L$777,СВЦЭМ!$A$34:$A$777,$A426,СВЦЭМ!$B$34:$B$777,Q$401)+'СЕТ СН'!$F$13</f>
        <v>448.51750103000001</v>
      </c>
      <c r="R426" s="37">
        <f>SUMIFS(СВЦЭМ!$L$34:$L$777,СВЦЭМ!$A$34:$A$777,$A426,СВЦЭМ!$B$34:$B$777,R$401)+'СЕТ СН'!$F$13</f>
        <v>450.24490000999998</v>
      </c>
      <c r="S426" s="37">
        <f>SUMIFS(СВЦЭМ!$L$34:$L$777,СВЦЭМ!$A$34:$A$777,$A426,СВЦЭМ!$B$34:$B$777,S$401)+'СЕТ СН'!$F$13</f>
        <v>453.45548285000001</v>
      </c>
      <c r="T426" s="37">
        <f>SUMIFS(СВЦЭМ!$L$34:$L$777,СВЦЭМ!$A$34:$A$777,$A426,СВЦЭМ!$B$34:$B$777,T$401)+'СЕТ СН'!$F$13</f>
        <v>461.06440108999999</v>
      </c>
      <c r="U426" s="37">
        <f>SUMIFS(СВЦЭМ!$L$34:$L$777,СВЦЭМ!$A$34:$A$777,$A426,СВЦЭМ!$B$34:$B$777,U$401)+'СЕТ СН'!$F$13</f>
        <v>466.35383643</v>
      </c>
      <c r="V426" s="37">
        <f>SUMIFS(СВЦЭМ!$L$34:$L$777,СВЦЭМ!$A$34:$A$777,$A426,СВЦЭМ!$B$34:$B$777,V$401)+'СЕТ СН'!$F$13</f>
        <v>464.25838919</v>
      </c>
      <c r="W426" s="37">
        <f>SUMIFS(СВЦЭМ!$L$34:$L$777,СВЦЭМ!$A$34:$A$777,$A426,СВЦЭМ!$B$34:$B$777,W$401)+'СЕТ СН'!$F$13</f>
        <v>464.64796195999998</v>
      </c>
      <c r="X426" s="37">
        <f>SUMIFS(СВЦЭМ!$L$34:$L$777,СВЦЭМ!$A$34:$A$777,$A426,СВЦЭМ!$B$34:$B$777,X$401)+'СЕТ СН'!$F$13</f>
        <v>475.45166296999997</v>
      </c>
      <c r="Y426" s="37">
        <f>SUMIFS(СВЦЭМ!$L$34:$L$777,СВЦЭМ!$A$34:$A$777,$A426,СВЦЭМ!$B$34:$B$777,Y$401)+'СЕТ СН'!$F$13</f>
        <v>530.37045999999998</v>
      </c>
    </row>
    <row r="427" spans="1:25" ht="15.75" x14ac:dyDescent="0.2">
      <c r="A427" s="36">
        <f t="shared" si="11"/>
        <v>42669</v>
      </c>
      <c r="B427" s="37">
        <f>SUMIFS(СВЦЭМ!$L$34:$L$777,СВЦЭМ!$A$34:$A$777,$A427,СВЦЭМ!$B$34:$B$777,B$401)+'СЕТ СН'!$F$13</f>
        <v>564.90647115000002</v>
      </c>
      <c r="C427" s="37">
        <f>SUMIFS(СВЦЭМ!$L$34:$L$777,СВЦЭМ!$A$34:$A$777,$A427,СВЦЭМ!$B$34:$B$777,C$401)+'СЕТ СН'!$F$13</f>
        <v>656.24836757000003</v>
      </c>
      <c r="D427" s="37">
        <f>SUMIFS(СВЦЭМ!$L$34:$L$777,СВЦЭМ!$A$34:$A$777,$A427,СВЦЭМ!$B$34:$B$777,D$401)+'СЕТ СН'!$F$13</f>
        <v>716.68276795999998</v>
      </c>
      <c r="E427" s="37">
        <f>SUMIFS(СВЦЭМ!$L$34:$L$777,СВЦЭМ!$A$34:$A$777,$A427,СВЦЭМ!$B$34:$B$777,E$401)+'СЕТ СН'!$F$13</f>
        <v>721.26746627</v>
      </c>
      <c r="F427" s="37">
        <f>SUMIFS(СВЦЭМ!$L$34:$L$777,СВЦЭМ!$A$34:$A$777,$A427,СВЦЭМ!$B$34:$B$777,F$401)+'СЕТ СН'!$F$13</f>
        <v>720.35555498999997</v>
      </c>
      <c r="G427" s="37">
        <f>SUMIFS(СВЦЭМ!$L$34:$L$777,СВЦЭМ!$A$34:$A$777,$A427,СВЦЭМ!$B$34:$B$777,G$401)+'СЕТ СН'!$F$13</f>
        <v>716.28331025</v>
      </c>
      <c r="H427" s="37">
        <f>SUMIFS(СВЦЭМ!$L$34:$L$777,СВЦЭМ!$A$34:$A$777,$A427,СВЦЭМ!$B$34:$B$777,H$401)+'СЕТ СН'!$F$13</f>
        <v>680.31544440000005</v>
      </c>
      <c r="I427" s="37">
        <f>SUMIFS(СВЦЭМ!$L$34:$L$777,СВЦЭМ!$A$34:$A$777,$A427,СВЦЭМ!$B$34:$B$777,I$401)+'СЕТ СН'!$F$13</f>
        <v>637.23970356999996</v>
      </c>
      <c r="J427" s="37">
        <f>SUMIFS(СВЦЭМ!$L$34:$L$777,СВЦЭМ!$A$34:$A$777,$A427,СВЦЭМ!$B$34:$B$777,J$401)+'СЕТ СН'!$F$13</f>
        <v>586.42686827</v>
      </c>
      <c r="K427" s="37">
        <f>SUMIFS(СВЦЭМ!$L$34:$L$777,СВЦЭМ!$A$34:$A$777,$A427,СВЦЭМ!$B$34:$B$777,K$401)+'СЕТ СН'!$F$13</f>
        <v>527.72472994999998</v>
      </c>
      <c r="L427" s="37">
        <f>SUMIFS(СВЦЭМ!$L$34:$L$777,СВЦЭМ!$A$34:$A$777,$A427,СВЦЭМ!$B$34:$B$777,L$401)+'СЕТ СН'!$F$13</f>
        <v>474.25864195999998</v>
      </c>
      <c r="M427" s="37">
        <f>SUMIFS(СВЦЭМ!$L$34:$L$777,СВЦЭМ!$A$34:$A$777,$A427,СВЦЭМ!$B$34:$B$777,M$401)+'СЕТ СН'!$F$13</f>
        <v>451.17660403000002</v>
      </c>
      <c r="N427" s="37">
        <f>SUMIFS(СВЦЭМ!$L$34:$L$777,СВЦЭМ!$A$34:$A$777,$A427,СВЦЭМ!$B$34:$B$777,N$401)+'СЕТ СН'!$F$13</f>
        <v>453.47895833000001</v>
      </c>
      <c r="O427" s="37">
        <f>SUMIFS(СВЦЭМ!$L$34:$L$777,СВЦЭМ!$A$34:$A$777,$A427,СВЦЭМ!$B$34:$B$777,O$401)+'СЕТ СН'!$F$13</f>
        <v>459.25339656</v>
      </c>
      <c r="P427" s="37">
        <f>SUMIFS(СВЦЭМ!$L$34:$L$777,СВЦЭМ!$A$34:$A$777,$A427,СВЦЭМ!$B$34:$B$777,P$401)+'СЕТ СН'!$F$13</f>
        <v>454.81978099999998</v>
      </c>
      <c r="Q427" s="37">
        <f>SUMIFS(СВЦЭМ!$L$34:$L$777,СВЦЭМ!$A$34:$A$777,$A427,СВЦЭМ!$B$34:$B$777,Q$401)+'СЕТ СН'!$F$13</f>
        <v>451.60556007000002</v>
      </c>
      <c r="R427" s="37">
        <f>SUMIFS(СВЦЭМ!$L$34:$L$777,СВЦЭМ!$A$34:$A$777,$A427,СВЦЭМ!$B$34:$B$777,R$401)+'СЕТ СН'!$F$13</f>
        <v>453.07307359999999</v>
      </c>
      <c r="S427" s="37">
        <f>SUMIFS(СВЦЭМ!$L$34:$L$777,СВЦЭМ!$A$34:$A$777,$A427,СВЦЭМ!$B$34:$B$777,S$401)+'СЕТ СН'!$F$13</f>
        <v>458.00010961999999</v>
      </c>
      <c r="T427" s="37">
        <f>SUMIFS(СВЦЭМ!$L$34:$L$777,СВЦЭМ!$A$34:$A$777,$A427,СВЦЭМ!$B$34:$B$777,T$401)+'СЕТ СН'!$F$13</f>
        <v>461.04577403000002</v>
      </c>
      <c r="U427" s="37">
        <f>SUMIFS(СВЦЭМ!$L$34:$L$777,СВЦЭМ!$A$34:$A$777,$A427,СВЦЭМ!$B$34:$B$777,U$401)+'СЕТ СН'!$F$13</f>
        <v>474.69134425999999</v>
      </c>
      <c r="V427" s="37">
        <f>SUMIFS(СВЦЭМ!$L$34:$L$777,СВЦЭМ!$A$34:$A$777,$A427,СВЦЭМ!$B$34:$B$777,V$401)+'СЕТ СН'!$F$13</f>
        <v>472.48027407000001</v>
      </c>
      <c r="W427" s="37">
        <f>SUMIFS(СВЦЭМ!$L$34:$L$777,СВЦЭМ!$A$34:$A$777,$A427,СВЦЭМ!$B$34:$B$777,W$401)+'СЕТ СН'!$F$13</f>
        <v>471.10474194</v>
      </c>
      <c r="X427" s="37">
        <f>SUMIFS(СВЦЭМ!$L$34:$L$777,СВЦЭМ!$A$34:$A$777,$A427,СВЦЭМ!$B$34:$B$777,X$401)+'СЕТ СН'!$F$13</f>
        <v>480.33503495999997</v>
      </c>
      <c r="Y427" s="37">
        <f>SUMIFS(СВЦЭМ!$L$34:$L$777,СВЦЭМ!$A$34:$A$777,$A427,СВЦЭМ!$B$34:$B$777,Y$401)+'СЕТ СН'!$F$13</f>
        <v>538.23314445000005</v>
      </c>
    </row>
    <row r="428" spans="1:25" ht="15.75" x14ac:dyDescent="0.2">
      <c r="A428" s="36">
        <f t="shared" si="11"/>
        <v>42670</v>
      </c>
      <c r="B428" s="37">
        <f>SUMIFS(СВЦЭМ!$L$34:$L$777,СВЦЭМ!$A$34:$A$777,$A428,СВЦЭМ!$B$34:$B$777,B$401)+'СЕТ СН'!$F$13</f>
        <v>615.09593236000001</v>
      </c>
      <c r="C428" s="37">
        <f>SUMIFS(СВЦЭМ!$L$34:$L$777,СВЦЭМ!$A$34:$A$777,$A428,СВЦЭМ!$B$34:$B$777,C$401)+'СЕТ СН'!$F$13</f>
        <v>686.70532404999994</v>
      </c>
      <c r="D428" s="37">
        <f>SUMIFS(СВЦЭМ!$L$34:$L$777,СВЦЭМ!$A$34:$A$777,$A428,СВЦЭМ!$B$34:$B$777,D$401)+'СЕТ СН'!$F$13</f>
        <v>736.26664244000006</v>
      </c>
      <c r="E428" s="37">
        <f>SUMIFS(СВЦЭМ!$L$34:$L$777,СВЦЭМ!$A$34:$A$777,$A428,СВЦЭМ!$B$34:$B$777,E$401)+'СЕТ СН'!$F$13</f>
        <v>739.01671509000005</v>
      </c>
      <c r="F428" s="37">
        <f>SUMIFS(СВЦЭМ!$L$34:$L$777,СВЦЭМ!$A$34:$A$777,$A428,СВЦЭМ!$B$34:$B$777,F$401)+'СЕТ СН'!$F$13</f>
        <v>737.67109736999998</v>
      </c>
      <c r="G428" s="37">
        <f>SUMIFS(СВЦЭМ!$L$34:$L$777,СВЦЭМ!$A$34:$A$777,$A428,СВЦЭМ!$B$34:$B$777,G$401)+'СЕТ СН'!$F$13</f>
        <v>734.37518164999994</v>
      </c>
      <c r="H428" s="37">
        <f>SUMIFS(СВЦЭМ!$L$34:$L$777,СВЦЭМ!$A$34:$A$777,$A428,СВЦЭМ!$B$34:$B$777,H$401)+'СЕТ СН'!$F$13</f>
        <v>679.78017676000002</v>
      </c>
      <c r="I428" s="37">
        <f>SUMIFS(СВЦЭМ!$L$34:$L$777,СВЦЭМ!$A$34:$A$777,$A428,СВЦЭМ!$B$34:$B$777,I$401)+'СЕТ СН'!$F$13</f>
        <v>662.28518624000003</v>
      </c>
      <c r="J428" s="37">
        <f>SUMIFS(СВЦЭМ!$L$34:$L$777,СВЦЭМ!$A$34:$A$777,$A428,СВЦЭМ!$B$34:$B$777,J$401)+'СЕТ СН'!$F$13</f>
        <v>612.87265265999997</v>
      </c>
      <c r="K428" s="37">
        <f>SUMIFS(СВЦЭМ!$L$34:$L$777,СВЦЭМ!$A$34:$A$777,$A428,СВЦЭМ!$B$34:$B$777,K$401)+'СЕТ СН'!$F$13</f>
        <v>554.756709</v>
      </c>
      <c r="L428" s="37">
        <f>SUMIFS(СВЦЭМ!$L$34:$L$777,СВЦЭМ!$A$34:$A$777,$A428,СВЦЭМ!$B$34:$B$777,L$401)+'СЕТ СН'!$F$13</f>
        <v>502.11550255999998</v>
      </c>
      <c r="M428" s="37">
        <f>SUMIFS(СВЦЭМ!$L$34:$L$777,СВЦЭМ!$A$34:$A$777,$A428,СВЦЭМ!$B$34:$B$777,M$401)+'СЕТ СН'!$F$13</f>
        <v>477.84187241000001</v>
      </c>
      <c r="N428" s="37">
        <f>SUMIFS(СВЦЭМ!$L$34:$L$777,СВЦЭМ!$A$34:$A$777,$A428,СВЦЭМ!$B$34:$B$777,N$401)+'СЕТ СН'!$F$13</f>
        <v>481.45210214000002</v>
      </c>
      <c r="O428" s="37">
        <f>SUMIFS(СВЦЭМ!$L$34:$L$777,СВЦЭМ!$A$34:$A$777,$A428,СВЦЭМ!$B$34:$B$777,O$401)+'СЕТ СН'!$F$13</f>
        <v>481.98483104000002</v>
      </c>
      <c r="P428" s="37">
        <f>SUMIFS(СВЦЭМ!$L$34:$L$777,СВЦЭМ!$A$34:$A$777,$A428,СВЦЭМ!$B$34:$B$777,P$401)+'СЕТ СН'!$F$13</f>
        <v>477.14440932999997</v>
      </c>
      <c r="Q428" s="37">
        <f>SUMIFS(СВЦЭМ!$L$34:$L$777,СВЦЭМ!$A$34:$A$777,$A428,СВЦЭМ!$B$34:$B$777,Q$401)+'СЕТ СН'!$F$13</f>
        <v>473.68713944000001</v>
      </c>
      <c r="R428" s="37">
        <f>SUMIFS(СВЦЭМ!$L$34:$L$777,СВЦЭМ!$A$34:$A$777,$A428,СВЦЭМ!$B$34:$B$777,R$401)+'СЕТ СН'!$F$13</f>
        <v>476.09997658999998</v>
      </c>
      <c r="S428" s="37">
        <f>SUMIFS(СВЦЭМ!$L$34:$L$777,СВЦЭМ!$A$34:$A$777,$A428,СВЦЭМ!$B$34:$B$777,S$401)+'СЕТ СН'!$F$13</f>
        <v>482.37701767999999</v>
      </c>
      <c r="T428" s="37">
        <f>SUMIFS(СВЦЭМ!$L$34:$L$777,СВЦЭМ!$A$34:$A$777,$A428,СВЦЭМ!$B$34:$B$777,T$401)+'СЕТ СН'!$F$13</f>
        <v>488.51710559000003</v>
      </c>
      <c r="U428" s="37">
        <f>SUMIFS(СВЦЭМ!$L$34:$L$777,СВЦЭМ!$A$34:$A$777,$A428,СВЦЭМ!$B$34:$B$777,U$401)+'СЕТ СН'!$F$13</f>
        <v>496.46701571</v>
      </c>
      <c r="V428" s="37">
        <f>SUMIFS(СВЦЭМ!$L$34:$L$777,СВЦЭМ!$A$34:$A$777,$A428,СВЦЭМ!$B$34:$B$777,V$401)+'СЕТ СН'!$F$13</f>
        <v>494.75346495000002</v>
      </c>
      <c r="W428" s="37">
        <f>SUMIFS(СВЦЭМ!$L$34:$L$777,СВЦЭМ!$A$34:$A$777,$A428,СВЦЭМ!$B$34:$B$777,W$401)+'СЕТ СН'!$F$13</f>
        <v>493.44798737999997</v>
      </c>
      <c r="X428" s="37">
        <f>SUMIFS(СВЦЭМ!$L$34:$L$777,СВЦЭМ!$A$34:$A$777,$A428,СВЦЭМ!$B$34:$B$777,X$401)+'СЕТ СН'!$F$13</f>
        <v>502.36172159</v>
      </c>
      <c r="Y428" s="37">
        <f>SUMIFS(СВЦЭМ!$L$34:$L$777,СВЦЭМ!$A$34:$A$777,$A428,СВЦЭМ!$B$34:$B$777,Y$401)+'СЕТ СН'!$F$13</f>
        <v>557.13199649000001</v>
      </c>
    </row>
    <row r="429" spans="1:25" ht="15.75" x14ac:dyDescent="0.2">
      <c r="A429" s="36">
        <f t="shared" si="11"/>
        <v>42671</v>
      </c>
      <c r="B429" s="37">
        <f>SUMIFS(СВЦЭМ!$L$34:$L$777,СВЦЭМ!$A$34:$A$777,$A429,СВЦЭМ!$B$34:$B$777,B$401)+'СЕТ СН'!$F$13</f>
        <v>521.43314759999998</v>
      </c>
      <c r="C429" s="37">
        <f>SUMIFS(СВЦЭМ!$L$34:$L$777,СВЦЭМ!$A$34:$A$777,$A429,СВЦЭМ!$B$34:$B$777,C$401)+'СЕТ СН'!$F$13</f>
        <v>603.91597736000006</v>
      </c>
      <c r="D429" s="37">
        <f>SUMIFS(СВЦЭМ!$L$34:$L$777,СВЦЭМ!$A$34:$A$777,$A429,СВЦЭМ!$B$34:$B$777,D$401)+'СЕТ СН'!$F$13</f>
        <v>681.26450752999995</v>
      </c>
      <c r="E429" s="37">
        <f>SUMIFS(СВЦЭМ!$L$34:$L$777,СВЦЭМ!$A$34:$A$777,$A429,СВЦЭМ!$B$34:$B$777,E$401)+'СЕТ СН'!$F$13</f>
        <v>685.90608516999998</v>
      </c>
      <c r="F429" s="37">
        <f>SUMIFS(СВЦЭМ!$L$34:$L$777,СВЦЭМ!$A$34:$A$777,$A429,СВЦЭМ!$B$34:$B$777,F$401)+'СЕТ СН'!$F$13</f>
        <v>672.51484625000001</v>
      </c>
      <c r="G429" s="37">
        <f>SUMIFS(СВЦЭМ!$L$34:$L$777,СВЦЭМ!$A$34:$A$777,$A429,СВЦЭМ!$B$34:$B$777,G$401)+'СЕТ СН'!$F$13</f>
        <v>683.28799498000001</v>
      </c>
      <c r="H429" s="37">
        <f>SUMIFS(СВЦЭМ!$L$34:$L$777,СВЦЭМ!$A$34:$A$777,$A429,СВЦЭМ!$B$34:$B$777,H$401)+'СЕТ СН'!$F$13</f>
        <v>649.19242766000002</v>
      </c>
      <c r="I429" s="37">
        <f>SUMIFS(СВЦЭМ!$L$34:$L$777,СВЦЭМ!$A$34:$A$777,$A429,СВЦЭМ!$B$34:$B$777,I$401)+'СЕТ СН'!$F$13</f>
        <v>703.39414056999999</v>
      </c>
      <c r="J429" s="37">
        <f>SUMIFS(СВЦЭМ!$L$34:$L$777,СВЦЭМ!$A$34:$A$777,$A429,СВЦЭМ!$B$34:$B$777,J$401)+'СЕТ СН'!$F$13</f>
        <v>745.95526085999995</v>
      </c>
      <c r="K429" s="37">
        <f>SUMIFS(СВЦЭМ!$L$34:$L$777,СВЦЭМ!$A$34:$A$777,$A429,СВЦЭМ!$B$34:$B$777,K$401)+'СЕТ СН'!$F$13</f>
        <v>685.36603815000001</v>
      </c>
      <c r="L429" s="37">
        <f>SUMIFS(СВЦЭМ!$L$34:$L$777,СВЦЭМ!$A$34:$A$777,$A429,СВЦЭМ!$B$34:$B$777,L$401)+'СЕТ СН'!$F$13</f>
        <v>626.05575162000002</v>
      </c>
      <c r="M429" s="37">
        <f>SUMIFS(СВЦЭМ!$L$34:$L$777,СВЦЭМ!$A$34:$A$777,$A429,СВЦЭМ!$B$34:$B$777,M$401)+'СЕТ СН'!$F$13</f>
        <v>599.84196381000004</v>
      </c>
      <c r="N429" s="37">
        <f>SUMIFS(СВЦЭМ!$L$34:$L$777,СВЦЭМ!$A$34:$A$777,$A429,СВЦЭМ!$B$34:$B$777,N$401)+'СЕТ СН'!$F$13</f>
        <v>591.96263048000003</v>
      </c>
      <c r="O429" s="37">
        <f>SUMIFS(СВЦЭМ!$L$34:$L$777,СВЦЭМ!$A$34:$A$777,$A429,СВЦЭМ!$B$34:$B$777,O$401)+'СЕТ СН'!$F$13</f>
        <v>587.11300312000003</v>
      </c>
      <c r="P429" s="37">
        <f>SUMIFS(СВЦЭМ!$L$34:$L$777,СВЦЭМ!$A$34:$A$777,$A429,СВЦЭМ!$B$34:$B$777,P$401)+'СЕТ СН'!$F$13</f>
        <v>588.19313609000005</v>
      </c>
      <c r="Q429" s="37">
        <f>SUMIFS(СВЦЭМ!$L$34:$L$777,СВЦЭМ!$A$34:$A$777,$A429,СВЦЭМ!$B$34:$B$777,Q$401)+'СЕТ СН'!$F$13</f>
        <v>589.91063429999997</v>
      </c>
      <c r="R429" s="37">
        <f>SUMIFS(СВЦЭМ!$L$34:$L$777,СВЦЭМ!$A$34:$A$777,$A429,СВЦЭМ!$B$34:$B$777,R$401)+'СЕТ СН'!$F$13</f>
        <v>589.61840152000002</v>
      </c>
      <c r="S429" s="37">
        <f>SUMIFS(СВЦЭМ!$L$34:$L$777,СВЦЭМ!$A$34:$A$777,$A429,СВЦЭМ!$B$34:$B$777,S$401)+'СЕТ СН'!$F$13</f>
        <v>593.83152698000004</v>
      </c>
      <c r="T429" s="37">
        <f>SUMIFS(СВЦЭМ!$L$34:$L$777,СВЦЭМ!$A$34:$A$777,$A429,СВЦЭМ!$B$34:$B$777,T$401)+'СЕТ СН'!$F$13</f>
        <v>616.96889753000005</v>
      </c>
      <c r="U429" s="37">
        <f>SUMIFS(СВЦЭМ!$L$34:$L$777,СВЦЭМ!$A$34:$A$777,$A429,СВЦЭМ!$B$34:$B$777,U$401)+'СЕТ СН'!$F$13</f>
        <v>626.82251764</v>
      </c>
      <c r="V429" s="37">
        <f>SUMIFS(СВЦЭМ!$L$34:$L$777,СВЦЭМ!$A$34:$A$777,$A429,СВЦЭМ!$B$34:$B$777,V$401)+'СЕТ СН'!$F$13</f>
        <v>622.54458086</v>
      </c>
      <c r="W429" s="37">
        <f>SUMIFS(СВЦЭМ!$L$34:$L$777,СВЦЭМ!$A$34:$A$777,$A429,СВЦЭМ!$B$34:$B$777,W$401)+'СЕТ СН'!$F$13</f>
        <v>589.41912195999998</v>
      </c>
      <c r="X429" s="37">
        <f>SUMIFS(СВЦЭМ!$L$34:$L$777,СВЦЭМ!$A$34:$A$777,$A429,СВЦЭМ!$B$34:$B$777,X$401)+'СЕТ СН'!$F$13</f>
        <v>526.57220937</v>
      </c>
      <c r="Y429" s="37">
        <f>SUMIFS(СВЦЭМ!$L$34:$L$777,СВЦЭМ!$A$34:$A$777,$A429,СВЦЭМ!$B$34:$B$777,Y$401)+'СЕТ СН'!$F$13</f>
        <v>526.37446512999998</v>
      </c>
    </row>
    <row r="430" spans="1:25" ht="15.75" x14ac:dyDescent="0.2">
      <c r="A430" s="36">
        <f t="shared" si="11"/>
        <v>42672</v>
      </c>
      <c r="B430" s="37">
        <f>SUMIFS(СВЦЭМ!$L$34:$L$777,СВЦЭМ!$A$34:$A$777,$A430,СВЦЭМ!$B$34:$B$777,B$401)+'СЕТ СН'!$F$13</f>
        <v>565.01495516</v>
      </c>
      <c r="C430" s="37">
        <f>SUMIFS(СВЦЭМ!$L$34:$L$777,СВЦЭМ!$A$34:$A$777,$A430,СВЦЭМ!$B$34:$B$777,C$401)+'СЕТ СН'!$F$13</f>
        <v>625.35748111999999</v>
      </c>
      <c r="D430" s="37">
        <f>SUMIFS(СВЦЭМ!$L$34:$L$777,СВЦЭМ!$A$34:$A$777,$A430,СВЦЭМ!$B$34:$B$777,D$401)+'СЕТ СН'!$F$13</f>
        <v>697.13912263999998</v>
      </c>
      <c r="E430" s="37">
        <f>SUMIFS(СВЦЭМ!$L$34:$L$777,СВЦЭМ!$A$34:$A$777,$A430,СВЦЭМ!$B$34:$B$777,E$401)+'СЕТ СН'!$F$13</f>
        <v>700.41843107</v>
      </c>
      <c r="F430" s="37">
        <f>SUMIFS(СВЦЭМ!$L$34:$L$777,СВЦЭМ!$A$34:$A$777,$A430,СВЦЭМ!$B$34:$B$777,F$401)+'СЕТ СН'!$F$13</f>
        <v>698.42606048000005</v>
      </c>
      <c r="G430" s="37">
        <f>SUMIFS(СВЦЭМ!$L$34:$L$777,СВЦЭМ!$A$34:$A$777,$A430,СВЦЭМ!$B$34:$B$777,G$401)+'СЕТ СН'!$F$13</f>
        <v>699.43393663999996</v>
      </c>
      <c r="H430" s="37">
        <f>SUMIFS(СВЦЭМ!$L$34:$L$777,СВЦЭМ!$A$34:$A$777,$A430,СВЦЭМ!$B$34:$B$777,H$401)+'СЕТ СН'!$F$13</f>
        <v>672.32139145999997</v>
      </c>
      <c r="I430" s="37">
        <f>SUMIFS(СВЦЭМ!$L$34:$L$777,СВЦЭМ!$A$34:$A$777,$A430,СВЦЭМ!$B$34:$B$777,I$401)+'СЕТ СН'!$F$13</f>
        <v>638.4639032</v>
      </c>
      <c r="J430" s="37">
        <f>SUMIFS(СВЦЭМ!$L$34:$L$777,СВЦЭМ!$A$34:$A$777,$A430,СВЦЭМ!$B$34:$B$777,J$401)+'СЕТ СН'!$F$13</f>
        <v>601.11268990999997</v>
      </c>
      <c r="K430" s="37">
        <f>SUMIFS(СВЦЭМ!$L$34:$L$777,СВЦЭМ!$A$34:$A$777,$A430,СВЦЭМ!$B$34:$B$777,K$401)+'СЕТ СН'!$F$13</f>
        <v>555.78083163999997</v>
      </c>
      <c r="L430" s="37">
        <f>SUMIFS(СВЦЭМ!$L$34:$L$777,СВЦЭМ!$A$34:$A$777,$A430,СВЦЭМ!$B$34:$B$777,L$401)+'СЕТ СН'!$F$13</f>
        <v>504.39277010000001</v>
      </c>
      <c r="M430" s="37">
        <f>SUMIFS(СВЦЭМ!$L$34:$L$777,СВЦЭМ!$A$34:$A$777,$A430,СВЦЭМ!$B$34:$B$777,M$401)+'СЕТ СН'!$F$13</f>
        <v>480.75323956</v>
      </c>
      <c r="N430" s="37">
        <f>SUMIFS(СВЦЭМ!$L$34:$L$777,СВЦЭМ!$A$34:$A$777,$A430,СВЦЭМ!$B$34:$B$777,N$401)+'СЕТ СН'!$F$13</f>
        <v>474.03512527999999</v>
      </c>
      <c r="O430" s="37">
        <f>SUMIFS(СВЦЭМ!$L$34:$L$777,СВЦЭМ!$A$34:$A$777,$A430,СВЦЭМ!$B$34:$B$777,O$401)+'СЕТ СН'!$F$13</f>
        <v>471.02759300000002</v>
      </c>
      <c r="P430" s="37">
        <f>SUMIFS(СВЦЭМ!$L$34:$L$777,СВЦЭМ!$A$34:$A$777,$A430,СВЦЭМ!$B$34:$B$777,P$401)+'СЕТ СН'!$F$13</f>
        <v>468.64219774999998</v>
      </c>
      <c r="Q430" s="37">
        <f>SUMIFS(СВЦЭМ!$L$34:$L$777,СВЦЭМ!$A$34:$A$777,$A430,СВЦЭМ!$B$34:$B$777,Q$401)+'СЕТ СН'!$F$13</f>
        <v>467.02851891</v>
      </c>
      <c r="R430" s="37">
        <f>SUMIFS(СВЦЭМ!$L$34:$L$777,СВЦЭМ!$A$34:$A$777,$A430,СВЦЭМ!$B$34:$B$777,R$401)+'СЕТ СН'!$F$13</f>
        <v>466.17097142</v>
      </c>
      <c r="S430" s="37">
        <f>SUMIFS(СВЦЭМ!$L$34:$L$777,СВЦЭМ!$A$34:$A$777,$A430,СВЦЭМ!$B$34:$B$777,S$401)+'СЕТ СН'!$F$13</f>
        <v>470.33117111000001</v>
      </c>
      <c r="T430" s="37">
        <f>SUMIFS(СВЦЭМ!$L$34:$L$777,СВЦЭМ!$A$34:$A$777,$A430,СВЦЭМ!$B$34:$B$777,T$401)+'СЕТ СН'!$F$13</f>
        <v>485.53991858000001</v>
      </c>
      <c r="U430" s="37">
        <f>SUMIFS(СВЦЭМ!$L$34:$L$777,СВЦЭМ!$A$34:$A$777,$A430,СВЦЭМ!$B$34:$B$777,U$401)+'СЕТ СН'!$F$13</f>
        <v>493.07567033999999</v>
      </c>
      <c r="V430" s="37">
        <f>SUMIFS(СВЦЭМ!$L$34:$L$777,СВЦЭМ!$A$34:$A$777,$A430,СВЦЭМ!$B$34:$B$777,V$401)+'СЕТ СН'!$F$13</f>
        <v>487.16640023000002</v>
      </c>
      <c r="W430" s="37">
        <f>SUMIFS(СВЦЭМ!$L$34:$L$777,СВЦЭМ!$A$34:$A$777,$A430,СВЦЭМ!$B$34:$B$777,W$401)+'СЕТ СН'!$F$13</f>
        <v>482.01553999999999</v>
      </c>
      <c r="X430" s="37">
        <f>SUMIFS(СВЦЭМ!$L$34:$L$777,СВЦЭМ!$A$34:$A$777,$A430,СВЦЭМ!$B$34:$B$777,X$401)+'СЕТ СН'!$F$13</f>
        <v>477.72501799000003</v>
      </c>
      <c r="Y430" s="37">
        <f>SUMIFS(СВЦЭМ!$L$34:$L$777,СВЦЭМ!$A$34:$A$777,$A430,СВЦЭМ!$B$34:$B$777,Y$401)+'СЕТ СН'!$F$13</f>
        <v>504.55772522000001</v>
      </c>
    </row>
    <row r="431" spans="1:25" ht="15.75" x14ac:dyDescent="0.2">
      <c r="A431" s="36">
        <f t="shared" si="11"/>
        <v>42673</v>
      </c>
      <c r="B431" s="37">
        <f>SUMIFS(СВЦЭМ!$L$34:$L$777,СВЦЭМ!$A$34:$A$777,$A431,СВЦЭМ!$B$34:$B$777,B$401)+'СЕТ СН'!$F$13</f>
        <v>549.88255181</v>
      </c>
      <c r="C431" s="37">
        <f>SUMIFS(СВЦЭМ!$L$34:$L$777,СВЦЭМ!$A$34:$A$777,$A431,СВЦЭМ!$B$34:$B$777,C$401)+'СЕТ СН'!$F$13</f>
        <v>631.25405393000005</v>
      </c>
      <c r="D431" s="37">
        <f>SUMIFS(СВЦЭМ!$L$34:$L$777,СВЦЭМ!$A$34:$A$777,$A431,СВЦЭМ!$B$34:$B$777,D$401)+'СЕТ СН'!$F$13</f>
        <v>694.83670271999995</v>
      </c>
      <c r="E431" s="37">
        <f>SUMIFS(СВЦЭМ!$L$34:$L$777,СВЦЭМ!$A$34:$A$777,$A431,СВЦЭМ!$B$34:$B$777,E$401)+'СЕТ СН'!$F$13</f>
        <v>703.56745748000003</v>
      </c>
      <c r="F431" s="37">
        <f>SUMIFS(СВЦЭМ!$L$34:$L$777,СВЦЭМ!$A$34:$A$777,$A431,СВЦЭМ!$B$34:$B$777,F$401)+'СЕТ СН'!$F$13</f>
        <v>708.58178606000001</v>
      </c>
      <c r="G431" s="37">
        <f>SUMIFS(СВЦЭМ!$L$34:$L$777,СВЦЭМ!$A$34:$A$777,$A431,СВЦЭМ!$B$34:$B$777,G$401)+'СЕТ СН'!$F$13</f>
        <v>707.88055913999995</v>
      </c>
      <c r="H431" s="37">
        <f>SUMIFS(СВЦЭМ!$L$34:$L$777,СВЦЭМ!$A$34:$A$777,$A431,СВЦЭМ!$B$34:$B$777,H$401)+'СЕТ СН'!$F$13</f>
        <v>685.6471765</v>
      </c>
      <c r="I431" s="37">
        <f>SUMIFS(СВЦЭМ!$L$34:$L$777,СВЦЭМ!$A$34:$A$777,$A431,СВЦЭМ!$B$34:$B$777,I$401)+'СЕТ СН'!$F$13</f>
        <v>662.42213405999996</v>
      </c>
      <c r="J431" s="37">
        <f>SUMIFS(СВЦЭМ!$L$34:$L$777,СВЦЭМ!$A$34:$A$777,$A431,СВЦЭМ!$B$34:$B$777,J$401)+'СЕТ СН'!$F$13</f>
        <v>582.40027061000001</v>
      </c>
      <c r="K431" s="37">
        <f>SUMIFS(СВЦЭМ!$L$34:$L$777,СВЦЭМ!$A$34:$A$777,$A431,СВЦЭМ!$B$34:$B$777,K$401)+'СЕТ СН'!$F$13</f>
        <v>500.72408409000002</v>
      </c>
      <c r="L431" s="37">
        <f>SUMIFS(СВЦЭМ!$L$34:$L$777,СВЦЭМ!$A$34:$A$777,$A431,СВЦЭМ!$B$34:$B$777,L$401)+'СЕТ СН'!$F$13</f>
        <v>450.79786920999999</v>
      </c>
      <c r="M431" s="37">
        <f>SUMIFS(СВЦЭМ!$L$34:$L$777,СВЦЭМ!$A$34:$A$777,$A431,СВЦЭМ!$B$34:$B$777,M$401)+'СЕТ СН'!$F$13</f>
        <v>430.86035819</v>
      </c>
      <c r="N431" s="37">
        <f>SUMIFS(СВЦЭМ!$L$34:$L$777,СВЦЭМ!$A$34:$A$777,$A431,СВЦЭМ!$B$34:$B$777,N$401)+'СЕТ СН'!$F$13</f>
        <v>425.97369079999999</v>
      </c>
      <c r="O431" s="37">
        <f>SUMIFS(СВЦЭМ!$L$34:$L$777,СВЦЭМ!$A$34:$A$777,$A431,СВЦЭМ!$B$34:$B$777,O$401)+'СЕТ СН'!$F$13</f>
        <v>430.85946407</v>
      </c>
      <c r="P431" s="37">
        <f>SUMIFS(СВЦЭМ!$L$34:$L$777,СВЦЭМ!$A$34:$A$777,$A431,СВЦЭМ!$B$34:$B$777,P$401)+'СЕТ СН'!$F$13</f>
        <v>438.93821624999998</v>
      </c>
      <c r="Q431" s="37">
        <f>SUMIFS(СВЦЭМ!$L$34:$L$777,СВЦЭМ!$A$34:$A$777,$A431,СВЦЭМ!$B$34:$B$777,Q$401)+'СЕТ СН'!$F$13</f>
        <v>443.76560717000001</v>
      </c>
      <c r="R431" s="37">
        <f>SUMIFS(СВЦЭМ!$L$34:$L$777,СВЦЭМ!$A$34:$A$777,$A431,СВЦЭМ!$B$34:$B$777,R$401)+'СЕТ СН'!$F$13</f>
        <v>440.60976152000001</v>
      </c>
      <c r="S431" s="37">
        <f>SUMIFS(СВЦЭМ!$L$34:$L$777,СВЦЭМ!$A$34:$A$777,$A431,СВЦЭМ!$B$34:$B$777,S$401)+'СЕТ СН'!$F$13</f>
        <v>429.76531769000002</v>
      </c>
      <c r="T431" s="37">
        <f>SUMIFS(СВЦЭМ!$L$34:$L$777,СВЦЭМ!$A$34:$A$777,$A431,СВЦЭМ!$B$34:$B$777,T$401)+'СЕТ СН'!$F$13</f>
        <v>448.04704412000001</v>
      </c>
      <c r="U431" s="37">
        <f>SUMIFS(СВЦЭМ!$L$34:$L$777,СВЦЭМ!$A$34:$A$777,$A431,СВЦЭМ!$B$34:$B$777,U$401)+'СЕТ СН'!$F$13</f>
        <v>463.09623486999999</v>
      </c>
      <c r="V431" s="37">
        <f>SUMIFS(СВЦЭМ!$L$34:$L$777,СВЦЭМ!$A$34:$A$777,$A431,СВЦЭМ!$B$34:$B$777,V$401)+'СЕТ СН'!$F$13</f>
        <v>463.25774316000002</v>
      </c>
      <c r="W431" s="37">
        <f>SUMIFS(СВЦЭМ!$L$34:$L$777,СВЦЭМ!$A$34:$A$777,$A431,СВЦЭМ!$B$34:$B$777,W$401)+'СЕТ СН'!$F$13</f>
        <v>451.69944373999999</v>
      </c>
      <c r="X431" s="37">
        <f>SUMIFS(СВЦЭМ!$L$34:$L$777,СВЦЭМ!$A$34:$A$777,$A431,СВЦЭМ!$B$34:$B$777,X$401)+'СЕТ СН'!$F$13</f>
        <v>434.83349704</v>
      </c>
      <c r="Y431" s="37">
        <f>SUMIFS(СВЦЭМ!$L$34:$L$777,СВЦЭМ!$A$34:$A$777,$A431,СВЦЭМ!$B$34:$B$777,Y$401)+'СЕТ СН'!$F$13</f>
        <v>477.77576997</v>
      </c>
    </row>
    <row r="432" spans="1:25" ht="15.75" x14ac:dyDescent="0.2">
      <c r="A432" s="36">
        <f t="shared" si="11"/>
        <v>42674</v>
      </c>
      <c r="B432" s="37">
        <f>SUMIFS(СВЦЭМ!$L$34:$L$777,СВЦЭМ!$A$34:$A$777,$A432,СВЦЭМ!$B$34:$B$777,B$401)+'СЕТ СН'!$F$13</f>
        <v>559.43544434</v>
      </c>
      <c r="C432" s="37">
        <f>SUMIFS(СВЦЭМ!$L$34:$L$777,СВЦЭМ!$A$34:$A$777,$A432,СВЦЭМ!$B$34:$B$777,C$401)+'СЕТ СН'!$F$13</f>
        <v>644.43293798000002</v>
      </c>
      <c r="D432" s="37">
        <f>SUMIFS(СВЦЭМ!$L$34:$L$777,СВЦЭМ!$A$34:$A$777,$A432,СВЦЭМ!$B$34:$B$777,D$401)+'СЕТ СН'!$F$13</f>
        <v>705.80187445000001</v>
      </c>
      <c r="E432" s="37">
        <f>SUMIFS(СВЦЭМ!$L$34:$L$777,СВЦЭМ!$A$34:$A$777,$A432,СВЦЭМ!$B$34:$B$777,E$401)+'СЕТ СН'!$F$13</f>
        <v>707.08222108999996</v>
      </c>
      <c r="F432" s="37">
        <f>SUMIFS(СВЦЭМ!$L$34:$L$777,СВЦЭМ!$A$34:$A$777,$A432,СВЦЭМ!$B$34:$B$777,F$401)+'СЕТ СН'!$F$13</f>
        <v>708.33500102000005</v>
      </c>
      <c r="G432" s="37">
        <f>SUMIFS(СВЦЭМ!$L$34:$L$777,СВЦЭМ!$A$34:$A$777,$A432,СВЦЭМ!$B$34:$B$777,G$401)+'СЕТ СН'!$F$13</f>
        <v>706.83517909</v>
      </c>
      <c r="H432" s="37">
        <f>SUMIFS(СВЦЭМ!$L$34:$L$777,СВЦЭМ!$A$34:$A$777,$A432,СВЦЭМ!$B$34:$B$777,H$401)+'СЕТ СН'!$F$13</f>
        <v>690.64578207</v>
      </c>
      <c r="I432" s="37">
        <f>SUMIFS(СВЦЭМ!$L$34:$L$777,СВЦЭМ!$A$34:$A$777,$A432,СВЦЭМ!$B$34:$B$777,I$401)+'СЕТ СН'!$F$13</f>
        <v>647.28898154000001</v>
      </c>
      <c r="J432" s="37">
        <f>SUMIFS(СВЦЭМ!$L$34:$L$777,СВЦЭМ!$A$34:$A$777,$A432,СВЦЭМ!$B$34:$B$777,J$401)+'СЕТ СН'!$F$13</f>
        <v>600.62810431000003</v>
      </c>
      <c r="K432" s="37">
        <f>SUMIFS(СВЦЭМ!$L$34:$L$777,СВЦЭМ!$A$34:$A$777,$A432,СВЦЭМ!$B$34:$B$777,K$401)+'СЕТ СН'!$F$13</f>
        <v>549.46507609000003</v>
      </c>
      <c r="L432" s="37">
        <f>SUMIFS(СВЦЭМ!$L$34:$L$777,СВЦЭМ!$A$34:$A$777,$A432,СВЦЭМ!$B$34:$B$777,L$401)+'СЕТ СН'!$F$13</f>
        <v>500.36888684000002</v>
      </c>
      <c r="M432" s="37">
        <f>SUMIFS(СВЦЭМ!$L$34:$L$777,СВЦЭМ!$A$34:$A$777,$A432,СВЦЭМ!$B$34:$B$777,M$401)+'СЕТ СН'!$F$13</f>
        <v>488.00196613999998</v>
      </c>
      <c r="N432" s="37">
        <f>SUMIFS(СВЦЭМ!$L$34:$L$777,СВЦЭМ!$A$34:$A$777,$A432,СВЦЭМ!$B$34:$B$777,N$401)+'СЕТ СН'!$F$13</f>
        <v>488.13849324</v>
      </c>
      <c r="O432" s="37">
        <f>SUMIFS(СВЦЭМ!$L$34:$L$777,СВЦЭМ!$A$34:$A$777,$A432,СВЦЭМ!$B$34:$B$777,O$401)+'СЕТ СН'!$F$13</f>
        <v>490.90876116999999</v>
      </c>
      <c r="P432" s="37">
        <f>SUMIFS(СВЦЭМ!$L$34:$L$777,СВЦЭМ!$A$34:$A$777,$A432,СВЦЭМ!$B$34:$B$777,P$401)+'СЕТ СН'!$F$13</f>
        <v>495.12500979999999</v>
      </c>
      <c r="Q432" s="37">
        <f>SUMIFS(СВЦЭМ!$L$34:$L$777,СВЦЭМ!$A$34:$A$777,$A432,СВЦЭМ!$B$34:$B$777,Q$401)+'СЕТ СН'!$F$13</f>
        <v>498.24411816999998</v>
      </c>
      <c r="R432" s="37">
        <f>SUMIFS(СВЦЭМ!$L$34:$L$777,СВЦЭМ!$A$34:$A$777,$A432,СВЦЭМ!$B$34:$B$777,R$401)+'СЕТ СН'!$F$13</f>
        <v>497.45154917000002</v>
      </c>
      <c r="S432" s="37">
        <f>SUMIFS(СВЦЭМ!$L$34:$L$777,СВЦЭМ!$A$34:$A$777,$A432,СВЦЭМ!$B$34:$B$777,S$401)+'СЕТ СН'!$F$13</f>
        <v>491.83199413</v>
      </c>
      <c r="T432" s="37">
        <f>SUMIFS(СВЦЭМ!$L$34:$L$777,СВЦЭМ!$A$34:$A$777,$A432,СВЦЭМ!$B$34:$B$777,T$401)+'СЕТ СН'!$F$13</f>
        <v>490.61005934000002</v>
      </c>
      <c r="U432" s="37">
        <f>SUMIFS(СВЦЭМ!$L$34:$L$777,СВЦЭМ!$A$34:$A$777,$A432,СВЦЭМ!$B$34:$B$777,U$401)+'СЕТ СН'!$F$13</f>
        <v>499.39732600999997</v>
      </c>
      <c r="V432" s="37">
        <f>SUMIFS(СВЦЭМ!$L$34:$L$777,СВЦЭМ!$A$34:$A$777,$A432,СВЦЭМ!$B$34:$B$777,V$401)+'СЕТ СН'!$F$13</f>
        <v>497.07016363000002</v>
      </c>
      <c r="W432" s="37">
        <f>SUMIFS(СВЦЭМ!$L$34:$L$777,СВЦЭМ!$A$34:$A$777,$A432,СВЦЭМ!$B$34:$B$777,W$401)+'СЕТ СН'!$F$13</f>
        <v>493.03877184999999</v>
      </c>
      <c r="X432" s="37">
        <f>SUMIFS(СВЦЭМ!$L$34:$L$777,СВЦЭМ!$A$34:$A$777,$A432,СВЦЭМ!$B$34:$B$777,X$401)+'СЕТ СН'!$F$13</f>
        <v>485.21266364000002</v>
      </c>
      <c r="Y432" s="37">
        <f>SUMIFS(СВЦЭМ!$L$34:$L$777,СВЦЭМ!$A$34:$A$777,$A432,СВЦЭМ!$B$34:$B$777,Y$401)+'СЕТ СН'!$F$13</f>
        <v>540.01930680999999</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4" t="s">
        <v>136</v>
      </c>
      <c r="B435" s="144"/>
      <c r="C435" s="144"/>
      <c r="D435" s="144"/>
      <c r="E435" s="144"/>
      <c r="F435" s="144"/>
      <c r="G435" s="144"/>
      <c r="H435" s="144"/>
      <c r="I435" s="144"/>
      <c r="J435" s="144"/>
      <c r="K435" s="144"/>
      <c r="L435" s="145">
        <f>СВЦЭМ!$D$18+'СЕТ СН'!$F$14</f>
        <v>0</v>
      </c>
      <c r="M435" s="146"/>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2" t="s">
        <v>77</v>
      </c>
      <c r="B437" s="123"/>
      <c r="C437" s="123"/>
      <c r="D437" s="123"/>
      <c r="E437" s="123"/>
      <c r="F437" s="123"/>
      <c r="G437" s="123"/>
      <c r="H437" s="123"/>
      <c r="I437" s="123"/>
      <c r="J437" s="123"/>
      <c r="K437" s="123"/>
      <c r="L437" s="123"/>
      <c r="M437" s="124"/>
      <c r="N437" s="111">
        <f>СВЦЭМ!$D$12+'СЕТ СН'!$F$10</f>
        <v>408211.13088119478</v>
      </c>
      <c r="O437" s="112"/>
      <c r="P437" s="48"/>
      <c r="Q437" s="48"/>
      <c r="R437" s="48"/>
      <c r="S437" s="48"/>
      <c r="T437" s="48"/>
      <c r="U437" s="48"/>
      <c r="V437" s="48"/>
      <c r="W437" s="48"/>
      <c r="X437" s="48"/>
      <c r="Y437" s="48"/>
    </row>
    <row r="438" spans="1:26" ht="30" customHeight="1" x14ac:dyDescent="0.25"/>
    <row r="439" spans="1:26" ht="15.75" x14ac:dyDescent="0.25">
      <c r="A439" s="132" t="s">
        <v>78</v>
      </c>
      <c r="B439" s="133"/>
      <c r="C439" s="133"/>
      <c r="D439" s="133"/>
      <c r="E439" s="133"/>
      <c r="F439" s="133"/>
      <c r="G439" s="133"/>
      <c r="H439" s="133"/>
      <c r="I439" s="133"/>
      <c r="J439" s="133"/>
      <c r="K439" s="133"/>
      <c r="L439" s="133"/>
      <c r="M439" s="134"/>
      <c r="N439" s="141" t="s">
        <v>29</v>
      </c>
      <c r="O439" s="141"/>
      <c r="P439" s="141"/>
      <c r="Q439" s="141"/>
      <c r="R439" s="141"/>
      <c r="S439" s="141"/>
      <c r="T439" s="141"/>
      <c r="U439" s="141"/>
    </row>
    <row r="440" spans="1:26" ht="15.75" x14ac:dyDescent="0.25">
      <c r="A440" s="135"/>
      <c r="B440" s="136"/>
      <c r="C440" s="136"/>
      <c r="D440" s="136"/>
      <c r="E440" s="136"/>
      <c r="F440" s="136"/>
      <c r="G440" s="136"/>
      <c r="H440" s="136"/>
      <c r="I440" s="136"/>
      <c r="J440" s="136"/>
      <c r="K440" s="136"/>
      <c r="L440" s="136"/>
      <c r="M440" s="137"/>
      <c r="N440" s="142" t="s">
        <v>0</v>
      </c>
      <c r="O440" s="142"/>
      <c r="P440" s="142" t="s">
        <v>1</v>
      </c>
      <c r="Q440" s="142"/>
      <c r="R440" s="142" t="s">
        <v>2</v>
      </c>
      <c r="S440" s="142"/>
      <c r="T440" s="142" t="s">
        <v>3</v>
      </c>
      <c r="U440" s="142"/>
    </row>
    <row r="441" spans="1:26" ht="15.75" x14ac:dyDescent="0.25">
      <c r="A441" s="138"/>
      <c r="B441" s="139"/>
      <c r="C441" s="139"/>
      <c r="D441" s="139"/>
      <c r="E441" s="139"/>
      <c r="F441" s="139"/>
      <c r="G441" s="139"/>
      <c r="H441" s="139"/>
      <c r="I441" s="139"/>
      <c r="J441" s="139"/>
      <c r="K441" s="139"/>
      <c r="L441" s="139"/>
      <c r="M441" s="140"/>
      <c r="N441" s="131">
        <f>'СЕТ СН'!$F$7</f>
        <v>1543764.35</v>
      </c>
      <c r="O441" s="131"/>
      <c r="P441" s="131">
        <f>'СЕТ СН'!$G$7</f>
        <v>1250321.42</v>
      </c>
      <c r="Q441" s="131"/>
      <c r="R441" s="131">
        <f>'СЕТ СН'!$H$7</f>
        <v>1465381.6</v>
      </c>
      <c r="S441" s="131"/>
      <c r="T441" s="131">
        <f>'СЕТ СН'!$I$7</f>
        <v>12313775.779999999</v>
      </c>
      <c r="U441" s="131"/>
    </row>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41">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A437:M437"/>
    <mergeCell ref="N437:O437"/>
    <mergeCell ref="A439:M441"/>
    <mergeCell ref="N439:U439"/>
    <mergeCell ref="N440:O440"/>
    <mergeCell ref="P440:Q440"/>
    <mergeCell ref="R440:S440"/>
    <mergeCell ref="T440:U440"/>
    <mergeCell ref="N441:O441"/>
    <mergeCell ref="P441:Q441"/>
    <mergeCell ref="R441:S441"/>
    <mergeCell ref="T441:U441"/>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zoomScale="85" zoomScaleNormal="85" zoomScaleSheetLayoutView="80" workbookViewId="0">
      <selection activeCell="D8" sqref="D8"/>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0" t="s">
        <v>43</v>
      </c>
      <c r="B1" s="150"/>
      <c r="C1" s="150"/>
      <c r="D1" s="150"/>
      <c r="E1" s="150"/>
      <c r="F1" s="150"/>
      <c r="G1" s="150"/>
      <c r="H1" s="150"/>
      <c r="I1" s="150"/>
    </row>
    <row r="2" spans="1:9" x14ac:dyDescent="0.25">
      <c r="A2" s="52"/>
      <c r="B2" s="52"/>
      <c r="C2" s="52"/>
      <c r="D2" s="52"/>
      <c r="E2" s="52"/>
      <c r="F2" s="52"/>
      <c r="G2" s="52"/>
      <c r="H2" s="52"/>
      <c r="I2" s="52"/>
    </row>
    <row r="3" spans="1:9" ht="39" customHeight="1" x14ac:dyDescent="0.2">
      <c r="A3" s="151" t="s">
        <v>15</v>
      </c>
      <c r="B3" s="152" t="s">
        <v>16</v>
      </c>
      <c r="C3" s="152" t="s">
        <v>17</v>
      </c>
      <c r="D3" s="152" t="s">
        <v>18</v>
      </c>
      <c r="E3" s="152" t="s">
        <v>11</v>
      </c>
      <c r="F3" s="152" t="s">
        <v>19</v>
      </c>
      <c r="G3" s="152"/>
      <c r="H3" s="152"/>
      <c r="I3" s="152"/>
    </row>
    <row r="4" spans="1:9" x14ac:dyDescent="0.2">
      <c r="A4" s="151"/>
      <c r="B4" s="152"/>
      <c r="C4" s="152"/>
      <c r="D4" s="152"/>
      <c r="E4" s="152"/>
      <c r="F4" s="53" t="s">
        <v>0</v>
      </c>
      <c r="G4" s="53" t="s">
        <v>1</v>
      </c>
      <c r="H4" s="53" t="s">
        <v>2</v>
      </c>
      <c r="I4" s="53" t="s">
        <v>3</v>
      </c>
    </row>
    <row r="5" spans="1:9" ht="84" customHeight="1" x14ac:dyDescent="0.2">
      <c r="A5" s="54" t="s">
        <v>44</v>
      </c>
      <c r="B5" s="53" t="s">
        <v>137</v>
      </c>
      <c r="C5" s="55">
        <v>42552</v>
      </c>
      <c r="D5" s="55">
        <v>42735</v>
      </c>
      <c r="E5" s="53" t="s">
        <v>20</v>
      </c>
      <c r="F5" s="53">
        <v>3361.55</v>
      </c>
      <c r="G5" s="53">
        <v>3751.31</v>
      </c>
      <c r="H5" s="53">
        <v>4187.91</v>
      </c>
      <c r="I5" s="53">
        <v>4293.6499999999996</v>
      </c>
    </row>
    <row r="6" spans="1:9" ht="84" customHeight="1" x14ac:dyDescent="0.2">
      <c r="A6" s="54" t="s">
        <v>45</v>
      </c>
      <c r="B6" s="53" t="s">
        <v>137</v>
      </c>
      <c r="C6" s="55">
        <v>42552</v>
      </c>
      <c r="D6" s="55">
        <v>42735</v>
      </c>
      <c r="E6" s="53" t="s">
        <v>20</v>
      </c>
      <c r="F6" s="53">
        <v>269.85000000000002</v>
      </c>
      <c r="G6" s="53">
        <v>521.79999999999995</v>
      </c>
      <c r="H6" s="53">
        <v>591.32000000000005</v>
      </c>
      <c r="I6" s="53">
        <v>1089.53</v>
      </c>
    </row>
    <row r="7" spans="1:9" ht="84" customHeight="1" x14ac:dyDescent="0.2">
      <c r="A7" s="54" t="s">
        <v>46</v>
      </c>
      <c r="B7" s="53" t="s">
        <v>137</v>
      </c>
      <c r="C7" s="55">
        <v>42552</v>
      </c>
      <c r="D7" s="55">
        <v>42735</v>
      </c>
      <c r="E7" s="53" t="s">
        <v>21</v>
      </c>
      <c r="F7" s="53">
        <v>1543764.35</v>
      </c>
      <c r="G7" s="53">
        <v>1250321.42</v>
      </c>
      <c r="H7" s="53">
        <v>1465381.6</v>
      </c>
      <c r="I7" s="53">
        <v>12313775.779999999</v>
      </c>
    </row>
    <row r="8" spans="1:9" ht="84" customHeight="1" x14ac:dyDescent="0.2">
      <c r="A8" s="54" t="s">
        <v>125</v>
      </c>
      <c r="B8" s="53" t="s">
        <v>138</v>
      </c>
      <c r="C8" s="55">
        <v>42552</v>
      </c>
      <c r="D8" s="55">
        <v>42735</v>
      </c>
      <c r="E8" s="53" t="s">
        <v>20</v>
      </c>
      <c r="F8" s="53">
        <v>317.63</v>
      </c>
      <c r="G8" s="53">
        <v>317.63</v>
      </c>
      <c r="H8" s="53">
        <v>317.63</v>
      </c>
      <c r="I8" s="53">
        <v>317.63</v>
      </c>
    </row>
    <row r="9" spans="1:9" ht="84" customHeight="1" x14ac:dyDescent="0.2">
      <c r="A9" s="54" t="s">
        <v>126</v>
      </c>
      <c r="B9" s="53" t="s">
        <v>139</v>
      </c>
      <c r="C9" s="55">
        <v>42552</v>
      </c>
      <c r="D9" s="55">
        <v>42735</v>
      </c>
      <c r="E9" s="53" t="s">
        <v>20</v>
      </c>
      <c r="F9" s="53">
        <v>317.63</v>
      </c>
      <c r="G9" s="53">
        <v>317.63</v>
      </c>
      <c r="H9" s="53">
        <v>317.63</v>
      </c>
      <c r="I9" s="53">
        <v>317.63</v>
      </c>
    </row>
    <row r="10" spans="1:9" ht="84" customHeight="1" x14ac:dyDescent="0.2">
      <c r="A10" s="54" t="s">
        <v>83</v>
      </c>
      <c r="B10" s="53" t="s">
        <v>140</v>
      </c>
      <c r="C10" s="55">
        <v>42552</v>
      </c>
      <c r="D10" s="55">
        <v>42735</v>
      </c>
      <c r="E10" s="53" t="s">
        <v>127</v>
      </c>
      <c r="F10" s="153">
        <v>0</v>
      </c>
      <c r="G10" s="154"/>
      <c r="H10" s="154"/>
      <c r="I10" s="155"/>
    </row>
    <row r="11" spans="1:9" ht="84" customHeight="1" x14ac:dyDescent="0.2">
      <c r="A11" s="54" t="s">
        <v>79</v>
      </c>
      <c r="B11" s="53" t="s">
        <v>138</v>
      </c>
      <c r="C11" s="55">
        <v>42552</v>
      </c>
      <c r="D11" s="55">
        <v>42735</v>
      </c>
      <c r="E11" s="53" t="s">
        <v>20</v>
      </c>
      <c r="F11" s="53">
        <v>317.63</v>
      </c>
      <c r="G11" s="53">
        <v>317.63</v>
      </c>
      <c r="H11" s="53">
        <v>317.63</v>
      </c>
      <c r="I11" s="53">
        <v>317.63</v>
      </c>
    </row>
    <row r="12" spans="1:9" ht="78" customHeight="1" x14ac:dyDescent="0.2">
      <c r="A12" s="54" t="s">
        <v>80</v>
      </c>
      <c r="B12" s="53" t="s">
        <v>138</v>
      </c>
      <c r="C12" s="55">
        <v>42552</v>
      </c>
      <c r="D12" s="55">
        <v>42735</v>
      </c>
      <c r="E12" s="53" t="s">
        <v>20</v>
      </c>
      <c r="F12" s="147">
        <v>0</v>
      </c>
      <c r="G12" s="148"/>
      <c r="H12" s="148"/>
      <c r="I12" s="149"/>
    </row>
    <row r="13" spans="1:9" ht="75" x14ac:dyDescent="0.2">
      <c r="A13" s="54" t="s">
        <v>81</v>
      </c>
      <c r="B13" s="53" t="s">
        <v>138</v>
      </c>
      <c r="C13" s="55">
        <v>42552</v>
      </c>
      <c r="D13" s="55">
        <v>42735</v>
      </c>
      <c r="E13" s="53" t="s">
        <v>20</v>
      </c>
      <c r="F13" s="147">
        <v>0</v>
      </c>
      <c r="G13" s="148"/>
      <c r="H13" s="148"/>
      <c r="I13" s="149"/>
    </row>
    <row r="14" spans="1:9" ht="75" x14ac:dyDescent="0.2">
      <c r="A14" s="54" t="s">
        <v>82</v>
      </c>
      <c r="B14" s="53" t="s">
        <v>138</v>
      </c>
      <c r="C14" s="55">
        <v>42552</v>
      </c>
      <c r="D14" s="55">
        <v>42735</v>
      </c>
      <c r="E14" s="53" t="s">
        <v>20</v>
      </c>
      <c r="F14" s="147">
        <v>0</v>
      </c>
      <c r="G14" s="148"/>
      <c r="H14" s="148"/>
      <c r="I14" s="149"/>
    </row>
  </sheetData>
  <sheetProtection algorithmName="SHA-512" hashValue="xL66nX33gkDpOgIwIWNJkphwim4s+y9wEh/mETFctbV4L09I1RRom3bBLbEcLnMGZ8EVuMGKlmCG3GACpMEAYQ==" saltValue="smc7BpwWpwNrYhkDI0dq0Q==" spinCount="100000"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Normal="100" workbookViewId="0">
      <selection sqref="A1:L777"/>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71" t="s">
        <v>87</v>
      </c>
      <c r="B4" s="172"/>
      <c r="C4" s="65"/>
      <c r="D4" s="66" t="s">
        <v>88</v>
      </c>
    </row>
    <row r="5" spans="1:4" ht="15" customHeight="1" x14ac:dyDescent="0.2">
      <c r="A5" s="174" t="s">
        <v>89</v>
      </c>
      <c r="B5" s="175"/>
      <c r="C5" s="67"/>
      <c r="D5" s="68" t="s">
        <v>90</v>
      </c>
    </row>
    <row r="6" spans="1:4" ht="15" customHeight="1" x14ac:dyDescent="0.2">
      <c r="A6" s="171" t="s">
        <v>91</v>
      </c>
      <c r="B6" s="172"/>
      <c r="C6" s="69"/>
      <c r="D6" s="66" t="s">
        <v>92</v>
      </c>
    </row>
    <row r="7" spans="1:4" ht="15" customHeight="1" x14ac:dyDescent="0.2">
      <c r="A7" s="171" t="s">
        <v>93</v>
      </c>
      <c r="B7" s="172"/>
      <c r="C7" s="69"/>
      <c r="D7" s="66" t="s">
        <v>141</v>
      </c>
    </row>
    <row r="8" spans="1:4" ht="15" customHeight="1" x14ac:dyDescent="0.2">
      <c r="A8" s="173" t="s">
        <v>94</v>
      </c>
      <c r="B8" s="173"/>
      <c r="C8" s="70"/>
      <c r="D8" s="71"/>
    </row>
    <row r="9" spans="1:4" ht="15" customHeight="1" x14ac:dyDescent="0.2">
      <c r="A9" s="72" t="s">
        <v>95</v>
      </c>
      <c r="B9" s="73"/>
      <c r="C9" s="74"/>
      <c r="D9" s="75"/>
    </row>
    <row r="10" spans="1:4" ht="30" customHeight="1" x14ac:dyDescent="0.2">
      <c r="A10" s="164" t="s">
        <v>96</v>
      </c>
      <c r="B10" s="165"/>
      <c r="C10" s="76"/>
      <c r="D10" s="77">
        <v>2.99303023</v>
      </c>
    </row>
    <row r="11" spans="1:4" ht="66" customHeight="1" x14ac:dyDescent="0.2">
      <c r="A11" s="164" t="s">
        <v>97</v>
      </c>
      <c r="B11" s="165"/>
      <c r="C11" s="76"/>
      <c r="D11" s="77">
        <v>690.56855254000004</v>
      </c>
    </row>
    <row r="12" spans="1:4" ht="30" customHeight="1" x14ac:dyDescent="0.2">
      <c r="A12" s="164" t="s">
        <v>98</v>
      </c>
      <c r="B12" s="165"/>
      <c r="C12" s="76"/>
      <c r="D12" s="78">
        <v>408211.13088119478</v>
      </c>
    </row>
    <row r="13" spans="1:4" ht="30" customHeight="1" x14ac:dyDescent="0.2">
      <c r="A13" s="164" t="s">
        <v>99</v>
      </c>
      <c r="B13" s="165"/>
      <c r="C13" s="76"/>
      <c r="D13" s="79"/>
    </row>
    <row r="14" spans="1:4" ht="15" customHeight="1" x14ac:dyDescent="0.2">
      <c r="A14" s="162" t="s">
        <v>100</v>
      </c>
      <c r="B14" s="163"/>
      <c r="C14" s="76"/>
      <c r="D14" s="77">
        <v>850.39333896999995</v>
      </c>
    </row>
    <row r="15" spans="1:4" ht="15" customHeight="1" x14ac:dyDescent="0.2">
      <c r="A15" s="162" t="s">
        <v>101</v>
      </c>
      <c r="B15" s="163"/>
      <c r="C15" s="76"/>
      <c r="D15" s="77">
        <v>1161.8657183</v>
      </c>
    </row>
    <row r="16" spans="1:4" ht="15" customHeight="1" x14ac:dyDescent="0.2">
      <c r="A16" s="162" t="s">
        <v>102</v>
      </c>
      <c r="B16" s="163"/>
      <c r="C16" s="76"/>
      <c r="D16" s="77">
        <v>1761.58425128</v>
      </c>
    </row>
    <row r="17" spans="1:12" ht="15" customHeight="1" x14ac:dyDescent="0.2">
      <c r="A17" s="162" t="s">
        <v>103</v>
      </c>
      <c r="B17" s="163"/>
      <c r="C17" s="76"/>
      <c r="D17" s="77">
        <v>1458.5933703999999</v>
      </c>
    </row>
    <row r="18" spans="1:12" ht="52.5" customHeight="1" x14ac:dyDescent="0.2">
      <c r="A18" s="164" t="s">
        <v>104</v>
      </c>
      <c r="B18" s="165"/>
      <c r="C18" s="76"/>
      <c r="D18" s="77">
        <v>0</v>
      </c>
    </row>
    <row r="19" spans="1:12" ht="15" customHeight="1" x14ac:dyDescent="0.2">
      <c r="A19" s="72" t="s">
        <v>105</v>
      </c>
      <c r="B19" s="73"/>
      <c r="C19" s="80"/>
      <c r="D19" s="81"/>
    </row>
    <row r="20" spans="1:12" ht="30" customHeight="1" x14ac:dyDescent="0.2">
      <c r="A20" s="164" t="s">
        <v>106</v>
      </c>
      <c r="B20" s="165"/>
      <c r="C20" s="76"/>
      <c r="D20" s="82">
        <v>25106.294999999998</v>
      </c>
    </row>
    <row r="21" spans="1:12" ht="30" customHeight="1" x14ac:dyDescent="0.2">
      <c r="A21" s="164" t="s">
        <v>107</v>
      </c>
      <c r="B21" s="165"/>
      <c r="C21" s="83"/>
      <c r="D21" s="82">
        <v>34.283000000000001</v>
      </c>
    </row>
    <row r="22" spans="1:12" ht="15" customHeight="1" x14ac:dyDescent="0.2">
      <c r="A22" s="72" t="s">
        <v>108</v>
      </c>
      <c r="B22" s="73"/>
      <c r="C22" s="80"/>
      <c r="D22" s="81"/>
    </row>
    <row r="23" spans="1:12" ht="15" customHeight="1" x14ac:dyDescent="0.25">
      <c r="A23" s="164" t="s">
        <v>109</v>
      </c>
      <c r="B23" s="165"/>
      <c r="C23" s="84"/>
      <c r="D23" s="79"/>
    </row>
    <row r="24" spans="1:12" ht="15" customHeight="1" x14ac:dyDescent="0.25">
      <c r="A24" s="162" t="s">
        <v>100</v>
      </c>
      <c r="B24" s="163"/>
      <c r="C24" s="84"/>
      <c r="D24" s="85">
        <v>0</v>
      </c>
    </row>
    <row r="25" spans="1:12" ht="15" customHeight="1" x14ac:dyDescent="0.25">
      <c r="A25" s="162" t="s">
        <v>101</v>
      </c>
      <c r="B25" s="163"/>
      <c r="C25" s="84"/>
      <c r="D25" s="85">
        <v>1.3560400092027458E-3</v>
      </c>
    </row>
    <row r="26" spans="1:12" ht="15" customHeight="1" x14ac:dyDescent="0.25">
      <c r="A26" s="162" t="s">
        <v>102</v>
      </c>
      <c r="B26" s="163"/>
      <c r="C26" s="84"/>
      <c r="D26" s="85">
        <v>2.8370924076148458E-3</v>
      </c>
    </row>
    <row r="27" spans="1:12" ht="15" customHeight="1" x14ac:dyDescent="0.25">
      <c r="A27" s="162" t="s">
        <v>103</v>
      </c>
      <c r="B27" s="163"/>
      <c r="C27" s="84"/>
      <c r="D27" s="85">
        <v>2.0888324387519333E-3</v>
      </c>
    </row>
    <row r="29" spans="1:12" x14ac:dyDescent="0.2">
      <c r="A29" s="59" t="s">
        <v>110</v>
      </c>
      <c r="B29" s="60"/>
      <c r="C29" s="60"/>
      <c r="D29" s="57"/>
      <c r="E29" s="57"/>
      <c r="F29" s="61"/>
      <c r="G29" s="61"/>
      <c r="H29" s="61"/>
      <c r="I29" s="62"/>
      <c r="J29" s="61"/>
      <c r="K29" s="61"/>
      <c r="L29" s="61"/>
    </row>
    <row r="30" spans="1:12" ht="280.5" customHeight="1" x14ac:dyDescent="0.2">
      <c r="A30" s="166" t="s">
        <v>7</v>
      </c>
      <c r="B30" s="166" t="s">
        <v>111</v>
      </c>
      <c r="C30" s="58" t="s">
        <v>112</v>
      </c>
      <c r="D30" s="58" t="s">
        <v>113</v>
      </c>
      <c r="E30" s="168" t="s">
        <v>114</v>
      </c>
      <c r="F30" s="169"/>
      <c r="G30" s="169"/>
      <c r="H30" s="170"/>
      <c r="I30" s="168" t="s">
        <v>115</v>
      </c>
      <c r="J30" s="169"/>
      <c r="K30" s="169"/>
      <c r="L30" s="170"/>
    </row>
    <row r="31" spans="1:12" x14ac:dyDescent="0.2">
      <c r="A31" s="167"/>
      <c r="B31" s="167"/>
      <c r="C31" s="58" t="s">
        <v>116</v>
      </c>
      <c r="D31" s="58" t="s">
        <v>116</v>
      </c>
      <c r="E31" s="168" t="s">
        <v>116</v>
      </c>
      <c r="F31" s="169"/>
      <c r="G31" s="169"/>
      <c r="H31" s="170"/>
      <c r="I31" s="168" t="s">
        <v>116</v>
      </c>
      <c r="J31" s="169"/>
      <c r="K31" s="169"/>
      <c r="L31" s="170"/>
    </row>
    <row r="32" spans="1:12" x14ac:dyDescent="0.2">
      <c r="A32" s="159"/>
      <c r="B32" s="159"/>
      <c r="C32" s="161"/>
      <c r="D32" s="161"/>
      <c r="E32" s="156"/>
      <c r="F32" s="157"/>
      <c r="G32" s="157"/>
      <c r="H32" s="158"/>
      <c r="I32" s="156"/>
      <c r="J32" s="157"/>
      <c r="K32" s="157"/>
      <c r="L32" s="158"/>
    </row>
    <row r="33" spans="1:12" ht="15" customHeight="1" x14ac:dyDescent="0.2">
      <c r="A33" s="160"/>
      <c r="B33" s="160"/>
      <c r="C33" s="160"/>
      <c r="D33" s="160"/>
      <c r="E33" s="86" t="s">
        <v>117</v>
      </c>
      <c r="F33" s="86" t="s">
        <v>118</v>
      </c>
      <c r="G33" s="86" t="s">
        <v>119</v>
      </c>
      <c r="H33" s="86" t="s">
        <v>120</v>
      </c>
      <c r="I33" s="86" t="s">
        <v>121</v>
      </c>
      <c r="J33" s="86" t="s">
        <v>122</v>
      </c>
      <c r="K33" s="86" t="s">
        <v>123</v>
      </c>
      <c r="L33" s="86" t="s">
        <v>124</v>
      </c>
    </row>
    <row r="34" spans="1:12" ht="12.75" customHeight="1" x14ac:dyDescent="0.2">
      <c r="A34" s="87" t="s">
        <v>142</v>
      </c>
      <c r="B34" s="87">
        <v>1</v>
      </c>
      <c r="C34" s="88">
        <v>555.53971759000001</v>
      </c>
      <c r="D34" s="88">
        <v>552.7758384</v>
      </c>
      <c r="E34" s="88">
        <v>0</v>
      </c>
      <c r="F34" s="88">
        <v>58.20421666</v>
      </c>
      <c r="G34" s="88">
        <v>145.51054164999999</v>
      </c>
      <c r="H34" s="88">
        <v>291.02108330999999</v>
      </c>
      <c r="I34" s="88">
        <v>0</v>
      </c>
      <c r="J34" s="88">
        <v>320.12319164000002</v>
      </c>
      <c r="K34" s="88">
        <v>378.3274083</v>
      </c>
      <c r="L34" s="88">
        <v>436.53162495999999</v>
      </c>
    </row>
    <row r="35" spans="1:12" ht="12.75" customHeight="1" x14ac:dyDescent="0.2">
      <c r="A35" s="87" t="s">
        <v>142</v>
      </c>
      <c r="B35" s="87">
        <v>2</v>
      </c>
      <c r="C35" s="88">
        <v>667.48472501000003</v>
      </c>
      <c r="D35" s="88">
        <v>664.16390548000004</v>
      </c>
      <c r="E35" s="88">
        <v>0</v>
      </c>
      <c r="F35" s="88">
        <v>69.408815970000006</v>
      </c>
      <c r="G35" s="88">
        <v>173.52203993000001</v>
      </c>
      <c r="H35" s="88">
        <v>347.04407986000001</v>
      </c>
      <c r="I35" s="88">
        <v>0</v>
      </c>
      <c r="J35" s="88">
        <v>381.74848784</v>
      </c>
      <c r="K35" s="88">
        <v>451.15730380999997</v>
      </c>
      <c r="L35" s="88">
        <v>520.56611978000001</v>
      </c>
    </row>
    <row r="36" spans="1:12" ht="12.75" customHeight="1" x14ac:dyDescent="0.2">
      <c r="A36" s="87" t="s">
        <v>142</v>
      </c>
      <c r="B36" s="87">
        <v>3</v>
      </c>
      <c r="C36" s="88">
        <v>743.95679566000001</v>
      </c>
      <c r="D36" s="88">
        <v>740.25551806999999</v>
      </c>
      <c r="E36" s="88">
        <v>0</v>
      </c>
      <c r="F36" s="88">
        <v>77.492323949999999</v>
      </c>
      <c r="G36" s="88">
        <v>193.73080988000001</v>
      </c>
      <c r="H36" s="88">
        <v>387.46161977000003</v>
      </c>
      <c r="I36" s="88">
        <v>0</v>
      </c>
      <c r="J36" s="88">
        <v>426.20778173999997</v>
      </c>
      <c r="K36" s="88">
        <v>503.70010568999999</v>
      </c>
      <c r="L36" s="88">
        <v>581.19242965000001</v>
      </c>
    </row>
    <row r="37" spans="1:12" ht="12.75" customHeight="1" x14ac:dyDescent="0.2">
      <c r="A37" s="87" t="s">
        <v>142</v>
      </c>
      <c r="B37" s="87">
        <v>4</v>
      </c>
      <c r="C37" s="88">
        <v>760.99624076999999</v>
      </c>
      <c r="D37" s="88">
        <v>757.21018981999998</v>
      </c>
      <c r="E37" s="88">
        <v>0</v>
      </c>
      <c r="F37" s="88">
        <v>78.591882080000005</v>
      </c>
      <c r="G37" s="88">
        <v>196.47970520000001</v>
      </c>
      <c r="H37" s="88">
        <v>392.95941040000002</v>
      </c>
      <c r="I37" s="88">
        <v>0</v>
      </c>
      <c r="J37" s="88">
        <v>432.25535143000002</v>
      </c>
      <c r="K37" s="88">
        <v>510.84723351000002</v>
      </c>
      <c r="L37" s="88">
        <v>589.43911559000003</v>
      </c>
    </row>
    <row r="38" spans="1:12" ht="12.75" customHeight="1" x14ac:dyDescent="0.2">
      <c r="A38" s="87" t="s">
        <v>142</v>
      </c>
      <c r="B38" s="87">
        <v>5</v>
      </c>
      <c r="C38" s="88">
        <v>762.67556214000001</v>
      </c>
      <c r="D38" s="88">
        <v>758.88115635999998</v>
      </c>
      <c r="E38" s="88">
        <v>0</v>
      </c>
      <c r="F38" s="88">
        <v>78.473381509999996</v>
      </c>
      <c r="G38" s="88">
        <v>196.18345375999999</v>
      </c>
      <c r="H38" s="88">
        <v>392.36690752999999</v>
      </c>
      <c r="I38" s="88">
        <v>0</v>
      </c>
      <c r="J38" s="88">
        <v>431.60359828000003</v>
      </c>
      <c r="K38" s="88">
        <v>510.07697977999999</v>
      </c>
      <c r="L38" s="88">
        <v>588.55036128999996</v>
      </c>
    </row>
    <row r="39" spans="1:12" ht="12.75" customHeight="1" x14ac:dyDescent="0.2">
      <c r="A39" s="87" t="s">
        <v>142</v>
      </c>
      <c r="B39" s="87">
        <v>6</v>
      </c>
      <c r="C39" s="88">
        <v>755.12354851999999</v>
      </c>
      <c r="D39" s="88">
        <v>751.36671494999996</v>
      </c>
      <c r="E39" s="88">
        <v>0</v>
      </c>
      <c r="F39" s="88">
        <v>78.078277170000007</v>
      </c>
      <c r="G39" s="88">
        <v>195.19569293000001</v>
      </c>
      <c r="H39" s="88">
        <v>390.39138587000002</v>
      </c>
      <c r="I39" s="88">
        <v>0</v>
      </c>
      <c r="J39" s="88">
        <v>429.43052445000001</v>
      </c>
      <c r="K39" s="88">
        <v>507.50880161999999</v>
      </c>
      <c r="L39" s="88">
        <v>585.58707879999997</v>
      </c>
    </row>
    <row r="40" spans="1:12" ht="12.75" customHeight="1" x14ac:dyDescent="0.2">
      <c r="A40" s="87" t="s">
        <v>142</v>
      </c>
      <c r="B40" s="87">
        <v>7</v>
      </c>
      <c r="C40" s="88">
        <v>737.73781178000002</v>
      </c>
      <c r="D40" s="88">
        <v>734.06747441000005</v>
      </c>
      <c r="E40" s="88">
        <v>0</v>
      </c>
      <c r="F40" s="88">
        <v>76.531927479999993</v>
      </c>
      <c r="G40" s="88">
        <v>191.32981869</v>
      </c>
      <c r="H40" s="88">
        <v>382.65963737999999</v>
      </c>
      <c r="I40" s="88">
        <v>0</v>
      </c>
      <c r="J40" s="88">
        <v>420.92560111</v>
      </c>
      <c r="K40" s="88">
        <v>497.45752858999998</v>
      </c>
      <c r="L40" s="88">
        <v>573.98945605999995</v>
      </c>
    </row>
    <row r="41" spans="1:12" ht="12.75" customHeight="1" x14ac:dyDescent="0.2">
      <c r="A41" s="87" t="s">
        <v>142</v>
      </c>
      <c r="B41" s="87">
        <v>8</v>
      </c>
      <c r="C41" s="88">
        <v>682.94042853999997</v>
      </c>
      <c r="D41" s="88">
        <v>679.54271497000002</v>
      </c>
      <c r="E41" s="88">
        <v>0</v>
      </c>
      <c r="F41" s="88">
        <v>73.911230619999998</v>
      </c>
      <c r="G41" s="88">
        <v>184.77807655000001</v>
      </c>
      <c r="H41" s="88">
        <v>369.55615310000002</v>
      </c>
      <c r="I41" s="88">
        <v>0</v>
      </c>
      <c r="J41" s="88">
        <v>406.51176839999999</v>
      </c>
      <c r="K41" s="88">
        <v>480.42299902000002</v>
      </c>
      <c r="L41" s="88">
        <v>554.33422963999999</v>
      </c>
    </row>
    <row r="42" spans="1:12" ht="12.75" customHeight="1" x14ac:dyDescent="0.2">
      <c r="A42" s="87" t="s">
        <v>142</v>
      </c>
      <c r="B42" s="87">
        <v>9</v>
      </c>
      <c r="C42" s="88">
        <v>610.08273267000004</v>
      </c>
      <c r="D42" s="88">
        <v>607.04749518999995</v>
      </c>
      <c r="E42" s="88">
        <v>0</v>
      </c>
      <c r="F42" s="88">
        <v>63.521549870000001</v>
      </c>
      <c r="G42" s="88">
        <v>158.80387467</v>
      </c>
      <c r="H42" s="88">
        <v>317.60774935000001</v>
      </c>
      <c r="I42" s="88">
        <v>0</v>
      </c>
      <c r="J42" s="88">
        <v>349.36852427999997</v>
      </c>
      <c r="K42" s="88">
        <v>412.89007414999998</v>
      </c>
      <c r="L42" s="88">
        <v>476.41162401999998</v>
      </c>
    </row>
    <row r="43" spans="1:12" ht="12.75" customHeight="1" x14ac:dyDescent="0.2">
      <c r="A43" s="87" t="s">
        <v>142</v>
      </c>
      <c r="B43" s="87">
        <v>10</v>
      </c>
      <c r="C43" s="88">
        <v>858.89481329</v>
      </c>
      <c r="D43" s="88">
        <v>854.62170476999995</v>
      </c>
      <c r="E43" s="88">
        <v>0</v>
      </c>
      <c r="F43" s="88">
        <v>53.617546650000001</v>
      </c>
      <c r="G43" s="88">
        <v>134.04386661999999</v>
      </c>
      <c r="H43" s="88">
        <v>268.08773323999998</v>
      </c>
      <c r="I43" s="88">
        <v>0</v>
      </c>
      <c r="J43" s="88">
        <v>294.89650655999998</v>
      </c>
      <c r="K43" s="88">
        <v>348.51405320999999</v>
      </c>
      <c r="L43" s="88">
        <v>402.13159985999999</v>
      </c>
    </row>
    <row r="44" spans="1:12" ht="12.75" customHeight="1" x14ac:dyDescent="0.2">
      <c r="A44" s="87" t="s">
        <v>142</v>
      </c>
      <c r="B44" s="87">
        <v>11</v>
      </c>
      <c r="C44" s="88">
        <v>826.21422789999997</v>
      </c>
      <c r="D44" s="88">
        <v>822.10370935000003</v>
      </c>
      <c r="E44" s="88">
        <v>0</v>
      </c>
      <c r="F44" s="88">
        <v>44.44843539</v>
      </c>
      <c r="G44" s="88">
        <v>111.12108846</v>
      </c>
      <c r="H44" s="88">
        <v>222.24217693</v>
      </c>
      <c r="I44" s="88">
        <v>0</v>
      </c>
      <c r="J44" s="88">
        <v>244.46639461999999</v>
      </c>
      <c r="K44" s="88">
        <v>288.91482999999999</v>
      </c>
      <c r="L44" s="88">
        <v>333.36326538999998</v>
      </c>
    </row>
    <row r="45" spans="1:12" ht="12.75" customHeight="1" x14ac:dyDescent="0.2">
      <c r="A45" s="87" t="s">
        <v>142</v>
      </c>
      <c r="B45" s="87">
        <v>12</v>
      </c>
      <c r="C45" s="88">
        <v>771.11436639999999</v>
      </c>
      <c r="D45" s="88">
        <v>767.27797652000004</v>
      </c>
      <c r="E45" s="88">
        <v>0</v>
      </c>
      <c r="F45" s="88">
        <v>41.283311869999999</v>
      </c>
      <c r="G45" s="88">
        <v>103.20827967</v>
      </c>
      <c r="H45" s="88">
        <v>206.41655935</v>
      </c>
      <c r="I45" s="88">
        <v>0</v>
      </c>
      <c r="J45" s="88">
        <v>227.05821528000001</v>
      </c>
      <c r="K45" s="88">
        <v>268.34152714999999</v>
      </c>
      <c r="L45" s="88">
        <v>309.62483902000002</v>
      </c>
    </row>
    <row r="46" spans="1:12" ht="12.75" customHeight="1" x14ac:dyDescent="0.2">
      <c r="A46" s="87" t="s">
        <v>142</v>
      </c>
      <c r="B46" s="87">
        <v>13</v>
      </c>
      <c r="C46" s="88">
        <v>463.45712996999998</v>
      </c>
      <c r="D46" s="88">
        <v>461.1513731</v>
      </c>
      <c r="E46" s="88">
        <v>0</v>
      </c>
      <c r="F46" s="88">
        <v>41.406533779999997</v>
      </c>
      <c r="G46" s="88">
        <v>103.51633446</v>
      </c>
      <c r="H46" s="88">
        <v>207.03266891999999</v>
      </c>
      <c r="I46" s="88">
        <v>0</v>
      </c>
      <c r="J46" s="88">
        <v>227.73593581</v>
      </c>
      <c r="K46" s="88">
        <v>269.14246960000003</v>
      </c>
      <c r="L46" s="88">
        <v>310.54900337999999</v>
      </c>
    </row>
    <row r="47" spans="1:12" ht="12.75" customHeight="1" x14ac:dyDescent="0.2">
      <c r="A47" s="87" t="s">
        <v>142</v>
      </c>
      <c r="B47" s="87">
        <v>14</v>
      </c>
      <c r="C47" s="88">
        <v>377.18077475000001</v>
      </c>
      <c r="D47" s="88">
        <v>375.30425348</v>
      </c>
      <c r="E47" s="88">
        <v>0</v>
      </c>
      <c r="F47" s="88">
        <v>41.77699045</v>
      </c>
      <c r="G47" s="88">
        <v>104.44247613</v>
      </c>
      <c r="H47" s="88">
        <v>208.88495227000001</v>
      </c>
      <c r="I47" s="88">
        <v>0</v>
      </c>
      <c r="J47" s="88">
        <v>229.77344749</v>
      </c>
      <c r="K47" s="88">
        <v>271.55043793999999</v>
      </c>
      <c r="L47" s="88">
        <v>313.32742839999997</v>
      </c>
    </row>
    <row r="48" spans="1:12" ht="12.75" customHeight="1" x14ac:dyDescent="0.2">
      <c r="A48" s="87" t="s">
        <v>142</v>
      </c>
      <c r="B48" s="87">
        <v>15</v>
      </c>
      <c r="C48" s="88">
        <v>382.25065874000001</v>
      </c>
      <c r="D48" s="88">
        <v>380.34891417</v>
      </c>
      <c r="E48" s="88">
        <v>0</v>
      </c>
      <c r="F48" s="88">
        <v>42.372742799999997</v>
      </c>
      <c r="G48" s="88">
        <v>105.93185701</v>
      </c>
      <c r="H48" s="88">
        <v>211.86371402</v>
      </c>
      <c r="I48" s="88">
        <v>0</v>
      </c>
      <c r="J48" s="88">
        <v>233.05008541999999</v>
      </c>
      <c r="K48" s="88">
        <v>275.42282822999999</v>
      </c>
      <c r="L48" s="88">
        <v>317.79557103000002</v>
      </c>
    </row>
    <row r="49" spans="1:12" ht="12.75" customHeight="1" x14ac:dyDescent="0.2">
      <c r="A49" s="87" t="s">
        <v>142</v>
      </c>
      <c r="B49" s="87">
        <v>16</v>
      </c>
      <c r="C49" s="88">
        <v>416.46512038999998</v>
      </c>
      <c r="D49" s="88">
        <v>414.39315462000002</v>
      </c>
      <c r="E49" s="88">
        <v>0</v>
      </c>
      <c r="F49" s="88">
        <v>43.06703529</v>
      </c>
      <c r="G49" s="88">
        <v>107.66758824</v>
      </c>
      <c r="H49" s="88">
        <v>215.33517646999999</v>
      </c>
      <c r="I49" s="88">
        <v>0</v>
      </c>
      <c r="J49" s="88">
        <v>236.86869411999999</v>
      </c>
      <c r="K49" s="88">
        <v>279.93572941000002</v>
      </c>
      <c r="L49" s="88">
        <v>323.00276471000001</v>
      </c>
    </row>
    <row r="50" spans="1:12" ht="12.75" customHeight="1" x14ac:dyDescent="0.2">
      <c r="A50" s="87" t="s">
        <v>142</v>
      </c>
      <c r="B50" s="87">
        <v>17</v>
      </c>
      <c r="C50" s="88">
        <v>435.11481085000003</v>
      </c>
      <c r="D50" s="88">
        <v>432.95006054999999</v>
      </c>
      <c r="E50" s="88">
        <v>0</v>
      </c>
      <c r="F50" s="88">
        <v>43.612859219999997</v>
      </c>
      <c r="G50" s="88">
        <v>109.03214804</v>
      </c>
      <c r="H50" s="88">
        <v>218.06429607999999</v>
      </c>
      <c r="I50" s="88">
        <v>0</v>
      </c>
      <c r="J50" s="88">
        <v>239.87072569</v>
      </c>
      <c r="K50" s="88">
        <v>283.48358489999998</v>
      </c>
      <c r="L50" s="88">
        <v>327.09644412</v>
      </c>
    </row>
    <row r="51" spans="1:12" ht="12.75" customHeight="1" x14ac:dyDescent="0.2">
      <c r="A51" s="87" t="s">
        <v>142</v>
      </c>
      <c r="B51" s="87">
        <v>18</v>
      </c>
      <c r="C51" s="88">
        <v>438.32911648999999</v>
      </c>
      <c r="D51" s="88">
        <v>436.14837462000003</v>
      </c>
      <c r="E51" s="88">
        <v>0</v>
      </c>
      <c r="F51" s="88">
        <v>43.459258120000001</v>
      </c>
      <c r="G51" s="88">
        <v>108.64814531</v>
      </c>
      <c r="H51" s="88">
        <v>217.29629062000001</v>
      </c>
      <c r="I51" s="88">
        <v>0</v>
      </c>
      <c r="J51" s="88">
        <v>239.02591967999999</v>
      </c>
      <c r="K51" s="88">
        <v>282.48517779999997</v>
      </c>
      <c r="L51" s="88">
        <v>325.94443591999999</v>
      </c>
    </row>
    <row r="52" spans="1:12" ht="12.75" customHeight="1" x14ac:dyDescent="0.2">
      <c r="A52" s="87" t="s">
        <v>142</v>
      </c>
      <c r="B52" s="87">
        <v>19</v>
      </c>
      <c r="C52" s="88">
        <v>412.01328914999999</v>
      </c>
      <c r="D52" s="88">
        <v>409.96347179000003</v>
      </c>
      <c r="E52" s="88">
        <v>0</v>
      </c>
      <c r="F52" s="88">
        <v>42.945675059999999</v>
      </c>
      <c r="G52" s="88">
        <v>107.36418766</v>
      </c>
      <c r="H52" s="88">
        <v>214.72837530999999</v>
      </c>
      <c r="I52" s="88">
        <v>0</v>
      </c>
      <c r="J52" s="88">
        <v>236.20121284000001</v>
      </c>
      <c r="K52" s="88">
        <v>279.14688790000002</v>
      </c>
      <c r="L52" s="88">
        <v>322.09256297000002</v>
      </c>
    </row>
    <row r="53" spans="1:12" ht="12.75" customHeight="1" x14ac:dyDescent="0.2">
      <c r="A53" s="87" t="s">
        <v>142</v>
      </c>
      <c r="B53" s="87">
        <v>20</v>
      </c>
      <c r="C53" s="88">
        <v>381.98010742999998</v>
      </c>
      <c r="D53" s="88">
        <v>380.07970889000001</v>
      </c>
      <c r="E53" s="88">
        <v>0</v>
      </c>
      <c r="F53" s="88">
        <v>39.482033229999999</v>
      </c>
      <c r="G53" s="88">
        <v>98.705083079999994</v>
      </c>
      <c r="H53" s="88">
        <v>197.41016617</v>
      </c>
      <c r="I53" s="88">
        <v>0</v>
      </c>
      <c r="J53" s="88">
        <v>217.15118278</v>
      </c>
      <c r="K53" s="88">
        <v>256.63321601000001</v>
      </c>
      <c r="L53" s="88">
        <v>296.11524924999998</v>
      </c>
    </row>
    <row r="54" spans="1:12" ht="12.75" customHeight="1" x14ac:dyDescent="0.2">
      <c r="A54" s="87" t="s">
        <v>142</v>
      </c>
      <c r="B54" s="87">
        <v>21</v>
      </c>
      <c r="C54" s="88">
        <v>404.58036651999998</v>
      </c>
      <c r="D54" s="88">
        <v>402.56752888</v>
      </c>
      <c r="E54" s="88">
        <v>0</v>
      </c>
      <c r="F54" s="88">
        <v>39.060519460000002</v>
      </c>
      <c r="G54" s="88">
        <v>97.651298659999995</v>
      </c>
      <c r="H54" s="88">
        <v>195.30259731000001</v>
      </c>
      <c r="I54" s="88">
        <v>0</v>
      </c>
      <c r="J54" s="88">
        <v>214.83285703999999</v>
      </c>
      <c r="K54" s="88">
        <v>253.89337649999999</v>
      </c>
      <c r="L54" s="88">
        <v>292.95389597000002</v>
      </c>
    </row>
    <row r="55" spans="1:12" ht="12.75" customHeight="1" x14ac:dyDescent="0.2">
      <c r="A55" s="87" t="s">
        <v>142</v>
      </c>
      <c r="B55" s="87">
        <v>22</v>
      </c>
      <c r="C55" s="88">
        <v>447.96802585</v>
      </c>
      <c r="D55" s="88">
        <v>445.73932919999999</v>
      </c>
      <c r="E55" s="88">
        <v>0</v>
      </c>
      <c r="F55" s="88">
        <v>39.51267489</v>
      </c>
      <c r="G55" s="88">
        <v>98.781687239999997</v>
      </c>
      <c r="H55" s="88">
        <v>197.56337447000001</v>
      </c>
      <c r="I55" s="88">
        <v>0</v>
      </c>
      <c r="J55" s="88">
        <v>217.31971192</v>
      </c>
      <c r="K55" s="88">
        <v>256.83238681</v>
      </c>
      <c r="L55" s="88">
        <v>296.34506170999998</v>
      </c>
    </row>
    <row r="56" spans="1:12" ht="12.75" customHeight="1" x14ac:dyDescent="0.2">
      <c r="A56" s="87" t="s">
        <v>142</v>
      </c>
      <c r="B56" s="87">
        <v>23</v>
      </c>
      <c r="C56" s="88">
        <v>430.98110312</v>
      </c>
      <c r="D56" s="88">
        <v>428.83691852999999</v>
      </c>
      <c r="E56" s="88">
        <v>0</v>
      </c>
      <c r="F56" s="88">
        <v>44.140257409999997</v>
      </c>
      <c r="G56" s="88">
        <v>110.35064353</v>
      </c>
      <c r="H56" s="88">
        <v>220.70128706</v>
      </c>
      <c r="I56" s="88">
        <v>0</v>
      </c>
      <c r="J56" s="88">
        <v>242.77141577</v>
      </c>
      <c r="K56" s="88">
        <v>286.91167317999998</v>
      </c>
      <c r="L56" s="88">
        <v>331.05193058999998</v>
      </c>
    </row>
    <row r="57" spans="1:12" ht="12.75" customHeight="1" x14ac:dyDescent="0.2">
      <c r="A57" s="87" t="s">
        <v>142</v>
      </c>
      <c r="B57" s="87">
        <v>24</v>
      </c>
      <c r="C57" s="88">
        <v>503.31960886000002</v>
      </c>
      <c r="D57" s="88">
        <v>500.81553120000001</v>
      </c>
      <c r="E57" s="88">
        <v>0</v>
      </c>
      <c r="F57" s="88">
        <v>51.33523074</v>
      </c>
      <c r="G57" s="88">
        <v>128.33807686</v>
      </c>
      <c r="H57" s="88">
        <v>256.67615370999999</v>
      </c>
      <c r="I57" s="88">
        <v>0</v>
      </c>
      <c r="J57" s="88">
        <v>282.34376908000002</v>
      </c>
      <c r="K57" s="88">
        <v>333.67899982</v>
      </c>
      <c r="L57" s="88">
        <v>385.01423057</v>
      </c>
    </row>
    <row r="58" spans="1:12" ht="12.75" customHeight="1" x14ac:dyDescent="0.2">
      <c r="A58" s="87" t="s">
        <v>143</v>
      </c>
      <c r="B58" s="87">
        <v>1</v>
      </c>
      <c r="C58" s="88">
        <v>535.53736785000001</v>
      </c>
      <c r="D58" s="88">
        <v>532.87300284000003</v>
      </c>
      <c r="E58" s="88">
        <v>0</v>
      </c>
      <c r="F58" s="88">
        <v>53.152104430000001</v>
      </c>
      <c r="G58" s="88">
        <v>132.88026109</v>
      </c>
      <c r="H58" s="88">
        <v>265.76052217</v>
      </c>
      <c r="I58" s="88">
        <v>0</v>
      </c>
      <c r="J58" s="88">
        <v>292.33657439000001</v>
      </c>
      <c r="K58" s="88">
        <v>345.48867882000002</v>
      </c>
      <c r="L58" s="88">
        <v>398.64078325999998</v>
      </c>
    </row>
    <row r="59" spans="1:12" ht="12.75" customHeight="1" x14ac:dyDescent="0.2">
      <c r="A59" s="87" t="s">
        <v>143</v>
      </c>
      <c r="B59" s="87">
        <v>2</v>
      </c>
      <c r="C59" s="88">
        <v>651.08454537</v>
      </c>
      <c r="D59" s="88">
        <v>647.84531877999996</v>
      </c>
      <c r="E59" s="88">
        <v>0</v>
      </c>
      <c r="F59" s="88">
        <v>62.616974640000002</v>
      </c>
      <c r="G59" s="88">
        <v>156.54243661000001</v>
      </c>
      <c r="H59" s="88">
        <v>313.08487322000002</v>
      </c>
      <c r="I59" s="88">
        <v>0</v>
      </c>
      <c r="J59" s="88">
        <v>344.39336054</v>
      </c>
      <c r="K59" s="88">
        <v>407.01033518000003</v>
      </c>
      <c r="L59" s="88">
        <v>469.62730981999999</v>
      </c>
    </row>
    <row r="60" spans="1:12" ht="12.75" customHeight="1" x14ac:dyDescent="0.2">
      <c r="A60" s="87" t="s">
        <v>143</v>
      </c>
      <c r="B60" s="87">
        <v>3</v>
      </c>
      <c r="C60" s="88">
        <v>717.71514568999999</v>
      </c>
      <c r="D60" s="88">
        <v>714.14442356999996</v>
      </c>
      <c r="E60" s="88">
        <v>0</v>
      </c>
      <c r="F60" s="88">
        <v>69.916090819999994</v>
      </c>
      <c r="G60" s="88">
        <v>174.79022705</v>
      </c>
      <c r="H60" s="88">
        <v>349.5804541</v>
      </c>
      <c r="I60" s="88">
        <v>0</v>
      </c>
      <c r="J60" s="88">
        <v>384.53849951000001</v>
      </c>
      <c r="K60" s="88">
        <v>454.45459032999997</v>
      </c>
      <c r="L60" s="88">
        <v>524.37068115</v>
      </c>
    </row>
    <row r="61" spans="1:12" ht="12.75" customHeight="1" x14ac:dyDescent="0.2">
      <c r="A61" s="87" t="s">
        <v>143</v>
      </c>
      <c r="B61" s="87">
        <v>4</v>
      </c>
      <c r="C61" s="88">
        <v>713.29456722999998</v>
      </c>
      <c r="D61" s="88">
        <v>709.74583803999997</v>
      </c>
      <c r="E61" s="88">
        <v>0</v>
      </c>
      <c r="F61" s="88">
        <v>70.610514339999995</v>
      </c>
      <c r="G61" s="88">
        <v>176.52628584999999</v>
      </c>
      <c r="H61" s="88">
        <v>353.05257169999999</v>
      </c>
      <c r="I61" s="88">
        <v>0</v>
      </c>
      <c r="J61" s="88">
        <v>388.35782885999998</v>
      </c>
      <c r="K61" s="88">
        <v>458.96834319999999</v>
      </c>
      <c r="L61" s="88">
        <v>529.57885753999994</v>
      </c>
    </row>
    <row r="62" spans="1:12" ht="12.75" customHeight="1" x14ac:dyDescent="0.2">
      <c r="A62" s="87" t="s">
        <v>143</v>
      </c>
      <c r="B62" s="87">
        <v>5</v>
      </c>
      <c r="C62" s="88">
        <v>694.65727459000004</v>
      </c>
      <c r="D62" s="88">
        <v>691.20126825</v>
      </c>
      <c r="E62" s="88">
        <v>0</v>
      </c>
      <c r="F62" s="88">
        <v>70.737911420000003</v>
      </c>
      <c r="G62" s="88">
        <v>176.84477853999999</v>
      </c>
      <c r="H62" s="88">
        <v>353.68955707999999</v>
      </c>
      <c r="I62" s="88">
        <v>0</v>
      </c>
      <c r="J62" s="88">
        <v>389.05851278</v>
      </c>
      <c r="K62" s="88">
        <v>459.79642419999999</v>
      </c>
      <c r="L62" s="88">
        <v>530.53433560999997</v>
      </c>
    </row>
    <row r="63" spans="1:12" ht="12.75" customHeight="1" x14ac:dyDescent="0.2">
      <c r="A63" s="87" t="s">
        <v>143</v>
      </c>
      <c r="B63" s="87">
        <v>6</v>
      </c>
      <c r="C63" s="88">
        <v>698.45945228999994</v>
      </c>
      <c r="D63" s="88">
        <v>694.98452964000001</v>
      </c>
      <c r="E63" s="88">
        <v>0</v>
      </c>
      <c r="F63" s="88">
        <v>72.416713250000001</v>
      </c>
      <c r="G63" s="88">
        <v>181.04178311999999</v>
      </c>
      <c r="H63" s="88">
        <v>362.08356622999997</v>
      </c>
      <c r="I63" s="88">
        <v>0</v>
      </c>
      <c r="J63" s="88">
        <v>398.29192284999999</v>
      </c>
      <c r="K63" s="88">
        <v>470.70863609999998</v>
      </c>
      <c r="L63" s="88">
        <v>543.12534934999996</v>
      </c>
    </row>
    <row r="64" spans="1:12" ht="12.75" customHeight="1" x14ac:dyDescent="0.2">
      <c r="A64" s="87" t="s">
        <v>143</v>
      </c>
      <c r="B64" s="87">
        <v>7</v>
      </c>
      <c r="C64" s="88">
        <v>664.36232646999997</v>
      </c>
      <c r="D64" s="88">
        <v>661.05704126000001</v>
      </c>
      <c r="E64" s="88">
        <v>0</v>
      </c>
      <c r="F64" s="88">
        <v>70.715636090000004</v>
      </c>
      <c r="G64" s="88">
        <v>176.78909024000001</v>
      </c>
      <c r="H64" s="88">
        <v>353.57818047000001</v>
      </c>
      <c r="I64" s="88">
        <v>0</v>
      </c>
      <c r="J64" s="88">
        <v>388.93599852</v>
      </c>
      <c r="K64" s="88">
        <v>459.65163460999997</v>
      </c>
      <c r="L64" s="88">
        <v>530.36727070999996</v>
      </c>
    </row>
    <row r="65" spans="1:12" ht="12.75" customHeight="1" x14ac:dyDescent="0.2">
      <c r="A65" s="87" t="s">
        <v>143</v>
      </c>
      <c r="B65" s="87">
        <v>8</v>
      </c>
      <c r="C65" s="88">
        <v>655.00085110999999</v>
      </c>
      <c r="D65" s="88">
        <v>651.74214041000005</v>
      </c>
      <c r="E65" s="88">
        <v>0</v>
      </c>
      <c r="F65" s="88">
        <v>67.699606360000004</v>
      </c>
      <c r="G65" s="88">
        <v>169.24901589000001</v>
      </c>
      <c r="H65" s="88">
        <v>338.49803178000002</v>
      </c>
      <c r="I65" s="88">
        <v>0</v>
      </c>
      <c r="J65" s="88">
        <v>372.34783496</v>
      </c>
      <c r="K65" s="88">
        <v>440.04744131000001</v>
      </c>
      <c r="L65" s="88">
        <v>507.74704766999997</v>
      </c>
    </row>
    <row r="66" spans="1:12" ht="12.75" customHeight="1" x14ac:dyDescent="0.2">
      <c r="A66" s="87" t="s">
        <v>143</v>
      </c>
      <c r="B66" s="87">
        <v>9</v>
      </c>
      <c r="C66" s="88">
        <v>573.28171349000002</v>
      </c>
      <c r="D66" s="88">
        <v>570.42956565999998</v>
      </c>
      <c r="E66" s="88">
        <v>0</v>
      </c>
      <c r="F66" s="88">
        <v>58.171507140000003</v>
      </c>
      <c r="G66" s="88">
        <v>145.42876785999999</v>
      </c>
      <c r="H66" s="88">
        <v>290.85753571999999</v>
      </c>
      <c r="I66" s="88">
        <v>0</v>
      </c>
      <c r="J66" s="88">
        <v>319.94328929</v>
      </c>
      <c r="K66" s="88">
        <v>378.11479643000001</v>
      </c>
      <c r="L66" s="88">
        <v>436.28630356999997</v>
      </c>
    </row>
    <row r="67" spans="1:12" ht="12.75" customHeight="1" x14ac:dyDescent="0.2">
      <c r="A67" s="87" t="s">
        <v>143</v>
      </c>
      <c r="B67" s="87">
        <v>10</v>
      </c>
      <c r="C67" s="88">
        <v>520.77776438000001</v>
      </c>
      <c r="D67" s="88">
        <v>518.18683023000006</v>
      </c>
      <c r="E67" s="88">
        <v>0</v>
      </c>
      <c r="F67" s="88">
        <v>51.04079617</v>
      </c>
      <c r="G67" s="88">
        <v>127.60199042000001</v>
      </c>
      <c r="H67" s="88">
        <v>255.20398084999999</v>
      </c>
      <c r="I67" s="88">
        <v>0</v>
      </c>
      <c r="J67" s="88">
        <v>280.72437893</v>
      </c>
      <c r="K67" s="88">
        <v>331.76517510000002</v>
      </c>
      <c r="L67" s="88">
        <v>382.80597126999999</v>
      </c>
    </row>
    <row r="68" spans="1:12" ht="12.75" customHeight="1" x14ac:dyDescent="0.2">
      <c r="A68" s="87" t="s">
        <v>143</v>
      </c>
      <c r="B68" s="87">
        <v>11</v>
      </c>
      <c r="C68" s="88">
        <v>408.74290410999998</v>
      </c>
      <c r="D68" s="88">
        <v>406.70935731999998</v>
      </c>
      <c r="E68" s="88">
        <v>0</v>
      </c>
      <c r="F68" s="88">
        <v>42.465064429999998</v>
      </c>
      <c r="G68" s="88">
        <v>106.16266107</v>
      </c>
      <c r="H68" s="88">
        <v>212.32532214</v>
      </c>
      <c r="I68" s="88">
        <v>0</v>
      </c>
      <c r="J68" s="88">
        <v>233.55785435000001</v>
      </c>
      <c r="K68" s="88">
        <v>276.02291878</v>
      </c>
      <c r="L68" s="88">
        <v>318.48798320999998</v>
      </c>
    </row>
    <row r="69" spans="1:12" ht="12.75" customHeight="1" x14ac:dyDescent="0.2">
      <c r="A69" s="87" t="s">
        <v>143</v>
      </c>
      <c r="B69" s="87">
        <v>12</v>
      </c>
      <c r="C69" s="88">
        <v>394.27172538999997</v>
      </c>
      <c r="D69" s="88">
        <v>392.31017451999998</v>
      </c>
      <c r="E69" s="88">
        <v>0</v>
      </c>
      <c r="F69" s="88">
        <v>40.315985040000001</v>
      </c>
      <c r="G69" s="88">
        <v>100.78996261</v>
      </c>
      <c r="H69" s="88">
        <v>201.57992522000001</v>
      </c>
      <c r="I69" s="88">
        <v>0</v>
      </c>
      <c r="J69" s="88">
        <v>221.73791774</v>
      </c>
      <c r="K69" s="88">
        <v>262.05390279</v>
      </c>
      <c r="L69" s="88">
        <v>302.36988782999998</v>
      </c>
    </row>
    <row r="70" spans="1:12" ht="12.75" customHeight="1" x14ac:dyDescent="0.2">
      <c r="A70" s="87" t="s">
        <v>143</v>
      </c>
      <c r="B70" s="87">
        <v>13</v>
      </c>
      <c r="C70" s="88">
        <v>388.39039065999998</v>
      </c>
      <c r="D70" s="88">
        <v>386.45810016000001</v>
      </c>
      <c r="E70" s="88">
        <v>0</v>
      </c>
      <c r="F70" s="88">
        <v>41.060382689999997</v>
      </c>
      <c r="G70" s="88">
        <v>102.65095672</v>
      </c>
      <c r="H70" s="88">
        <v>205.30191343999999</v>
      </c>
      <c r="I70" s="88">
        <v>0</v>
      </c>
      <c r="J70" s="88">
        <v>225.83210478000001</v>
      </c>
      <c r="K70" s="88">
        <v>266.89248746999999</v>
      </c>
      <c r="L70" s="88">
        <v>307.95287015999997</v>
      </c>
    </row>
    <row r="71" spans="1:12" ht="12.75" customHeight="1" x14ac:dyDescent="0.2">
      <c r="A71" s="87" t="s">
        <v>143</v>
      </c>
      <c r="B71" s="87">
        <v>14</v>
      </c>
      <c r="C71" s="88">
        <v>379.59977536999997</v>
      </c>
      <c r="D71" s="88">
        <v>377.71121927000002</v>
      </c>
      <c r="E71" s="88">
        <v>0</v>
      </c>
      <c r="F71" s="88">
        <v>41.003718790000001</v>
      </c>
      <c r="G71" s="88">
        <v>102.50929696999999</v>
      </c>
      <c r="H71" s="88">
        <v>205.01859393000001</v>
      </c>
      <c r="I71" s="88">
        <v>0</v>
      </c>
      <c r="J71" s="88">
        <v>225.52045332</v>
      </c>
      <c r="K71" s="88">
        <v>266.52417210999999</v>
      </c>
      <c r="L71" s="88">
        <v>307.52789089999999</v>
      </c>
    </row>
    <row r="72" spans="1:12" ht="12.75" customHeight="1" x14ac:dyDescent="0.2">
      <c r="A72" s="87" t="s">
        <v>143</v>
      </c>
      <c r="B72" s="87">
        <v>15</v>
      </c>
      <c r="C72" s="88">
        <v>383.96315585000002</v>
      </c>
      <c r="D72" s="88">
        <v>382.05289139000001</v>
      </c>
      <c r="E72" s="88">
        <v>0</v>
      </c>
      <c r="F72" s="88">
        <v>41.350028999999999</v>
      </c>
      <c r="G72" s="88">
        <v>103.3750725</v>
      </c>
      <c r="H72" s="88">
        <v>206.750145</v>
      </c>
      <c r="I72" s="88">
        <v>0</v>
      </c>
      <c r="J72" s="88">
        <v>227.42515950000001</v>
      </c>
      <c r="K72" s="88">
        <v>268.77518850000001</v>
      </c>
      <c r="L72" s="88">
        <v>310.12521750000002</v>
      </c>
    </row>
    <row r="73" spans="1:12" ht="12.75" customHeight="1" x14ac:dyDescent="0.2">
      <c r="A73" s="87" t="s">
        <v>143</v>
      </c>
      <c r="B73" s="87">
        <v>16</v>
      </c>
      <c r="C73" s="88">
        <v>392.86203955000002</v>
      </c>
      <c r="D73" s="88">
        <v>390.90750204</v>
      </c>
      <c r="E73" s="88">
        <v>0</v>
      </c>
      <c r="F73" s="88">
        <v>41.318560869999999</v>
      </c>
      <c r="G73" s="88">
        <v>103.29640216999999</v>
      </c>
      <c r="H73" s="88">
        <v>206.59280433999999</v>
      </c>
      <c r="I73" s="88">
        <v>0</v>
      </c>
      <c r="J73" s="88">
        <v>227.25208477000001</v>
      </c>
      <c r="K73" s="88">
        <v>268.57064564000001</v>
      </c>
      <c r="L73" s="88">
        <v>309.8892065</v>
      </c>
    </row>
    <row r="74" spans="1:12" ht="12.75" customHeight="1" x14ac:dyDescent="0.2">
      <c r="A74" s="87" t="s">
        <v>143</v>
      </c>
      <c r="B74" s="87">
        <v>17</v>
      </c>
      <c r="C74" s="88">
        <v>415.40073338000002</v>
      </c>
      <c r="D74" s="88">
        <v>413.33406306000001</v>
      </c>
      <c r="E74" s="88">
        <v>0</v>
      </c>
      <c r="F74" s="88">
        <v>41.598926759999998</v>
      </c>
      <c r="G74" s="88">
        <v>103.9973169</v>
      </c>
      <c r="H74" s="88">
        <v>207.9946338</v>
      </c>
      <c r="I74" s="88">
        <v>0</v>
      </c>
      <c r="J74" s="88">
        <v>228.79409716999999</v>
      </c>
      <c r="K74" s="88">
        <v>270.39302393000003</v>
      </c>
      <c r="L74" s="88">
        <v>311.99195069000001</v>
      </c>
    </row>
    <row r="75" spans="1:12" ht="12.75" customHeight="1" x14ac:dyDescent="0.2">
      <c r="A75" s="87" t="s">
        <v>143</v>
      </c>
      <c r="B75" s="87">
        <v>18</v>
      </c>
      <c r="C75" s="88">
        <v>404.32088831999999</v>
      </c>
      <c r="D75" s="88">
        <v>402.30934160999999</v>
      </c>
      <c r="E75" s="88">
        <v>0</v>
      </c>
      <c r="F75" s="88">
        <v>40.727938039999998</v>
      </c>
      <c r="G75" s="88">
        <v>101.81984511</v>
      </c>
      <c r="H75" s="88">
        <v>203.63969022000001</v>
      </c>
      <c r="I75" s="88">
        <v>0</v>
      </c>
      <c r="J75" s="88">
        <v>224.00365923999999</v>
      </c>
      <c r="K75" s="88">
        <v>264.73159728000002</v>
      </c>
      <c r="L75" s="88">
        <v>305.45953531999999</v>
      </c>
    </row>
    <row r="76" spans="1:12" ht="12.75" customHeight="1" x14ac:dyDescent="0.2">
      <c r="A76" s="87" t="s">
        <v>143</v>
      </c>
      <c r="B76" s="87">
        <v>19</v>
      </c>
      <c r="C76" s="88">
        <v>413.1617445</v>
      </c>
      <c r="D76" s="88">
        <v>411.10621343000003</v>
      </c>
      <c r="E76" s="88">
        <v>0</v>
      </c>
      <c r="F76" s="88">
        <v>42.072110510000002</v>
      </c>
      <c r="G76" s="88">
        <v>105.18027626999999</v>
      </c>
      <c r="H76" s="88">
        <v>210.36055253999999</v>
      </c>
      <c r="I76" s="88">
        <v>0</v>
      </c>
      <c r="J76" s="88">
        <v>231.39660778999999</v>
      </c>
      <c r="K76" s="88">
        <v>273.46871829999998</v>
      </c>
      <c r="L76" s="88">
        <v>315.54082880999999</v>
      </c>
    </row>
    <row r="77" spans="1:12" ht="12.75" customHeight="1" x14ac:dyDescent="0.2">
      <c r="A77" s="87" t="s">
        <v>143</v>
      </c>
      <c r="B77" s="87">
        <v>20</v>
      </c>
      <c r="C77" s="88">
        <v>346.67374798999998</v>
      </c>
      <c r="D77" s="88">
        <v>344.94900297999999</v>
      </c>
      <c r="E77" s="88">
        <v>0</v>
      </c>
      <c r="F77" s="88">
        <v>37.301393079999997</v>
      </c>
      <c r="G77" s="88">
        <v>93.253482700000006</v>
      </c>
      <c r="H77" s="88">
        <v>186.50696540999999</v>
      </c>
      <c r="I77" s="88">
        <v>0</v>
      </c>
      <c r="J77" s="88">
        <v>205.15766195</v>
      </c>
      <c r="K77" s="88">
        <v>242.45905503</v>
      </c>
      <c r="L77" s="88">
        <v>279.76044811000003</v>
      </c>
    </row>
    <row r="78" spans="1:12" ht="12.75" customHeight="1" x14ac:dyDescent="0.2">
      <c r="A78" s="87" t="s">
        <v>143</v>
      </c>
      <c r="B78" s="87">
        <v>21</v>
      </c>
      <c r="C78" s="88">
        <v>372.89498113000002</v>
      </c>
      <c r="D78" s="88">
        <v>371.03978222000001</v>
      </c>
      <c r="E78" s="88">
        <v>0</v>
      </c>
      <c r="F78" s="88">
        <v>38.455986199999998</v>
      </c>
      <c r="G78" s="88">
        <v>96.139965489999994</v>
      </c>
      <c r="H78" s="88">
        <v>192.27993097999999</v>
      </c>
      <c r="I78" s="88">
        <v>0</v>
      </c>
      <c r="J78" s="88">
        <v>211.50792408000001</v>
      </c>
      <c r="K78" s="88">
        <v>249.96391027000001</v>
      </c>
      <c r="L78" s="88">
        <v>288.41989647000003</v>
      </c>
    </row>
    <row r="79" spans="1:12" ht="12.75" customHeight="1" x14ac:dyDescent="0.2">
      <c r="A79" s="87" t="s">
        <v>143</v>
      </c>
      <c r="B79" s="87">
        <v>22</v>
      </c>
      <c r="C79" s="88">
        <v>369.98659462000001</v>
      </c>
      <c r="D79" s="88">
        <v>368.14586529000002</v>
      </c>
      <c r="E79" s="88">
        <v>0</v>
      </c>
      <c r="F79" s="88">
        <v>38.605296039999999</v>
      </c>
      <c r="G79" s="88">
        <v>96.513240089999996</v>
      </c>
      <c r="H79" s="88">
        <v>193.02648019</v>
      </c>
      <c r="I79" s="88">
        <v>0</v>
      </c>
      <c r="J79" s="88">
        <v>212.32912820000001</v>
      </c>
      <c r="K79" s="88">
        <v>250.93442424</v>
      </c>
      <c r="L79" s="88">
        <v>289.53972027999998</v>
      </c>
    </row>
    <row r="80" spans="1:12" ht="12.75" customHeight="1" x14ac:dyDescent="0.2">
      <c r="A80" s="87" t="s">
        <v>143</v>
      </c>
      <c r="B80" s="87">
        <v>23</v>
      </c>
      <c r="C80" s="88">
        <v>409.00317999999999</v>
      </c>
      <c r="D80" s="88">
        <v>406.96833830999998</v>
      </c>
      <c r="E80" s="88">
        <v>0</v>
      </c>
      <c r="F80" s="88">
        <v>42.401098470000001</v>
      </c>
      <c r="G80" s="88">
        <v>106.00274616999999</v>
      </c>
      <c r="H80" s="88">
        <v>212.00549235</v>
      </c>
      <c r="I80" s="88">
        <v>0</v>
      </c>
      <c r="J80" s="88">
        <v>233.20604158</v>
      </c>
      <c r="K80" s="88">
        <v>275.60714005</v>
      </c>
      <c r="L80" s="88">
        <v>318.00823852000002</v>
      </c>
    </row>
    <row r="81" spans="1:12" ht="12.75" customHeight="1" x14ac:dyDescent="0.2">
      <c r="A81" s="87" t="s">
        <v>143</v>
      </c>
      <c r="B81" s="87">
        <v>24</v>
      </c>
      <c r="C81" s="88">
        <v>465.19146731000001</v>
      </c>
      <c r="D81" s="88">
        <v>462.87708190000001</v>
      </c>
      <c r="E81" s="88">
        <v>0</v>
      </c>
      <c r="F81" s="88">
        <v>48.491532220000003</v>
      </c>
      <c r="G81" s="88">
        <v>121.22883054</v>
      </c>
      <c r="H81" s="88">
        <v>242.45766108000001</v>
      </c>
      <c r="I81" s="88">
        <v>0</v>
      </c>
      <c r="J81" s="88">
        <v>266.70342718000001</v>
      </c>
      <c r="K81" s="88">
        <v>315.19495940000002</v>
      </c>
      <c r="L81" s="88">
        <v>363.68649161000002</v>
      </c>
    </row>
    <row r="82" spans="1:12" ht="12.75" customHeight="1" x14ac:dyDescent="0.2">
      <c r="A82" s="87" t="s">
        <v>144</v>
      </c>
      <c r="B82" s="87">
        <v>1</v>
      </c>
      <c r="C82" s="88">
        <v>554.74687883000001</v>
      </c>
      <c r="D82" s="88">
        <v>551.98694410999997</v>
      </c>
      <c r="E82" s="88">
        <v>0</v>
      </c>
      <c r="F82" s="88">
        <v>60.128514109999998</v>
      </c>
      <c r="G82" s="88">
        <v>150.32128528999999</v>
      </c>
      <c r="H82" s="88">
        <v>300.64257056999998</v>
      </c>
      <c r="I82" s="88">
        <v>0</v>
      </c>
      <c r="J82" s="88">
        <v>330.70682763000002</v>
      </c>
      <c r="K82" s="88">
        <v>390.83534173999999</v>
      </c>
      <c r="L82" s="88">
        <v>450.96385586000002</v>
      </c>
    </row>
    <row r="83" spans="1:12" ht="12.75" customHeight="1" x14ac:dyDescent="0.2">
      <c r="A83" s="87" t="s">
        <v>144</v>
      </c>
      <c r="B83" s="87">
        <v>2</v>
      </c>
      <c r="C83" s="88">
        <v>670.25367311000002</v>
      </c>
      <c r="D83" s="88">
        <v>666.91907772000002</v>
      </c>
      <c r="E83" s="88">
        <v>0</v>
      </c>
      <c r="F83" s="88">
        <v>71.438283350000006</v>
      </c>
      <c r="G83" s="88">
        <v>178.59570837000001</v>
      </c>
      <c r="H83" s="88">
        <v>357.19141674000002</v>
      </c>
      <c r="I83" s="88">
        <v>0</v>
      </c>
      <c r="J83" s="88">
        <v>392.91055841000002</v>
      </c>
      <c r="K83" s="88">
        <v>464.34884176000003</v>
      </c>
      <c r="L83" s="88">
        <v>535.78712510000003</v>
      </c>
    </row>
    <row r="84" spans="1:12" ht="12.75" customHeight="1" x14ac:dyDescent="0.2">
      <c r="A84" s="87" t="s">
        <v>144</v>
      </c>
      <c r="B84" s="87">
        <v>3</v>
      </c>
      <c r="C84" s="88">
        <v>725.14126025999997</v>
      </c>
      <c r="D84" s="88">
        <v>721.53359230000001</v>
      </c>
      <c r="E84" s="88">
        <v>0</v>
      </c>
      <c r="F84" s="88">
        <v>77.464260820000007</v>
      </c>
      <c r="G84" s="88">
        <v>193.66065205999999</v>
      </c>
      <c r="H84" s="88">
        <v>387.32130411999998</v>
      </c>
      <c r="I84" s="88">
        <v>0</v>
      </c>
      <c r="J84" s="88">
        <v>426.05343453</v>
      </c>
      <c r="K84" s="88">
        <v>503.51769535</v>
      </c>
      <c r="L84" s="88">
        <v>580.98195616999999</v>
      </c>
    </row>
    <row r="85" spans="1:12" ht="12.75" customHeight="1" x14ac:dyDescent="0.2">
      <c r="A85" s="87" t="s">
        <v>144</v>
      </c>
      <c r="B85" s="87">
        <v>4</v>
      </c>
      <c r="C85" s="88">
        <v>765.01900616</v>
      </c>
      <c r="D85" s="88">
        <v>761.21294145000002</v>
      </c>
      <c r="E85" s="88">
        <v>0</v>
      </c>
      <c r="F85" s="88">
        <v>79.225553570000002</v>
      </c>
      <c r="G85" s="88">
        <v>198.06388393</v>
      </c>
      <c r="H85" s="88">
        <v>396.12776786000001</v>
      </c>
      <c r="I85" s="88">
        <v>0</v>
      </c>
      <c r="J85" s="88">
        <v>435.74054464</v>
      </c>
      <c r="K85" s="88">
        <v>514.96609821000004</v>
      </c>
      <c r="L85" s="88">
        <v>594.19165178000003</v>
      </c>
    </row>
    <row r="86" spans="1:12" ht="12.75" customHeight="1" x14ac:dyDescent="0.2">
      <c r="A86" s="87" t="s">
        <v>144</v>
      </c>
      <c r="B86" s="87">
        <v>5</v>
      </c>
      <c r="C86" s="88">
        <v>727.12385300000005</v>
      </c>
      <c r="D86" s="88">
        <v>723.50632139000004</v>
      </c>
      <c r="E86" s="88">
        <v>0</v>
      </c>
      <c r="F86" s="88">
        <v>75.771169450000002</v>
      </c>
      <c r="G86" s="88">
        <v>189.42792363000001</v>
      </c>
      <c r="H86" s="88">
        <v>378.85584725000001</v>
      </c>
      <c r="I86" s="88">
        <v>0</v>
      </c>
      <c r="J86" s="88">
        <v>416.74143198000002</v>
      </c>
      <c r="K86" s="88">
        <v>492.51260143000002</v>
      </c>
      <c r="L86" s="88">
        <v>568.28377088000002</v>
      </c>
    </row>
    <row r="87" spans="1:12" ht="12.75" customHeight="1" x14ac:dyDescent="0.2">
      <c r="A87" s="87" t="s">
        <v>144</v>
      </c>
      <c r="B87" s="87">
        <v>6</v>
      </c>
      <c r="C87" s="88">
        <v>750.67262739</v>
      </c>
      <c r="D87" s="88">
        <v>746.93793770000002</v>
      </c>
      <c r="E87" s="88">
        <v>0</v>
      </c>
      <c r="F87" s="88">
        <v>78.973147069999996</v>
      </c>
      <c r="G87" s="88">
        <v>197.43286768999999</v>
      </c>
      <c r="H87" s="88">
        <v>394.86573536999998</v>
      </c>
      <c r="I87" s="88">
        <v>0</v>
      </c>
      <c r="J87" s="88">
        <v>434.35230890999998</v>
      </c>
      <c r="K87" s="88">
        <v>513.32545598000002</v>
      </c>
      <c r="L87" s="88">
        <v>592.29860306</v>
      </c>
    </row>
    <row r="88" spans="1:12" ht="12.75" customHeight="1" x14ac:dyDescent="0.2">
      <c r="A88" s="87" t="s">
        <v>144</v>
      </c>
      <c r="B88" s="87">
        <v>7</v>
      </c>
      <c r="C88" s="88">
        <v>677.71517924</v>
      </c>
      <c r="D88" s="88">
        <v>674.34346192999999</v>
      </c>
      <c r="E88" s="88">
        <v>0</v>
      </c>
      <c r="F88" s="88">
        <v>70.882338379999993</v>
      </c>
      <c r="G88" s="88">
        <v>177.20584596</v>
      </c>
      <c r="H88" s="88">
        <v>354.41169192000001</v>
      </c>
      <c r="I88" s="88">
        <v>0</v>
      </c>
      <c r="J88" s="88">
        <v>389.85286110999999</v>
      </c>
      <c r="K88" s="88">
        <v>460.73519949000001</v>
      </c>
      <c r="L88" s="88">
        <v>531.61753786999998</v>
      </c>
    </row>
    <row r="89" spans="1:12" ht="12.75" customHeight="1" x14ac:dyDescent="0.2">
      <c r="A89" s="87" t="s">
        <v>144</v>
      </c>
      <c r="B89" s="87">
        <v>8</v>
      </c>
      <c r="C89" s="88">
        <v>676.79716321000001</v>
      </c>
      <c r="D89" s="88">
        <v>673.43001314000003</v>
      </c>
      <c r="E89" s="88">
        <v>0</v>
      </c>
      <c r="F89" s="88">
        <v>70.128798930000002</v>
      </c>
      <c r="G89" s="88">
        <v>175.32199732000001</v>
      </c>
      <c r="H89" s="88">
        <v>350.64399465000002</v>
      </c>
      <c r="I89" s="88">
        <v>0</v>
      </c>
      <c r="J89" s="88">
        <v>385.70839410999997</v>
      </c>
      <c r="K89" s="88">
        <v>455.83719303999999</v>
      </c>
      <c r="L89" s="88">
        <v>525.96599197</v>
      </c>
    </row>
    <row r="90" spans="1:12" ht="12.75" customHeight="1" x14ac:dyDescent="0.2">
      <c r="A90" s="87" t="s">
        <v>144</v>
      </c>
      <c r="B90" s="87">
        <v>9</v>
      </c>
      <c r="C90" s="88">
        <v>644.95352332000004</v>
      </c>
      <c r="D90" s="88">
        <v>641.74479931999997</v>
      </c>
      <c r="E90" s="88">
        <v>0</v>
      </c>
      <c r="F90" s="88">
        <v>65.873023419999996</v>
      </c>
      <c r="G90" s="88">
        <v>164.68255855000001</v>
      </c>
      <c r="H90" s="88">
        <v>329.36511711000003</v>
      </c>
      <c r="I90" s="88">
        <v>0</v>
      </c>
      <c r="J90" s="88">
        <v>362.30162882000002</v>
      </c>
      <c r="K90" s="88">
        <v>428.17465224</v>
      </c>
      <c r="L90" s="88">
        <v>494.04767565999998</v>
      </c>
    </row>
    <row r="91" spans="1:12" ht="12.75" customHeight="1" x14ac:dyDescent="0.2">
      <c r="A91" s="87" t="s">
        <v>144</v>
      </c>
      <c r="B91" s="87">
        <v>10</v>
      </c>
      <c r="C91" s="88">
        <v>532.66226368000002</v>
      </c>
      <c r="D91" s="88">
        <v>530.01220266999997</v>
      </c>
      <c r="E91" s="88">
        <v>0</v>
      </c>
      <c r="F91" s="88">
        <v>58.361386539999998</v>
      </c>
      <c r="G91" s="88">
        <v>145.90346636000001</v>
      </c>
      <c r="H91" s="88">
        <v>291.80693271000001</v>
      </c>
      <c r="I91" s="88">
        <v>0</v>
      </c>
      <c r="J91" s="88">
        <v>320.98762598000002</v>
      </c>
      <c r="K91" s="88">
        <v>379.34901251999997</v>
      </c>
      <c r="L91" s="88">
        <v>437.71039906999999</v>
      </c>
    </row>
    <row r="92" spans="1:12" ht="12.75" customHeight="1" x14ac:dyDescent="0.2">
      <c r="A92" s="87" t="s">
        <v>144</v>
      </c>
      <c r="B92" s="87">
        <v>11</v>
      </c>
      <c r="C92" s="88">
        <v>502.14338672999997</v>
      </c>
      <c r="D92" s="88">
        <v>499.64516092999997</v>
      </c>
      <c r="E92" s="88">
        <v>0</v>
      </c>
      <c r="F92" s="88">
        <v>53.293016080000001</v>
      </c>
      <c r="G92" s="88">
        <v>133.23254021</v>
      </c>
      <c r="H92" s="88">
        <v>266.46508041999999</v>
      </c>
      <c r="I92" s="88">
        <v>0</v>
      </c>
      <c r="J92" s="88">
        <v>293.11158846000001</v>
      </c>
      <c r="K92" s="88">
        <v>346.40460453999998</v>
      </c>
      <c r="L92" s="88">
        <v>399.69762062000001</v>
      </c>
    </row>
    <row r="93" spans="1:12" ht="12.75" customHeight="1" x14ac:dyDescent="0.2">
      <c r="A93" s="87" t="s">
        <v>144</v>
      </c>
      <c r="B93" s="87">
        <v>12</v>
      </c>
      <c r="C93" s="88">
        <v>430.68931199000002</v>
      </c>
      <c r="D93" s="88">
        <v>428.54657909000002</v>
      </c>
      <c r="E93" s="88">
        <v>0</v>
      </c>
      <c r="F93" s="88">
        <v>48.308313239999997</v>
      </c>
      <c r="G93" s="88">
        <v>120.77078311</v>
      </c>
      <c r="H93" s="88">
        <v>241.54156621000001</v>
      </c>
      <c r="I93" s="88">
        <v>0</v>
      </c>
      <c r="J93" s="88">
        <v>265.69572283000002</v>
      </c>
      <c r="K93" s="88">
        <v>314.00403606999998</v>
      </c>
      <c r="L93" s="88">
        <v>362.31234932000001</v>
      </c>
    </row>
    <row r="94" spans="1:12" ht="12.75" customHeight="1" x14ac:dyDescent="0.2">
      <c r="A94" s="87" t="s">
        <v>144</v>
      </c>
      <c r="B94" s="87">
        <v>13</v>
      </c>
      <c r="C94" s="88">
        <v>410.89488305999998</v>
      </c>
      <c r="D94" s="88">
        <v>408.85062991000001</v>
      </c>
      <c r="E94" s="88">
        <v>0</v>
      </c>
      <c r="F94" s="88">
        <v>48.44461312</v>
      </c>
      <c r="G94" s="88">
        <v>121.11153281</v>
      </c>
      <c r="H94" s="88">
        <v>242.22306560999999</v>
      </c>
      <c r="I94" s="88">
        <v>0</v>
      </c>
      <c r="J94" s="88">
        <v>266.44537216999998</v>
      </c>
      <c r="K94" s="88">
        <v>314.88998529000003</v>
      </c>
      <c r="L94" s="88">
        <v>363.33459842000002</v>
      </c>
    </row>
    <row r="95" spans="1:12" ht="12.75" customHeight="1" x14ac:dyDescent="0.2">
      <c r="A95" s="87" t="s">
        <v>144</v>
      </c>
      <c r="B95" s="87">
        <v>14</v>
      </c>
      <c r="C95" s="88">
        <v>403.7244048</v>
      </c>
      <c r="D95" s="88">
        <v>401.71582567000002</v>
      </c>
      <c r="E95" s="88">
        <v>0</v>
      </c>
      <c r="F95" s="88">
        <v>49.226527949999998</v>
      </c>
      <c r="G95" s="88">
        <v>123.06631987</v>
      </c>
      <c r="H95" s="88">
        <v>246.13263975000001</v>
      </c>
      <c r="I95" s="88">
        <v>0</v>
      </c>
      <c r="J95" s="88">
        <v>270.74590372</v>
      </c>
      <c r="K95" s="88">
        <v>319.97243166999999</v>
      </c>
      <c r="L95" s="88">
        <v>369.19895961999998</v>
      </c>
    </row>
    <row r="96" spans="1:12" ht="12.75" customHeight="1" x14ac:dyDescent="0.2">
      <c r="A96" s="87" t="s">
        <v>144</v>
      </c>
      <c r="B96" s="87">
        <v>15</v>
      </c>
      <c r="C96" s="88">
        <v>398.78411397999997</v>
      </c>
      <c r="D96" s="88">
        <v>396.80011340999999</v>
      </c>
      <c r="E96" s="88">
        <v>0</v>
      </c>
      <c r="F96" s="88">
        <v>48.596194680000004</v>
      </c>
      <c r="G96" s="88">
        <v>121.49048669</v>
      </c>
      <c r="H96" s="88">
        <v>242.98097337999999</v>
      </c>
      <c r="I96" s="88">
        <v>0</v>
      </c>
      <c r="J96" s="88">
        <v>267.27907070999998</v>
      </c>
      <c r="K96" s="88">
        <v>315.87526538999998</v>
      </c>
      <c r="L96" s="88">
        <v>364.47146006000003</v>
      </c>
    </row>
    <row r="97" spans="1:12" ht="12.75" customHeight="1" x14ac:dyDescent="0.2">
      <c r="A97" s="87" t="s">
        <v>144</v>
      </c>
      <c r="B97" s="87">
        <v>16</v>
      </c>
      <c r="C97" s="88">
        <v>382.50759024000001</v>
      </c>
      <c r="D97" s="88">
        <v>380.60456740000001</v>
      </c>
      <c r="E97" s="88">
        <v>0</v>
      </c>
      <c r="F97" s="88">
        <v>47.209832069999997</v>
      </c>
      <c r="G97" s="88">
        <v>118.02458018</v>
      </c>
      <c r="H97" s="88">
        <v>236.04916037000001</v>
      </c>
      <c r="I97" s="88">
        <v>0</v>
      </c>
      <c r="J97" s="88">
        <v>259.65407640000001</v>
      </c>
      <c r="K97" s="88">
        <v>306.86390847000001</v>
      </c>
      <c r="L97" s="88">
        <v>354.07374055000002</v>
      </c>
    </row>
    <row r="98" spans="1:12" ht="12.75" customHeight="1" x14ac:dyDescent="0.2">
      <c r="A98" s="87" t="s">
        <v>144</v>
      </c>
      <c r="B98" s="87">
        <v>17</v>
      </c>
      <c r="C98" s="88">
        <v>397.57350955999999</v>
      </c>
      <c r="D98" s="88">
        <v>395.59553190000003</v>
      </c>
      <c r="E98" s="88">
        <v>0</v>
      </c>
      <c r="F98" s="88">
        <v>47.529281730000001</v>
      </c>
      <c r="G98" s="88">
        <v>118.82320433</v>
      </c>
      <c r="H98" s="88">
        <v>237.64640865999999</v>
      </c>
      <c r="I98" s="88">
        <v>0</v>
      </c>
      <c r="J98" s="88">
        <v>261.41104952000001</v>
      </c>
      <c r="K98" s="88">
        <v>308.94033124999999</v>
      </c>
      <c r="L98" s="88">
        <v>356.46961298000002</v>
      </c>
    </row>
    <row r="99" spans="1:12" ht="12.75" customHeight="1" x14ac:dyDescent="0.2">
      <c r="A99" s="87" t="s">
        <v>144</v>
      </c>
      <c r="B99" s="87">
        <v>18</v>
      </c>
      <c r="C99" s="88">
        <v>452.87087221000002</v>
      </c>
      <c r="D99" s="88">
        <v>450.61778328999998</v>
      </c>
      <c r="E99" s="88">
        <v>0</v>
      </c>
      <c r="F99" s="88">
        <v>46.684590309999997</v>
      </c>
      <c r="G99" s="88">
        <v>116.71147577000001</v>
      </c>
      <c r="H99" s="88">
        <v>233.42295154000001</v>
      </c>
      <c r="I99" s="88">
        <v>0</v>
      </c>
      <c r="J99" s="88">
        <v>256.76524669000003</v>
      </c>
      <c r="K99" s="88">
        <v>303.449837</v>
      </c>
      <c r="L99" s="88">
        <v>350.13442730000003</v>
      </c>
    </row>
    <row r="100" spans="1:12" ht="12.75" customHeight="1" x14ac:dyDescent="0.2">
      <c r="A100" s="87" t="s">
        <v>144</v>
      </c>
      <c r="B100" s="87">
        <v>19</v>
      </c>
      <c r="C100" s="88">
        <v>451.08772943999998</v>
      </c>
      <c r="D100" s="88">
        <v>448.84351187999999</v>
      </c>
      <c r="E100" s="88">
        <v>0</v>
      </c>
      <c r="F100" s="88">
        <v>46.320715559999996</v>
      </c>
      <c r="G100" s="88">
        <v>115.80178889</v>
      </c>
      <c r="H100" s="88">
        <v>231.60357779</v>
      </c>
      <c r="I100" s="88">
        <v>0</v>
      </c>
      <c r="J100" s="88">
        <v>254.76393555999999</v>
      </c>
      <c r="K100" s="88">
        <v>301.08465111999999</v>
      </c>
      <c r="L100" s="88">
        <v>347.40536667999999</v>
      </c>
    </row>
    <row r="101" spans="1:12" ht="12.75" customHeight="1" x14ac:dyDescent="0.2">
      <c r="A101" s="87" t="s">
        <v>144</v>
      </c>
      <c r="B101" s="87">
        <v>20</v>
      </c>
      <c r="C101" s="88">
        <v>441.60981655000001</v>
      </c>
      <c r="D101" s="88">
        <v>439.41275279000001</v>
      </c>
      <c r="E101" s="88">
        <v>0</v>
      </c>
      <c r="F101" s="88">
        <v>46.315879549999998</v>
      </c>
      <c r="G101" s="88">
        <v>115.78969887</v>
      </c>
      <c r="H101" s="88">
        <v>231.57939775</v>
      </c>
      <c r="I101" s="88">
        <v>0</v>
      </c>
      <c r="J101" s="88">
        <v>254.73733752000001</v>
      </c>
      <c r="K101" s="88">
        <v>301.05321707000002</v>
      </c>
      <c r="L101" s="88">
        <v>347.36909661999999</v>
      </c>
    </row>
    <row r="102" spans="1:12" ht="12.75" customHeight="1" x14ac:dyDescent="0.2">
      <c r="A102" s="87" t="s">
        <v>144</v>
      </c>
      <c r="B102" s="87">
        <v>21</v>
      </c>
      <c r="C102" s="88">
        <v>447.44622757000002</v>
      </c>
      <c r="D102" s="88">
        <v>445.22012694</v>
      </c>
      <c r="E102" s="88">
        <v>0</v>
      </c>
      <c r="F102" s="88">
        <v>48.380177160000002</v>
      </c>
      <c r="G102" s="88">
        <v>120.95044291000001</v>
      </c>
      <c r="H102" s="88">
        <v>241.90088582000001</v>
      </c>
      <c r="I102" s="88">
        <v>0</v>
      </c>
      <c r="J102" s="88">
        <v>266.09097439999999</v>
      </c>
      <c r="K102" s="88">
        <v>314.47115157000002</v>
      </c>
      <c r="L102" s="88">
        <v>362.85132872999998</v>
      </c>
    </row>
    <row r="103" spans="1:12" ht="12.75" customHeight="1" x14ac:dyDescent="0.2">
      <c r="A103" s="87" t="s">
        <v>144</v>
      </c>
      <c r="B103" s="87">
        <v>22</v>
      </c>
      <c r="C103" s="88">
        <v>460.95088284000002</v>
      </c>
      <c r="D103" s="88">
        <v>458.65759487000003</v>
      </c>
      <c r="E103" s="88">
        <v>0</v>
      </c>
      <c r="F103" s="88">
        <v>48.438445350000002</v>
      </c>
      <c r="G103" s="88">
        <v>121.09611337</v>
      </c>
      <c r="H103" s="88">
        <v>242.19222675</v>
      </c>
      <c r="I103" s="88">
        <v>0</v>
      </c>
      <c r="J103" s="88">
        <v>266.41144942</v>
      </c>
      <c r="K103" s="88">
        <v>314.84989476999999</v>
      </c>
      <c r="L103" s="88">
        <v>363.28834011999999</v>
      </c>
    </row>
    <row r="104" spans="1:12" ht="12.75" customHeight="1" x14ac:dyDescent="0.2">
      <c r="A104" s="87" t="s">
        <v>144</v>
      </c>
      <c r="B104" s="87">
        <v>23</v>
      </c>
      <c r="C104" s="88">
        <v>539.63511232999997</v>
      </c>
      <c r="D104" s="88">
        <v>536.95036053000001</v>
      </c>
      <c r="E104" s="88">
        <v>0</v>
      </c>
      <c r="F104" s="88">
        <v>54.055928600000001</v>
      </c>
      <c r="G104" s="88">
        <v>135.13982149</v>
      </c>
      <c r="H104" s="88">
        <v>270.27964298000001</v>
      </c>
      <c r="I104" s="88">
        <v>0</v>
      </c>
      <c r="J104" s="88">
        <v>297.30760728000001</v>
      </c>
      <c r="K104" s="88">
        <v>351.36353587000002</v>
      </c>
      <c r="L104" s="88">
        <v>405.41946446999998</v>
      </c>
    </row>
    <row r="105" spans="1:12" ht="12.75" customHeight="1" x14ac:dyDescent="0.2">
      <c r="A105" s="87" t="s">
        <v>144</v>
      </c>
      <c r="B105" s="87">
        <v>24</v>
      </c>
      <c r="C105" s="88">
        <v>649.48363916999995</v>
      </c>
      <c r="D105" s="88">
        <v>646.25237728000002</v>
      </c>
      <c r="E105" s="88">
        <v>0</v>
      </c>
      <c r="F105" s="88">
        <v>63.479369400000003</v>
      </c>
      <c r="G105" s="88">
        <v>158.69842349000001</v>
      </c>
      <c r="H105" s="88">
        <v>317.39684698999997</v>
      </c>
      <c r="I105" s="88">
        <v>0</v>
      </c>
      <c r="J105" s="88">
        <v>349.13653168000002</v>
      </c>
      <c r="K105" s="88">
        <v>412.61590108000001</v>
      </c>
      <c r="L105" s="88">
        <v>476.09527048000001</v>
      </c>
    </row>
    <row r="106" spans="1:12" ht="12.75" customHeight="1" x14ac:dyDescent="0.2">
      <c r="A106" s="87" t="s">
        <v>145</v>
      </c>
      <c r="B106" s="87">
        <v>1</v>
      </c>
      <c r="C106" s="88">
        <v>729.88862714000004</v>
      </c>
      <c r="D106" s="88">
        <v>726.25734044000001</v>
      </c>
      <c r="E106" s="88">
        <v>0</v>
      </c>
      <c r="F106" s="88">
        <v>70.56940444</v>
      </c>
      <c r="G106" s="88">
        <v>176.42351110000001</v>
      </c>
      <c r="H106" s="88">
        <v>352.84702220999998</v>
      </c>
      <c r="I106" s="88">
        <v>0</v>
      </c>
      <c r="J106" s="88">
        <v>388.13172443000002</v>
      </c>
      <c r="K106" s="88">
        <v>458.70112886999999</v>
      </c>
      <c r="L106" s="88">
        <v>529.27053331000002</v>
      </c>
    </row>
    <row r="107" spans="1:12" ht="12.75" customHeight="1" x14ac:dyDescent="0.2">
      <c r="A107" s="87" t="s">
        <v>145</v>
      </c>
      <c r="B107" s="87">
        <v>2</v>
      </c>
      <c r="C107" s="88">
        <v>732.70169707000002</v>
      </c>
      <c r="D107" s="88">
        <v>729.05641500000002</v>
      </c>
      <c r="E107" s="88">
        <v>0</v>
      </c>
      <c r="F107" s="88">
        <v>71.69783142</v>
      </c>
      <c r="G107" s="88">
        <v>179.24457853999999</v>
      </c>
      <c r="H107" s="88">
        <v>358.48915708999999</v>
      </c>
      <c r="I107" s="88">
        <v>0</v>
      </c>
      <c r="J107" s="88">
        <v>394.33807279000001</v>
      </c>
      <c r="K107" s="88">
        <v>466.03590421000001</v>
      </c>
      <c r="L107" s="88">
        <v>537.73373562999996</v>
      </c>
    </row>
    <row r="108" spans="1:12" ht="12.75" customHeight="1" x14ac:dyDescent="0.2">
      <c r="A108" s="87" t="s">
        <v>145</v>
      </c>
      <c r="B108" s="87">
        <v>3</v>
      </c>
      <c r="C108" s="88">
        <v>707.74799385999995</v>
      </c>
      <c r="D108" s="88">
        <v>704.22685955999998</v>
      </c>
      <c r="E108" s="88">
        <v>0</v>
      </c>
      <c r="F108" s="88">
        <v>69.833454309999993</v>
      </c>
      <c r="G108" s="88">
        <v>174.58363577</v>
      </c>
      <c r="H108" s="88">
        <v>349.16727152999999</v>
      </c>
      <c r="I108" s="88">
        <v>0</v>
      </c>
      <c r="J108" s="88">
        <v>384.08399867999998</v>
      </c>
      <c r="K108" s="88">
        <v>453.91745299000002</v>
      </c>
      <c r="L108" s="88">
        <v>523.75090729999999</v>
      </c>
    </row>
    <row r="109" spans="1:12" ht="12.75" customHeight="1" x14ac:dyDescent="0.2">
      <c r="A109" s="87" t="s">
        <v>145</v>
      </c>
      <c r="B109" s="87">
        <v>4</v>
      </c>
      <c r="C109" s="88">
        <v>708.55122706999998</v>
      </c>
      <c r="D109" s="88">
        <v>705.02609658999995</v>
      </c>
      <c r="E109" s="88">
        <v>0</v>
      </c>
      <c r="F109" s="88">
        <v>69.815710080000002</v>
      </c>
      <c r="G109" s="88">
        <v>174.53927519999999</v>
      </c>
      <c r="H109" s="88">
        <v>349.07855039999998</v>
      </c>
      <c r="I109" s="88">
        <v>0</v>
      </c>
      <c r="J109" s="88">
        <v>383.98640542999999</v>
      </c>
      <c r="K109" s="88">
        <v>453.80211551000002</v>
      </c>
      <c r="L109" s="88">
        <v>523.61782559000005</v>
      </c>
    </row>
    <row r="110" spans="1:12" ht="12.75" customHeight="1" x14ac:dyDescent="0.2">
      <c r="A110" s="87" t="s">
        <v>145</v>
      </c>
      <c r="B110" s="87">
        <v>5</v>
      </c>
      <c r="C110" s="88">
        <v>700.01114453000002</v>
      </c>
      <c r="D110" s="88">
        <v>696.52850202000002</v>
      </c>
      <c r="E110" s="88">
        <v>0</v>
      </c>
      <c r="F110" s="88">
        <v>70.044695270000005</v>
      </c>
      <c r="G110" s="88">
        <v>175.11173818</v>
      </c>
      <c r="H110" s="88">
        <v>350.22347635</v>
      </c>
      <c r="I110" s="88">
        <v>0</v>
      </c>
      <c r="J110" s="88">
        <v>385.24582399000002</v>
      </c>
      <c r="K110" s="88">
        <v>455.29051926</v>
      </c>
      <c r="L110" s="88">
        <v>525.33521453000003</v>
      </c>
    </row>
    <row r="111" spans="1:12" ht="12.75" customHeight="1" x14ac:dyDescent="0.2">
      <c r="A111" s="87" t="s">
        <v>145</v>
      </c>
      <c r="B111" s="87">
        <v>6</v>
      </c>
      <c r="C111" s="88">
        <v>729.84999091999998</v>
      </c>
      <c r="D111" s="88">
        <v>726.21889643999998</v>
      </c>
      <c r="E111" s="88">
        <v>0</v>
      </c>
      <c r="F111" s="88">
        <v>71.343474830000005</v>
      </c>
      <c r="G111" s="88">
        <v>178.35868707</v>
      </c>
      <c r="H111" s="88">
        <v>356.71737415000001</v>
      </c>
      <c r="I111" s="88">
        <v>0</v>
      </c>
      <c r="J111" s="88">
        <v>392.38911156</v>
      </c>
      <c r="K111" s="88">
        <v>463.73258638999999</v>
      </c>
      <c r="L111" s="88">
        <v>535.07606122000004</v>
      </c>
    </row>
    <row r="112" spans="1:12" ht="12.75" customHeight="1" x14ac:dyDescent="0.2">
      <c r="A112" s="87" t="s">
        <v>145</v>
      </c>
      <c r="B112" s="87">
        <v>7</v>
      </c>
      <c r="C112" s="88">
        <v>775.76219380999999</v>
      </c>
      <c r="D112" s="88">
        <v>771.90268041000002</v>
      </c>
      <c r="E112" s="88">
        <v>0</v>
      </c>
      <c r="F112" s="88">
        <v>74.337943159999995</v>
      </c>
      <c r="G112" s="88">
        <v>185.84485791</v>
      </c>
      <c r="H112" s="88">
        <v>371.68971582</v>
      </c>
      <c r="I112" s="88">
        <v>0</v>
      </c>
      <c r="J112" s="88">
        <v>408.85868740000001</v>
      </c>
      <c r="K112" s="88">
        <v>483.19663056000002</v>
      </c>
      <c r="L112" s="88">
        <v>557.53457372000003</v>
      </c>
    </row>
    <row r="113" spans="1:12" ht="12.75" customHeight="1" x14ac:dyDescent="0.2">
      <c r="A113" s="87" t="s">
        <v>145</v>
      </c>
      <c r="B113" s="87">
        <v>8</v>
      </c>
      <c r="C113" s="88">
        <v>712.13874599999997</v>
      </c>
      <c r="D113" s="88">
        <v>708.59576716000004</v>
      </c>
      <c r="E113" s="88">
        <v>0</v>
      </c>
      <c r="F113" s="88">
        <v>68.647588319999997</v>
      </c>
      <c r="G113" s="88">
        <v>171.61897081000001</v>
      </c>
      <c r="H113" s="88">
        <v>343.23794161000001</v>
      </c>
      <c r="I113" s="88">
        <v>0</v>
      </c>
      <c r="J113" s="88">
        <v>377.56173576999998</v>
      </c>
      <c r="K113" s="88">
        <v>446.20932409</v>
      </c>
      <c r="L113" s="88">
        <v>514.85691241999996</v>
      </c>
    </row>
    <row r="114" spans="1:12" ht="12.75" customHeight="1" x14ac:dyDescent="0.2">
      <c r="A114" s="87" t="s">
        <v>145</v>
      </c>
      <c r="B114" s="87">
        <v>9</v>
      </c>
      <c r="C114" s="88">
        <v>690.13515332999998</v>
      </c>
      <c r="D114" s="88">
        <v>686.70164509999995</v>
      </c>
      <c r="E114" s="88">
        <v>0</v>
      </c>
      <c r="F114" s="88">
        <v>64.520456719999999</v>
      </c>
      <c r="G114" s="88">
        <v>161.30114179</v>
      </c>
      <c r="H114" s="88">
        <v>322.60228359000001</v>
      </c>
      <c r="I114" s="88">
        <v>0</v>
      </c>
      <c r="J114" s="88">
        <v>354.86251193999999</v>
      </c>
      <c r="K114" s="88">
        <v>419.38296866000002</v>
      </c>
      <c r="L114" s="88">
        <v>483.90342537999999</v>
      </c>
    </row>
    <row r="115" spans="1:12" ht="12.75" customHeight="1" x14ac:dyDescent="0.2">
      <c r="A115" s="87" t="s">
        <v>145</v>
      </c>
      <c r="B115" s="87">
        <v>10</v>
      </c>
      <c r="C115" s="88">
        <v>734.11241407</v>
      </c>
      <c r="D115" s="88">
        <v>730.46011350000003</v>
      </c>
      <c r="E115" s="88">
        <v>0</v>
      </c>
      <c r="F115" s="88">
        <v>57.980955969999997</v>
      </c>
      <c r="G115" s="88">
        <v>144.95238993000001</v>
      </c>
      <c r="H115" s="88">
        <v>289.90477987000003</v>
      </c>
      <c r="I115" s="88">
        <v>0</v>
      </c>
      <c r="J115" s="88">
        <v>318.89525785000001</v>
      </c>
      <c r="K115" s="88">
        <v>376.87621381999998</v>
      </c>
      <c r="L115" s="88">
        <v>434.85716980000001</v>
      </c>
    </row>
    <row r="116" spans="1:12" ht="12.75" customHeight="1" x14ac:dyDescent="0.2">
      <c r="A116" s="87" t="s">
        <v>145</v>
      </c>
      <c r="B116" s="87">
        <v>11</v>
      </c>
      <c r="C116" s="88">
        <v>472.69106386999999</v>
      </c>
      <c r="D116" s="88">
        <v>470.33936703000001</v>
      </c>
      <c r="E116" s="88">
        <v>0</v>
      </c>
      <c r="F116" s="88">
        <v>53.93217834</v>
      </c>
      <c r="G116" s="88">
        <v>134.83044586</v>
      </c>
      <c r="H116" s="88">
        <v>269.66089170999999</v>
      </c>
      <c r="I116" s="88">
        <v>0</v>
      </c>
      <c r="J116" s="88">
        <v>296.62698088000002</v>
      </c>
      <c r="K116" s="88">
        <v>350.55915922000003</v>
      </c>
      <c r="L116" s="88">
        <v>404.49133756999998</v>
      </c>
    </row>
    <row r="117" spans="1:12" ht="12.75" customHeight="1" x14ac:dyDescent="0.2">
      <c r="A117" s="87" t="s">
        <v>145</v>
      </c>
      <c r="B117" s="87">
        <v>12</v>
      </c>
      <c r="C117" s="88">
        <v>420.33214663000001</v>
      </c>
      <c r="D117" s="88">
        <v>418.24094192000001</v>
      </c>
      <c r="E117" s="88">
        <v>0</v>
      </c>
      <c r="F117" s="88">
        <v>46.375571950000001</v>
      </c>
      <c r="G117" s="88">
        <v>115.93892987</v>
      </c>
      <c r="H117" s="88">
        <v>231.87785973999999</v>
      </c>
      <c r="I117" s="88">
        <v>0</v>
      </c>
      <c r="J117" s="88">
        <v>255.06564571000001</v>
      </c>
      <c r="K117" s="88">
        <v>301.44121766000001</v>
      </c>
      <c r="L117" s="88">
        <v>347.81678959999999</v>
      </c>
    </row>
    <row r="118" spans="1:12" ht="12.75" customHeight="1" x14ac:dyDescent="0.2">
      <c r="A118" s="87" t="s">
        <v>145</v>
      </c>
      <c r="B118" s="87">
        <v>13</v>
      </c>
      <c r="C118" s="88">
        <v>435.10971711000002</v>
      </c>
      <c r="D118" s="88">
        <v>432.94499215000002</v>
      </c>
      <c r="E118" s="88">
        <v>0</v>
      </c>
      <c r="F118" s="88">
        <v>47.68817877</v>
      </c>
      <c r="G118" s="88">
        <v>119.22044694</v>
      </c>
      <c r="H118" s="88">
        <v>238.44089387</v>
      </c>
      <c r="I118" s="88">
        <v>0</v>
      </c>
      <c r="J118" s="88">
        <v>262.28498325999999</v>
      </c>
      <c r="K118" s="88">
        <v>309.97316203000003</v>
      </c>
      <c r="L118" s="88">
        <v>357.66134081000001</v>
      </c>
    </row>
    <row r="119" spans="1:12" ht="12.75" customHeight="1" x14ac:dyDescent="0.2">
      <c r="A119" s="87" t="s">
        <v>145</v>
      </c>
      <c r="B119" s="87">
        <v>14</v>
      </c>
      <c r="C119" s="88">
        <v>444.39955173999999</v>
      </c>
      <c r="D119" s="88">
        <v>442.18860869999997</v>
      </c>
      <c r="E119" s="88">
        <v>0</v>
      </c>
      <c r="F119" s="88">
        <v>46.58414071</v>
      </c>
      <c r="G119" s="88">
        <v>116.46035177</v>
      </c>
      <c r="H119" s="88">
        <v>232.92070353</v>
      </c>
      <c r="I119" s="88">
        <v>0</v>
      </c>
      <c r="J119" s="88">
        <v>256.21277387999999</v>
      </c>
      <c r="K119" s="88">
        <v>302.79691458999997</v>
      </c>
      <c r="L119" s="88">
        <v>349.38105530000001</v>
      </c>
    </row>
    <row r="120" spans="1:12" ht="12.75" customHeight="1" x14ac:dyDescent="0.2">
      <c r="A120" s="87" t="s">
        <v>145</v>
      </c>
      <c r="B120" s="87">
        <v>15</v>
      </c>
      <c r="C120" s="88">
        <v>475.75491962000001</v>
      </c>
      <c r="D120" s="88">
        <v>473.38797971999998</v>
      </c>
      <c r="E120" s="88">
        <v>0</v>
      </c>
      <c r="F120" s="88">
        <v>49.125398910000001</v>
      </c>
      <c r="G120" s="88">
        <v>122.81349728000001</v>
      </c>
      <c r="H120" s="88">
        <v>245.62699455000001</v>
      </c>
      <c r="I120" s="88">
        <v>0</v>
      </c>
      <c r="J120" s="88">
        <v>270.18969400999998</v>
      </c>
      <c r="K120" s="88">
        <v>319.31509291999998</v>
      </c>
      <c r="L120" s="88">
        <v>368.44049182999998</v>
      </c>
    </row>
    <row r="121" spans="1:12" ht="12.75" customHeight="1" x14ac:dyDescent="0.2">
      <c r="A121" s="87" t="s">
        <v>145</v>
      </c>
      <c r="B121" s="87">
        <v>16</v>
      </c>
      <c r="C121" s="88">
        <v>454.56693852000001</v>
      </c>
      <c r="D121" s="88">
        <v>452.30541146000002</v>
      </c>
      <c r="E121" s="88">
        <v>0</v>
      </c>
      <c r="F121" s="88">
        <v>50.478162179999998</v>
      </c>
      <c r="G121" s="88">
        <v>126.19540546</v>
      </c>
      <c r="H121" s="88">
        <v>252.39081091</v>
      </c>
      <c r="I121" s="88">
        <v>0</v>
      </c>
      <c r="J121" s="88">
        <v>277.62989199999998</v>
      </c>
      <c r="K121" s="88">
        <v>328.10805418000001</v>
      </c>
      <c r="L121" s="88">
        <v>378.58621636999999</v>
      </c>
    </row>
    <row r="122" spans="1:12" ht="12.75" customHeight="1" x14ac:dyDescent="0.2">
      <c r="A122" s="87" t="s">
        <v>145</v>
      </c>
      <c r="B122" s="87">
        <v>17</v>
      </c>
      <c r="C122" s="88">
        <v>456.17941481999998</v>
      </c>
      <c r="D122" s="88">
        <v>453.90986549000002</v>
      </c>
      <c r="E122" s="88">
        <v>0</v>
      </c>
      <c r="F122" s="88">
        <v>50.822930390000003</v>
      </c>
      <c r="G122" s="88">
        <v>127.05732596999999</v>
      </c>
      <c r="H122" s="88">
        <v>254.11465193999999</v>
      </c>
      <c r="I122" s="88">
        <v>0</v>
      </c>
      <c r="J122" s="88">
        <v>279.52611712999999</v>
      </c>
      <c r="K122" s="88">
        <v>330.34904752</v>
      </c>
      <c r="L122" s="88">
        <v>381.1719779</v>
      </c>
    </row>
    <row r="123" spans="1:12" ht="12.75" customHeight="1" x14ac:dyDescent="0.2">
      <c r="A123" s="87" t="s">
        <v>145</v>
      </c>
      <c r="B123" s="87">
        <v>18</v>
      </c>
      <c r="C123" s="88">
        <v>451.64540815999999</v>
      </c>
      <c r="D123" s="88">
        <v>449.39841608</v>
      </c>
      <c r="E123" s="88">
        <v>0</v>
      </c>
      <c r="F123" s="88">
        <v>51.029900079999997</v>
      </c>
      <c r="G123" s="88">
        <v>127.57475021</v>
      </c>
      <c r="H123" s="88">
        <v>255.14950042000001</v>
      </c>
      <c r="I123" s="88">
        <v>0</v>
      </c>
      <c r="J123" s="88">
        <v>280.66445046000001</v>
      </c>
      <c r="K123" s="88">
        <v>331.69435054000002</v>
      </c>
      <c r="L123" s="88">
        <v>382.72425062000002</v>
      </c>
    </row>
    <row r="124" spans="1:12" ht="12.75" customHeight="1" x14ac:dyDescent="0.2">
      <c r="A124" s="87" t="s">
        <v>145</v>
      </c>
      <c r="B124" s="87">
        <v>19</v>
      </c>
      <c r="C124" s="88">
        <v>454.66789162999999</v>
      </c>
      <c r="D124" s="88">
        <v>452.40586231999998</v>
      </c>
      <c r="E124" s="88">
        <v>0</v>
      </c>
      <c r="F124" s="88">
        <v>48.351231900000002</v>
      </c>
      <c r="G124" s="88">
        <v>120.87807976000001</v>
      </c>
      <c r="H124" s="88">
        <v>241.75615951</v>
      </c>
      <c r="I124" s="88">
        <v>0</v>
      </c>
      <c r="J124" s="88">
        <v>265.93177545999998</v>
      </c>
      <c r="K124" s="88">
        <v>314.28300736</v>
      </c>
      <c r="L124" s="88">
        <v>362.63423927000002</v>
      </c>
    </row>
    <row r="125" spans="1:12" ht="12.75" customHeight="1" x14ac:dyDescent="0.2">
      <c r="A125" s="87" t="s">
        <v>145</v>
      </c>
      <c r="B125" s="87">
        <v>20</v>
      </c>
      <c r="C125" s="88">
        <v>400.66186859999999</v>
      </c>
      <c r="D125" s="88">
        <v>398.66852597000002</v>
      </c>
      <c r="E125" s="88">
        <v>0</v>
      </c>
      <c r="F125" s="88">
        <v>44.861586070000001</v>
      </c>
      <c r="G125" s="88">
        <v>112.15396516</v>
      </c>
      <c r="H125" s="88">
        <v>224.30793033</v>
      </c>
      <c r="I125" s="88">
        <v>0</v>
      </c>
      <c r="J125" s="88">
        <v>246.73872335999999</v>
      </c>
      <c r="K125" s="88">
        <v>291.60030941999997</v>
      </c>
      <c r="L125" s="88">
        <v>336.46189549000002</v>
      </c>
    </row>
    <row r="126" spans="1:12" ht="12.75" customHeight="1" x14ac:dyDescent="0.2">
      <c r="A126" s="87" t="s">
        <v>145</v>
      </c>
      <c r="B126" s="87">
        <v>21</v>
      </c>
      <c r="C126" s="88">
        <v>410.03694180999997</v>
      </c>
      <c r="D126" s="88">
        <v>407.99695702000002</v>
      </c>
      <c r="E126" s="88">
        <v>0</v>
      </c>
      <c r="F126" s="88">
        <v>43.463399969999998</v>
      </c>
      <c r="G126" s="88">
        <v>108.65849993</v>
      </c>
      <c r="H126" s="88">
        <v>217.31699986999999</v>
      </c>
      <c r="I126" s="88">
        <v>0</v>
      </c>
      <c r="J126" s="88">
        <v>239.04869984999999</v>
      </c>
      <c r="K126" s="88">
        <v>282.51209982</v>
      </c>
      <c r="L126" s="88">
        <v>325.97549980000002</v>
      </c>
    </row>
    <row r="127" spans="1:12" ht="12.75" customHeight="1" x14ac:dyDescent="0.2">
      <c r="A127" s="87" t="s">
        <v>145</v>
      </c>
      <c r="B127" s="87">
        <v>22</v>
      </c>
      <c r="C127" s="88">
        <v>410.38413328000001</v>
      </c>
      <c r="D127" s="88">
        <v>408.34242117000002</v>
      </c>
      <c r="E127" s="88">
        <v>0</v>
      </c>
      <c r="F127" s="88">
        <v>45.394065820000002</v>
      </c>
      <c r="G127" s="88">
        <v>113.48516454999999</v>
      </c>
      <c r="H127" s="88">
        <v>226.97032909999999</v>
      </c>
      <c r="I127" s="88">
        <v>0</v>
      </c>
      <c r="J127" s="88">
        <v>249.66736201000001</v>
      </c>
      <c r="K127" s="88">
        <v>295.06142783000001</v>
      </c>
      <c r="L127" s="88">
        <v>340.45549364999999</v>
      </c>
    </row>
    <row r="128" spans="1:12" ht="12.75" customHeight="1" x14ac:dyDescent="0.2">
      <c r="A128" s="87" t="s">
        <v>145</v>
      </c>
      <c r="B128" s="87">
        <v>23</v>
      </c>
      <c r="C128" s="88">
        <v>460.47698492000001</v>
      </c>
      <c r="D128" s="88">
        <v>458.18605465000002</v>
      </c>
      <c r="E128" s="88">
        <v>0</v>
      </c>
      <c r="F128" s="88">
        <v>52.491966929999997</v>
      </c>
      <c r="G128" s="88">
        <v>131.22991732</v>
      </c>
      <c r="H128" s="88">
        <v>262.45983464</v>
      </c>
      <c r="I128" s="88">
        <v>0</v>
      </c>
      <c r="J128" s="88">
        <v>288.70581809999999</v>
      </c>
      <c r="K128" s="88">
        <v>341.19778502999998</v>
      </c>
      <c r="L128" s="88">
        <v>393.68975196000002</v>
      </c>
    </row>
    <row r="129" spans="1:12" ht="12.75" customHeight="1" x14ac:dyDescent="0.2">
      <c r="A129" s="87" t="s">
        <v>145</v>
      </c>
      <c r="B129" s="87">
        <v>24</v>
      </c>
      <c r="C129" s="88">
        <v>560.32194867999999</v>
      </c>
      <c r="D129" s="88">
        <v>557.53427728999998</v>
      </c>
      <c r="E129" s="88">
        <v>0</v>
      </c>
      <c r="F129" s="88">
        <v>61.324204289999997</v>
      </c>
      <c r="G129" s="88">
        <v>153.31051073</v>
      </c>
      <c r="H129" s="88">
        <v>306.62102146000001</v>
      </c>
      <c r="I129" s="88">
        <v>0</v>
      </c>
      <c r="J129" s="88">
        <v>337.28312361000002</v>
      </c>
      <c r="K129" s="88">
        <v>398.60732789999997</v>
      </c>
      <c r="L129" s="88">
        <v>459.93153218999998</v>
      </c>
    </row>
    <row r="130" spans="1:12" ht="12.75" customHeight="1" x14ac:dyDescent="0.2">
      <c r="A130" s="87" t="s">
        <v>146</v>
      </c>
      <c r="B130" s="87">
        <v>1</v>
      </c>
      <c r="C130" s="88">
        <v>618.92709893999995</v>
      </c>
      <c r="D130" s="88">
        <v>615.84785964000002</v>
      </c>
      <c r="E130" s="88">
        <v>0</v>
      </c>
      <c r="F130" s="88">
        <v>68.551328479999995</v>
      </c>
      <c r="G130" s="88">
        <v>171.37832119000001</v>
      </c>
      <c r="H130" s="88">
        <v>342.75664238000002</v>
      </c>
      <c r="I130" s="88">
        <v>0</v>
      </c>
      <c r="J130" s="88">
        <v>377.03230660999998</v>
      </c>
      <c r="K130" s="88">
        <v>445.58363508999997</v>
      </c>
      <c r="L130" s="88">
        <v>514.13496355999996</v>
      </c>
    </row>
    <row r="131" spans="1:12" ht="12.75" customHeight="1" x14ac:dyDescent="0.2">
      <c r="A131" s="87" t="s">
        <v>146</v>
      </c>
      <c r="B131" s="87">
        <v>2</v>
      </c>
      <c r="C131" s="88">
        <v>697.97112281</v>
      </c>
      <c r="D131" s="88">
        <v>694.49862966000001</v>
      </c>
      <c r="E131" s="88">
        <v>0</v>
      </c>
      <c r="F131" s="88">
        <v>77.562798430000001</v>
      </c>
      <c r="G131" s="88">
        <v>193.90699606000001</v>
      </c>
      <c r="H131" s="88">
        <v>387.81399212999997</v>
      </c>
      <c r="I131" s="88">
        <v>0</v>
      </c>
      <c r="J131" s="88">
        <v>426.59539133999999</v>
      </c>
      <c r="K131" s="88">
        <v>504.15818976000003</v>
      </c>
      <c r="L131" s="88">
        <v>581.72098818999996</v>
      </c>
    </row>
    <row r="132" spans="1:12" ht="12.75" customHeight="1" x14ac:dyDescent="0.2">
      <c r="A132" s="87" t="s">
        <v>146</v>
      </c>
      <c r="B132" s="87">
        <v>3</v>
      </c>
      <c r="C132" s="88">
        <v>739.36594461000004</v>
      </c>
      <c r="D132" s="88">
        <v>735.68750707000004</v>
      </c>
      <c r="E132" s="88">
        <v>0</v>
      </c>
      <c r="F132" s="88">
        <v>80.492868419999994</v>
      </c>
      <c r="G132" s="88">
        <v>201.23217105000001</v>
      </c>
      <c r="H132" s="88">
        <v>402.46434211000002</v>
      </c>
      <c r="I132" s="88">
        <v>0</v>
      </c>
      <c r="J132" s="88">
        <v>442.71077631999998</v>
      </c>
      <c r="K132" s="88">
        <v>523.20364473999996</v>
      </c>
      <c r="L132" s="88">
        <v>603.69651315999999</v>
      </c>
    </row>
    <row r="133" spans="1:12" ht="12.75" customHeight="1" x14ac:dyDescent="0.2">
      <c r="A133" s="87" t="s">
        <v>146</v>
      </c>
      <c r="B133" s="87">
        <v>4</v>
      </c>
      <c r="C133" s="88">
        <v>707.08695531000001</v>
      </c>
      <c r="D133" s="88">
        <v>703.56910975999995</v>
      </c>
      <c r="E133" s="88">
        <v>0</v>
      </c>
      <c r="F133" s="88">
        <v>80.587035990000004</v>
      </c>
      <c r="G133" s="88">
        <v>201.46758998000001</v>
      </c>
      <c r="H133" s="88">
        <v>402.93517995000002</v>
      </c>
      <c r="I133" s="88">
        <v>0</v>
      </c>
      <c r="J133" s="88">
        <v>443.22869795000003</v>
      </c>
      <c r="K133" s="88">
        <v>523.81573393999997</v>
      </c>
      <c r="L133" s="88">
        <v>604.40276992999998</v>
      </c>
    </row>
    <row r="134" spans="1:12" ht="12.75" customHeight="1" x14ac:dyDescent="0.2">
      <c r="A134" s="87" t="s">
        <v>146</v>
      </c>
      <c r="B134" s="87">
        <v>5</v>
      </c>
      <c r="C134" s="88">
        <v>716.57244158000003</v>
      </c>
      <c r="D134" s="88">
        <v>713.00740456000005</v>
      </c>
      <c r="E134" s="88">
        <v>0</v>
      </c>
      <c r="F134" s="88">
        <v>80.377208089999996</v>
      </c>
      <c r="G134" s="88">
        <v>200.94302023</v>
      </c>
      <c r="H134" s="88">
        <v>401.88604047000001</v>
      </c>
      <c r="I134" s="88">
        <v>0</v>
      </c>
      <c r="J134" s="88">
        <v>442.07464450999998</v>
      </c>
      <c r="K134" s="88">
        <v>522.45185260000005</v>
      </c>
      <c r="L134" s="88">
        <v>602.82906070000001</v>
      </c>
    </row>
    <row r="135" spans="1:12" ht="12.75" customHeight="1" x14ac:dyDescent="0.2">
      <c r="A135" s="87" t="s">
        <v>146</v>
      </c>
      <c r="B135" s="87">
        <v>6</v>
      </c>
      <c r="C135" s="88">
        <v>721.31600194999999</v>
      </c>
      <c r="D135" s="88">
        <v>717.72736511999994</v>
      </c>
      <c r="E135" s="88">
        <v>0</v>
      </c>
      <c r="F135" s="88">
        <v>78.45737364</v>
      </c>
      <c r="G135" s="88">
        <v>196.14343409</v>
      </c>
      <c r="H135" s="88">
        <v>392.28686818</v>
      </c>
      <c r="I135" s="88">
        <v>0</v>
      </c>
      <c r="J135" s="88">
        <v>431.51555499</v>
      </c>
      <c r="K135" s="88">
        <v>509.97292863000001</v>
      </c>
      <c r="L135" s="88">
        <v>588.43030225999996</v>
      </c>
    </row>
    <row r="136" spans="1:12" ht="12.75" customHeight="1" x14ac:dyDescent="0.2">
      <c r="A136" s="87" t="s">
        <v>146</v>
      </c>
      <c r="B136" s="87">
        <v>7</v>
      </c>
      <c r="C136" s="88">
        <v>650.77553696999996</v>
      </c>
      <c r="D136" s="88">
        <v>647.53784772999995</v>
      </c>
      <c r="E136" s="88">
        <v>0</v>
      </c>
      <c r="F136" s="88">
        <v>72.173116820000004</v>
      </c>
      <c r="G136" s="88">
        <v>180.43279206</v>
      </c>
      <c r="H136" s="88">
        <v>360.86558410999999</v>
      </c>
      <c r="I136" s="88">
        <v>0</v>
      </c>
      <c r="J136" s="88">
        <v>396.95214252</v>
      </c>
      <c r="K136" s="88">
        <v>469.12525934000001</v>
      </c>
      <c r="L136" s="88">
        <v>541.29837616999998</v>
      </c>
    </row>
    <row r="137" spans="1:12" ht="12.75" customHeight="1" x14ac:dyDescent="0.2">
      <c r="A137" s="87" t="s">
        <v>146</v>
      </c>
      <c r="B137" s="87">
        <v>8</v>
      </c>
      <c r="C137" s="88">
        <v>567.65711467000006</v>
      </c>
      <c r="D137" s="88">
        <v>564.83294992000003</v>
      </c>
      <c r="E137" s="88">
        <v>0</v>
      </c>
      <c r="F137" s="88">
        <v>66.158094410000004</v>
      </c>
      <c r="G137" s="88">
        <v>165.39523603000001</v>
      </c>
      <c r="H137" s="88">
        <v>330.79047206000001</v>
      </c>
      <c r="I137" s="88">
        <v>0</v>
      </c>
      <c r="J137" s="88">
        <v>363.86951926</v>
      </c>
      <c r="K137" s="88">
        <v>430.02761366999999</v>
      </c>
      <c r="L137" s="88">
        <v>496.18570807999998</v>
      </c>
    </row>
    <row r="138" spans="1:12" ht="12.75" customHeight="1" x14ac:dyDescent="0.2">
      <c r="A138" s="87" t="s">
        <v>146</v>
      </c>
      <c r="B138" s="87">
        <v>9</v>
      </c>
      <c r="C138" s="88">
        <v>581.04577879999999</v>
      </c>
      <c r="D138" s="88">
        <v>578.15500378000002</v>
      </c>
      <c r="E138" s="88">
        <v>0</v>
      </c>
      <c r="F138" s="88">
        <v>62.123362460000003</v>
      </c>
      <c r="G138" s="88">
        <v>155.30840613999999</v>
      </c>
      <c r="H138" s="88">
        <v>310.61681227999998</v>
      </c>
      <c r="I138" s="88">
        <v>0</v>
      </c>
      <c r="J138" s="88">
        <v>341.6784935</v>
      </c>
      <c r="K138" s="88">
        <v>403.80185596000001</v>
      </c>
      <c r="L138" s="88">
        <v>465.92521841000001</v>
      </c>
    </row>
    <row r="139" spans="1:12" ht="12.75" customHeight="1" x14ac:dyDescent="0.2">
      <c r="A139" s="87" t="s">
        <v>146</v>
      </c>
      <c r="B139" s="87">
        <v>10</v>
      </c>
      <c r="C139" s="88">
        <v>555.90966111</v>
      </c>
      <c r="D139" s="88">
        <v>553.14394140000002</v>
      </c>
      <c r="E139" s="88">
        <v>0</v>
      </c>
      <c r="F139" s="88">
        <v>55.98681225</v>
      </c>
      <c r="G139" s="88">
        <v>139.96703060999999</v>
      </c>
      <c r="H139" s="88">
        <v>279.93406123</v>
      </c>
      <c r="I139" s="88">
        <v>0</v>
      </c>
      <c r="J139" s="88">
        <v>307.92746734999997</v>
      </c>
      <c r="K139" s="88">
        <v>363.91427958999998</v>
      </c>
      <c r="L139" s="88">
        <v>419.90109183999999</v>
      </c>
    </row>
    <row r="140" spans="1:12" ht="12.75" customHeight="1" x14ac:dyDescent="0.2">
      <c r="A140" s="87" t="s">
        <v>146</v>
      </c>
      <c r="B140" s="87">
        <v>11</v>
      </c>
      <c r="C140" s="88">
        <v>476.41832475000001</v>
      </c>
      <c r="D140" s="88">
        <v>474.04808432999999</v>
      </c>
      <c r="E140" s="88">
        <v>0</v>
      </c>
      <c r="F140" s="88">
        <v>49.36029078</v>
      </c>
      <c r="G140" s="88">
        <v>123.40072694</v>
      </c>
      <c r="H140" s="88">
        <v>246.80145389</v>
      </c>
      <c r="I140" s="88">
        <v>0</v>
      </c>
      <c r="J140" s="88">
        <v>271.48159927</v>
      </c>
      <c r="K140" s="88">
        <v>320.84189005000002</v>
      </c>
      <c r="L140" s="88">
        <v>370.20218082999997</v>
      </c>
    </row>
    <row r="141" spans="1:12" ht="12.75" customHeight="1" x14ac:dyDescent="0.2">
      <c r="A141" s="87" t="s">
        <v>146</v>
      </c>
      <c r="B141" s="87">
        <v>12</v>
      </c>
      <c r="C141" s="88">
        <v>490.86565797999998</v>
      </c>
      <c r="D141" s="88">
        <v>488.42354028</v>
      </c>
      <c r="E141" s="88">
        <v>0</v>
      </c>
      <c r="F141" s="88">
        <v>46.074469379999996</v>
      </c>
      <c r="G141" s="88">
        <v>115.18617346000001</v>
      </c>
      <c r="H141" s="88">
        <v>230.37234692000001</v>
      </c>
      <c r="I141" s="88">
        <v>0</v>
      </c>
      <c r="J141" s="88">
        <v>253.40958161</v>
      </c>
      <c r="K141" s="88">
        <v>299.48405099000001</v>
      </c>
      <c r="L141" s="88">
        <v>345.55852037</v>
      </c>
    </row>
    <row r="142" spans="1:12" ht="12.75" customHeight="1" x14ac:dyDescent="0.2">
      <c r="A142" s="87" t="s">
        <v>146</v>
      </c>
      <c r="B142" s="87">
        <v>13</v>
      </c>
      <c r="C142" s="88">
        <v>484.63078160999999</v>
      </c>
      <c r="D142" s="88">
        <v>482.21968319000001</v>
      </c>
      <c r="E142" s="88">
        <v>0</v>
      </c>
      <c r="F142" s="88">
        <v>46.403088510000003</v>
      </c>
      <c r="G142" s="88">
        <v>116.00772127</v>
      </c>
      <c r="H142" s="88">
        <v>232.01544254000001</v>
      </c>
      <c r="I142" s="88">
        <v>0</v>
      </c>
      <c r="J142" s="88">
        <v>255.21698678999999</v>
      </c>
      <c r="K142" s="88">
        <v>301.6200753</v>
      </c>
      <c r="L142" s="88">
        <v>348.02316381000003</v>
      </c>
    </row>
    <row r="143" spans="1:12" ht="12.75" customHeight="1" x14ac:dyDescent="0.2">
      <c r="A143" s="87" t="s">
        <v>146</v>
      </c>
      <c r="B143" s="87">
        <v>14</v>
      </c>
      <c r="C143" s="88">
        <v>485.87420702999998</v>
      </c>
      <c r="D143" s="88">
        <v>483.45692242000001</v>
      </c>
      <c r="E143" s="88">
        <v>0</v>
      </c>
      <c r="F143" s="88">
        <v>46.537698749999997</v>
      </c>
      <c r="G143" s="88">
        <v>116.34424688</v>
      </c>
      <c r="H143" s="88">
        <v>232.68849374999999</v>
      </c>
      <c r="I143" s="88">
        <v>0</v>
      </c>
      <c r="J143" s="88">
        <v>255.95734313</v>
      </c>
      <c r="K143" s="88">
        <v>302.49504187999997</v>
      </c>
      <c r="L143" s="88">
        <v>349.03274062999998</v>
      </c>
    </row>
    <row r="144" spans="1:12" ht="12.75" customHeight="1" x14ac:dyDescent="0.2">
      <c r="A144" s="87" t="s">
        <v>146</v>
      </c>
      <c r="B144" s="87">
        <v>15</v>
      </c>
      <c r="C144" s="88">
        <v>508.88663484</v>
      </c>
      <c r="D144" s="88">
        <v>506.35486054</v>
      </c>
      <c r="E144" s="88">
        <v>0</v>
      </c>
      <c r="F144" s="88">
        <v>47.269844589999998</v>
      </c>
      <c r="G144" s="88">
        <v>118.17461148</v>
      </c>
      <c r="H144" s="88">
        <v>236.34922295999999</v>
      </c>
      <c r="I144" s="88">
        <v>0</v>
      </c>
      <c r="J144" s="88">
        <v>259.98414525999999</v>
      </c>
      <c r="K144" s="88">
        <v>307.25398984999998</v>
      </c>
      <c r="L144" s="88">
        <v>354.52383443999997</v>
      </c>
    </row>
    <row r="145" spans="1:12" ht="12.75" customHeight="1" x14ac:dyDescent="0.2">
      <c r="A145" s="87" t="s">
        <v>146</v>
      </c>
      <c r="B145" s="87">
        <v>16</v>
      </c>
      <c r="C145" s="88">
        <v>1011.98269944</v>
      </c>
      <c r="D145" s="88">
        <v>1006.94795964</v>
      </c>
      <c r="E145" s="88">
        <v>0</v>
      </c>
      <c r="F145" s="88">
        <v>47.527137109999998</v>
      </c>
      <c r="G145" s="88">
        <v>118.81784277</v>
      </c>
      <c r="H145" s="88">
        <v>237.63568552999999</v>
      </c>
      <c r="I145" s="88">
        <v>0</v>
      </c>
      <c r="J145" s="88">
        <v>261.39925407999999</v>
      </c>
      <c r="K145" s="88">
        <v>308.92639119</v>
      </c>
      <c r="L145" s="88">
        <v>356.45352830000002</v>
      </c>
    </row>
    <row r="146" spans="1:12" ht="12.75" customHeight="1" x14ac:dyDescent="0.2">
      <c r="A146" s="87" t="s">
        <v>146</v>
      </c>
      <c r="B146" s="87">
        <v>17</v>
      </c>
      <c r="C146" s="88">
        <v>1002.34216199</v>
      </c>
      <c r="D146" s="88">
        <v>997.35538506</v>
      </c>
      <c r="E146" s="88">
        <v>0</v>
      </c>
      <c r="F146" s="88">
        <v>47.585550089999998</v>
      </c>
      <c r="G146" s="88">
        <v>118.96387523999999</v>
      </c>
      <c r="H146" s="88">
        <v>237.92775047000001</v>
      </c>
      <c r="I146" s="88">
        <v>0</v>
      </c>
      <c r="J146" s="88">
        <v>261.72052552000002</v>
      </c>
      <c r="K146" s="88">
        <v>309.30607560999999</v>
      </c>
      <c r="L146" s="88">
        <v>356.89162571000003</v>
      </c>
    </row>
    <row r="147" spans="1:12" ht="12.75" customHeight="1" x14ac:dyDescent="0.2">
      <c r="A147" s="87" t="s">
        <v>146</v>
      </c>
      <c r="B147" s="87">
        <v>18</v>
      </c>
      <c r="C147" s="88">
        <v>974.61050105000004</v>
      </c>
      <c r="D147" s="88">
        <v>969.76169259000005</v>
      </c>
      <c r="E147" s="88">
        <v>0</v>
      </c>
      <c r="F147" s="88">
        <v>47.16915504</v>
      </c>
      <c r="G147" s="88">
        <v>117.9228876</v>
      </c>
      <c r="H147" s="88">
        <v>235.84577521</v>
      </c>
      <c r="I147" s="88">
        <v>0</v>
      </c>
      <c r="J147" s="88">
        <v>259.43035272999998</v>
      </c>
      <c r="K147" s="88">
        <v>306.59950777</v>
      </c>
      <c r="L147" s="88">
        <v>353.76866281000002</v>
      </c>
    </row>
    <row r="148" spans="1:12" ht="12.75" customHeight="1" x14ac:dyDescent="0.2">
      <c r="A148" s="87" t="s">
        <v>146</v>
      </c>
      <c r="B148" s="87">
        <v>19</v>
      </c>
      <c r="C148" s="88">
        <v>924.87408874000005</v>
      </c>
      <c r="D148" s="88">
        <v>920.27272511000001</v>
      </c>
      <c r="E148" s="88">
        <v>0</v>
      </c>
      <c r="F148" s="88">
        <v>45.664918780000001</v>
      </c>
      <c r="G148" s="88">
        <v>114.16229696000001</v>
      </c>
      <c r="H148" s="88">
        <v>228.32459392000001</v>
      </c>
      <c r="I148" s="88">
        <v>0</v>
      </c>
      <c r="J148" s="88">
        <v>251.15705331000001</v>
      </c>
      <c r="K148" s="88">
        <v>296.82197208999997</v>
      </c>
      <c r="L148" s="88">
        <v>342.48689087000002</v>
      </c>
    </row>
    <row r="149" spans="1:12" ht="12.75" customHeight="1" x14ac:dyDescent="0.2">
      <c r="A149" s="87" t="s">
        <v>146</v>
      </c>
      <c r="B149" s="87">
        <v>20</v>
      </c>
      <c r="C149" s="88">
        <v>804.03378405000001</v>
      </c>
      <c r="D149" s="88">
        <v>800.03361597000003</v>
      </c>
      <c r="E149" s="88">
        <v>0</v>
      </c>
      <c r="F149" s="88">
        <v>43.368299909999998</v>
      </c>
      <c r="G149" s="88">
        <v>108.42074976000001</v>
      </c>
      <c r="H149" s="88">
        <v>216.84149952999999</v>
      </c>
      <c r="I149" s="88">
        <v>0</v>
      </c>
      <c r="J149" s="88">
        <v>238.52564948</v>
      </c>
      <c r="K149" s="88">
        <v>281.89394937999998</v>
      </c>
      <c r="L149" s="88">
        <v>325.26224929</v>
      </c>
    </row>
    <row r="150" spans="1:12" ht="12.75" customHeight="1" x14ac:dyDescent="0.2">
      <c r="A150" s="87" t="s">
        <v>146</v>
      </c>
      <c r="B150" s="87">
        <v>21</v>
      </c>
      <c r="C150" s="88">
        <v>893.23228215999995</v>
      </c>
      <c r="D150" s="88">
        <v>888.78834045999997</v>
      </c>
      <c r="E150" s="88">
        <v>0</v>
      </c>
      <c r="F150" s="88">
        <v>46.103426310000003</v>
      </c>
      <c r="G150" s="88">
        <v>115.25856576</v>
      </c>
      <c r="H150" s="88">
        <v>230.51713153</v>
      </c>
      <c r="I150" s="88">
        <v>0</v>
      </c>
      <c r="J150" s="88">
        <v>253.56884468000001</v>
      </c>
      <c r="K150" s="88">
        <v>299.67227098000001</v>
      </c>
      <c r="L150" s="88">
        <v>345.77569728999998</v>
      </c>
    </row>
    <row r="151" spans="1:12" ht="12.75" customHeight="1" x14ac:dyDescent="0.2">
      <c r="A151" s="87" t="s">
        <v>146</v>
      </c>
      <c r="B151" s="87">
        <v>22</v>
      </c>
      <c r="C151" s="88">
        <v>904.16227104999996</v>
      </c>
      <c r="D151" s="88">
        <v>899.66395129</v>
      </c>
      <c r="E151" s="88">
        <v>0</v>
      </c>
      <c r="F151" s="88">
        <v>47.112321420000001</v>
      </c>
      <c r="G151" s="88">
        <v>117.78080353999999</v>
      </c>
      <c r="H151" s="88">
        <v>235.56160709</v>
      </c>
      <c r="I151" s="88">
        <v>0</v>
      </c>
      <c r="J151" s="88">
        <v>259.11776779000002</v>
      </c>
      <c r="K151" s="88">
        <v>306.23008921000002</v>
      </c>
      <c r="L151" s="88">
        <v>353.34241063000002</v>
      </c>
    </row>
    <row r="152" spans="1:12" ht="12.75" customHeight="1" x14ac:dyDescent="0.2">
      <c r="A152" s="87" t="s">
        <v>146</v>
      </c>
      <c r="B152" s="87">
        <v>23</v>
      </c>
      <c r="C152" s="88">
        <v>814.24942053999996</v>
      </c>
      <c r="D152" s="88">
        <v>810.19842840000001</v>
      </c>
      <c r="E152" s="88">
        <v>0</v>
      </c>
      <c r="F152" s="88">
        <v>53.395113010000003</v>
      </c>
      <c r="G152" s="88">
        <v>133.48778252</v>
      </c>
      <c r="H152" s="88">
        <v>266.97556502999998</v>
      </c>
      <c r="I152" s="88">
        <v>0</v>
      </c>
      <c r="J152" s="88">
        <v>293.67312153</v>
      </c>
      <c r="K152" s="88">
        <v>347.06823453999999</v>
      </c>
      <c r="L152" s="88">
        <v>400.46334754999998</v>
      </c>
    </row>
    <row r="153" spans="1:12" ht="12.75" customHeight="1" x14ac:dyDescent="0.2">
      <c r="A153" s="87" t="s">
        <v>146</v>
      </c>
      <c r="B153" s="87">
        <v>24</v>
      </c>
      <c r="C153" s="88">
        <v>855.83327114999997</v>
      </c>
      <c r="D153" s="88">
        <v>851.57539417999999</v>
      </c>
      <c r="E153" s="88">
        <v>0</v>
      </c>
      <c r="F153" s="88">
        <v>62.74502142</v>
      </c>
      <c r="G153" s="88">
        <v>156.86255353999999</v>
      </c>
      <c r="H153" s="88">
        <v>313.72510707999999</v>
      </c>
      <c r="I153" s="88">
        <v>0</v>
      </c>
      <c r="J153" s="88">
        <v>345.09761778000001</v>
      </c>
      <c r="K153" s="88">
        <v>407.84263920000001</v>
      </c>
      <c r="L153" s="88">
        <v>470.58766061</v>
      </c>
    </row>
    <row r="154" spans="1:12" ht="12.75" customHeight="1" x14ac:dyDescent="0.2">
      <c r="A154" s="87" t="s">
        <v>147</v>
      </c>
      <c r="B154" s="87">
        <v>1</v>
      </c>
      <c r="C154" s="88">
        <v>917.88370480000003</v>
      </c>
      <c r="D154" s="88">
        <v>913.31711919999998</v>
      </c>
      <c r="E154" s="88">
        <v>0</v>
      </c>
      <c r="F154" s="88">
        <v>68.810058819999995</v>
      </c>
      <c r="G154" s="88">
        <v>172.02514704999999</v>
      </c>
      <c r="H154" s="88">
        <v>344.05029409999997</v>
      </c>
      <c r="I154" s="88">
        <v>0</v>
      </c>
      <c r="J154" s="88">
        <v>378.45532351000003</v>
      </c>
      <c r="K154" s="88">
        <v>447.26538233000002</v>
      </c>
      <c r="L154" s="88">
        <v>516.07544114999996</v>
      </c>
    </row>
    <row r="155" spans="1:12" ht="12.75" customHeight="1" x14ac:dyDescent="0.2">
      <c r="A155" s="87" t="s">
        <v>147</v>
      </c>
      <c r="B155" s="87">
        <v>2</v>
      </c>
      <c r="C155" s="88">
        <v>993.16476231000001</v>
      </c>
      <c r="D155" s="88">
        <v>988.22364408999999</v>
      </c>
      <c r="E155" s="88">
        <v>0</v>
      </c>
      <c r="F155" s="88">
        <v>75.730388149999996</v>
      </c>
      <c r="G155" s="88">
        <v>189.32597036999999</v>
      </c>
      <c r="H155" s="88">
        <v>378.65194074999999</v>
      </c>
      <c r="I155" s="88">
        <v>0</v>
      </c>
      <c r="J155" s="88">
        <v>416.51713482000002</v>
      </c>
      <c r="K155" s="88">
        <v>492.24752296999998</v>
      </c>
      <c r="L155" s="88">
        <v>567.97791112000004</v>
      </c>
    </row>
    <row r="156" spans="1:12" ht="12.75" customHeight="1" x14ac:dyDescent="0.2">
      <c r="A156" s="87" t="s">
        <v>147</v>
      </c>
      <c r="B156" s="87">
        <v>3</v>
      </c>
      <c r="C156" s="88">
        <v>1086.5527544199999</v>
      </c>
      <c r="D156" s="88">
        <v>1081.14701932</v>
      </c>
      <c r="E156" s="88">
        <v>0</v>
      </c>
      <c r="F156" s="88">
        <v>80.890433520000002</v>
      </c>
      <c r="G156" s="88">
        <v>202.22608378999999</v>
      </c>
      <c r="H156" s="88">
        <v>404.45216758999999</v>
      </c>
      <c r="I156" s="88">
        <v>0</v>
      </c>
      <c r="J156" s="88">
        <v>444.89738433999997</v>
      </c>
      <c r="K156" s="88">
        <v>525.78781786000002</v>
      </c>
      <c r="L156" s="88">
        <v>606.67825138000001</v>
      </c>
    </row>
    <row r="157" spans="1:12" ht="12.75" customHeight="1" x14ac:dyDescent="0.2">
      <c r="A157" s="87" t="s">
        <v>147</v>
      </c>
      <c r="B157" s="87">
        <v>4</v>
      </c>
      <c r="C157" s="88">
        <v>1062.10386369</v>
      </c>
      <c r="D157" s="88">
        <v>1056.81976487</v>
      </c>
      <c r="E157" s="88">
        <v>0</v>
      </c>
      <c r="F157" s="88">
        <v>80.975507570000005</v>
      </c>
      <c r="G157" s="88">
        <v>202.43876893000001</v>
      </c>
      <c r="H157" s="88">
        <v>404.87753785000001</v>
      </c>
      <c r="I157" s="88">
        <v>0</v>
      </c>
      <c r="J157" s="88">
        <v>445.36529164000001</v>
      </c>
      <c r="K157" s="88">
        <v>526.34079921</v>
      </c>
      <c r="L157" s="88">
        <v>607.31630677999999</v>
      </c>
    </row>
    <row r="158" spans="1:12" ht="12.75" customHeight="1" x14ac:dyDescent="0.2">
      <c r="A158" s="87" t="s">
        <v>147</v>
      </c>
      <c r="B158" s="87">
        <v>5</v>
      </c>
      <c r="C158" s="88">
        <v>1057.29445538</v>
      </c>
      <c r="D158" s="88">
        <v>1052.03428396</v>
      </c>
      <c r="E158" s="88">
        <v>0</v>
      </c>
      <c r="F158" s="88">
        <v>80.952910669999994</v>
      </c>
      <c r="G158" s="88">
        <v>202.38227667999999</v>
      </c>
      <c r="H158" s="88">
        <v>404.76455336999999</v>
      </c>
      <c r="I158" s="88">
        <v>0</v>
      </c>
      <c r="J158" s="88">
        <v>445.24100870000001</v>
      </c>
      <c r="K158" s="88">
        <v>526.19391937</v>
      </c>
      <c r="L158" s="88">
        <v>607.14683004999995</v>
      </c>
    </row>
    <row r="159" spans="1:12" ht="12.75" customHeight="1" x14ac:dyDescent="0.2">
      <c r="A159" s="87" t="s">
        <v>147</v>
      </c>
      <c r="B159" s="87">
        <v>6</v>
      </c>
      <c r="C159" s="88">
        <v>1041.09724977</v>
      </c>
      <c r="D159" s="88">
        <v>1035.9176614600001</v>
      </c>
      <c r="E159" s="88">
        <v>0</v>
      </c>
      <c r="F159" s="88">
        <v>80.371969949999993</v>
      </c>
      <c r="G159" s="88">
        <v>200.92992487999999</v>
      </c>
      <c r="H159" s="88">
        <v>401.85984975000002</v>
      </c>
      <c r="I159" s="88">
        <v>0</v>
      </c>
      <c r="J159" s="88">
        <v>442.04583473000002</v>
      </c>
      <c r="K159" s="88">
        <v>522.41780468000002</v>
      </c>
      <c r="L159" s="88">
        <v>602.78977463000001</v>
      </c>
    </row>
    <row r="160" spans="1:12" ht="12.75" customHeight="1" x14ac:dyDescent="0.2">
      <c r="A160" s="87" t="s">
        <v>147</v>
      </c>
      <c r="B160" s="87">
        <v>7</v>
      </c>
      <c r="C160" s="88">
        <v>904.09704384999998</v>
      </c>
      <c r="D160" s="88">
        <v>899.59904860999995</v>
      </c>
      <c r="E160" s="88">
        <v>0</v>
      </c>
      <c r="F160" s="88">
        <v>72.514160820000001</v>
      </c>
      <c r="G160" s="88">
        <v>181.28540204999999</v>
      </c>
      <c r="H160" s="88">
        <v>362.57080409000002</v>
      </c>
      <c r="I160" s="88">
        <v>0</v>
      </c>
      <c r="J160" s="88">
        <v>398.82788449999998</v>
      </c>
      <c r="K160" s="88">
        <v>471.34204532000001</v>
      </c>
      <c r="L160" s="88">
        <v>543.85620614000004</v>
      </c>
    </row>
    <row r="161" spans="1:12" ht="12.75" customHeight="1" x14ac:dyDescent="0.2">
      <c r="A161" s="87" t="s">
        <v>147</v>
      </c>
      <c r="B161" s="87">
        <v>8</v>
      </c>
      <c r="C161" s="88">
        <v>806.56336213999998</v>
      </c>
      <c r="D161" s="88">
        <v>802.55060908999997</v>
      </c>
      <c r="E161" s="88">
        <v>0</v>
      </c>
      <c r="F161" s="88">
        <v>67.032763889999998</v>
      </c>
      <c r="G161" s="88">
        <v>167.58190972</v>
      </c>
      <c r="H161" s="88">
        <v>335.16381945000001</v>
      </c>
      <c r="I161" s="88">
        <v>0</v>
      </c>
      <c r="J161" s="88">
        <v>368.68020138999998</v>
      </c>
      <c r="K161" s="88">
        <v>435.71296527999999</v>
      </c>
      <c r="L161" s="88">
        <v>502.74572917</v>
      </c>
    </row>
    <row r="162" spans="1:12" ht="12.75" customHeight="1" x14ac:dyDescent="0.2">
      <c r="A162" s="87" t="s">
        <v>147</v>
      </c>
      <c r="B162" s="87">
        <v>9</v>
      </c>
      <c r="C162" s="88">
        <v>781.54426378999995</v>
      </c>
      <c r="D162" s="88">
        <v>777.65598387</v>
      </c>
      <c r="E162" s="88">
        <v>0</v>
      </c>
      <c r="F162" s="88">
        <v>62.957519820000002</v>
      </c>
      <c r="G162" s="88">
        <v>157.39379955999999</v>
      </c>
      <c r="H162" s="88">
        <v>314.78759911999998</v>
      </c>
      <c r="I162" s="88">
        <v>0</v>
      </c>
      <c r="J162" s="88">
        <v>346.26635902999999</v>
      </c>
      <c r="K162" s="88">
        <v>409.22387885000001</v>
      </c>
      <c r="L162" s="88">
        <v>472.18139867000002</v>
      </c>
    </row>
    <row r="163" spans="1:12" ht="12.75" customHeight="1" x14ac:dyDescent="0.2">
      <c r="A163" s="87" t="s">
        <v>147</v>
      </c>
      <c r="B163" s="87">
        <v>10</v>
      </c>
      <c r="C163" s="88">
        <v>640.85734796999998</v>
      </c>
      <c r="D163" s="88">
        <v>637.66900295999994</v>
      </c>
      <c r="E163" s="88">
        <v>0</v>
      </c>
      <c r="F163" s="88">
        <v>56.605922640000003</v>
      </c>
      <c r="G163" s="88">
        <v>141.51480660999999</v>
      </c>
      <c r="H163" s="88">
        <v>283.02961321999999</v>
      </c>
      <c r="I163" s="88">
        <v>0</v>
      </c>
      <c r="J163" s="88">
        <v>311.33257454</v>
      </c>
      <c r="K163" s="88">
        <v>367.93849719000002</v>
      </c>
      <c r="L163" s="88">
        <v>424.54441982999998</v>
      </c>
    </row>
    <row r="164" spans="1:12" ht="12.75" customHeight="1" x14ac:dyDescent="0.2">
      <c r="A164" s="87" t="s">
        <v>147</v>
      </c>
      <c r="B164" s="87">
        <v>11</v>
      </c>
      <c r="C164" s="88">
        <v>580.56022959999996</v>
      </c>
      <c r="D164" s="88">
        <v>577.67187024999998</v>
      </c>
      <c r="E164" s="88">
        <v>0</v>
      </c>
      <c r="F164" s="88">
        <v>50.241689479999998</v>
      </c>
      <c r="G164" s="88">
        <v>125.60422370000001</v>
      </c>
      <c r="H164" s="88">
        <v>251.20844740000001</v>
      </c>
      <c r="I164" s="88">
        <v>0</v>
      </c>
      <c r="J164" s="88">
        <v>276.32929213</v>
      </c>
      <c r="K164" s="88">
        <v>326.57098160999999</v>
      </c>
      <c r="L164" s="88">
        <v>376.81267108999998</v>
      </c>
    </row>
    <row r="165" spans="1:12" ht="12.75" customHeight="1" x14ac:dyDescent="0.2">
      <c r="A165" s="87" t="s">
        <v>147</v>
      </c>
      <c r="B165" s="87">
        <v>12</v>
      </c>
      <c r="C165" s="88">
        <v>541.73580171000003</v>
      </c>
      <c r="D165" s="88">
        <v>539.04059872000005</v>
      </c>
      <c r="E165" s="88">
        <v>0</v>
      </c>
      <c r="F165" s="88">
        <v>46.27075164</v>
      </c>
      <c r="G165" s="88">
        <v>115.67687909</v>
      </c>
      <c r="H165" s="88">
        <v>231.35375818</v>
      </c>
      <c r="I165" s="88">
        <v>0</v>
      </c>
      <c r="J165" s="88">
        <v>254.48913400000001</v>
      </c>
      <c r="K165" s="88">
        <v>300.75988562999999</v>
      </c>
      <c r="L165" s="88">
        <v>347.03063727</v>
      </c>
    </row>
    <row r="166" spans="1:12" ht="12.75" customHeight="1" x14ac:dyDescent="0.2">
      <c r="A166" s="87" t="s">
        <v>147</v>
      </c>
      <c r="B166" s="87">
        <v>13</v>
      </c>
      <c r="C166" s="88">
        <v>463.10736466999998</v>
      </c>
      <c r="D166" s="88">
        <v>460.80334792999997</v>
      </c>
      <c r="E166" s="88">
        <v>0</v>
      </c>
      <c r="F166" s="88">
        <v>46.789754049999999</v>
      </c>
      <c r="G166" s="88">
        <v>116.97438511</v>
      </c>
      <c r="H166" s="88">
        <v>233.94877023000001</v>
      </c>
      <c r="I166" s="88">
        <v>0</v>
      </c>
      <c r="J166" s="88">
        <v>257.34364725</v>
      </c>
      <c r="K166" s="88">
        <v>304.13340128999999</v>
      </c>
      <c r="L166" s="88">
        <v>350.92315533999999</v>
      </c>
    </row>
    <row r="167" spans="1:12" ht="12.75" customHeight="1" x14ac:dyDescent="0.2">
      <c r="A167" s="87" t="s">
        <v>147</v>
      </c>
      <c r="B167" s="87">
        <v>14</v>
      </c>
      <c r="C167" s="88">
        <v>451.28893520999998</v>
      </c>
      <c r="D167" s="88">
        <v>449.04371663000001</v>
      </c>
      <c r="E167" s="88">
        <v>0</v>
      </c>
      <c r="F167" s="88">
        <v>46.708296089999997</v>
      </c>
      <c r="G167" s="88">
        <v>116.77074021</v>
      </c>
      <c r="H167" s="88">
        <v>233.54148043000001</v>
      </c>
      <c r="I167" s="88">
        <v>0</v>
      </c>
      <c r="J167" s="88">
        <v>256.89562847000002</v>
      </c>
      <c r="K167" s="88">
        <v>303.60392454999999</v>
      </c>
      <c r="L167" s="88">
        <v>350.31222064000002</v>
      </c>
    </row>
    <row r="168" spans="1:12" ht="12.75" customHeight="1" x14ac:dyDescent="0.2">
      <c r="A168" s="87" t="s">
        <v>147</v>
      </c>
      <c r="B168" s="87">
        <v>15</v>
      </c>
      <c r="C168" s="88">
        <v>457.11749556000001</v>
      </c>
      <c r="D168" s="88">
        <v>454.84327916000001</v>
      </c>
      <c r="E168" s="88">
        <v>0</v>
      </c>
      <c r="F168" s="88">
        <v>47.03468599</v>
      </c>
      <c r="G168" s="88">
        <v>117.58671498</v>
      </c>
      <c r="H168" s="88">
        <v>235.17342995999999</v>
      </c>
      <c r="I168" s="88">
        <v>0</v>
      </c>
      <c r="J168" s="88">
        <v>258.69077295</v>
      </c>
      <c r="K168" s="88">
        <v>305.72545894000001</v>
      </c>
      <c r="L168" s="88">
        <v>352.76014493000002</v>
      </c>
    </row>
    <row r="169" spans="1:12" ht="12.75" customHeight="1" x14ac:dyDescent="0.2">
      <c r="A169" s="87" t="s">
        <v>147</v>
      </c>
      <c r="B169" s="87">
        <v>16</v>
      </c>
      <c r="C169" s="88">
        <v>461.42816103000001</v>
      </c>
      <c r="D169" s="88">
        <v>459.13249853999997</v>
      </c>
      <c r="E169" s="88">
        <v>0</v>
      </c>
      <c r="F169" s="88">
        <v>47.092413780000001</v>
      </c>
      <c r="G169" s="88">
        <v>117.73103446</v>
      </c>
      <c r="H169" s="88">
        <v>235.46206891</v>
      </c>
      <c r="I169" s="88">
        <v>0</v>
      </c>
      <c r="J169" s="88">
        <v>259.00827579999998</v>
      </c>
      <c r="K169" s="88">
        <v>306.10068957999999</v>
      </c>
      <c r="L169" s="88">
        <v>353.19310337000002</v>
      </c>
    </row>
    <row r="170" spans="1:12" ht="12.75" customHeight="1" x14ac:dyDescent="0.2">
      <c r="A170" s="87" t="s">
        <v>147</v>
      </c>
      <c r="B170" s="87">
        <v>17</v>
      </c>
      <c r="C170" s="88">
        <v>458.62111672999998</v>
      </c>
      <c r="D170" s="88">
        <v>456.33941963000001</v>
      </c>
      <c r="E170" s="88">
        <v>0</v>
      </c>
      <c r="F170" s="88">
        <v>47.124833799999998</v>
      </c>
      <c r="G170" s="88">
        <v>117.8120845</v>
      </c>
      <c r="H170" s="88">
        <v>235.62416901</v>
      </c>
      <c r="I170" s="88">
        <v>0</v>
      </c>
      <c r="J170" s="88">
        <v>259.18658591000002</v>
      </c>
      <c r="K170" s="88">
        <v>306.31141971</v>
      </c>
      <c r="L170" s="88">
        <v>353.43625350999997</v>
      </c>
    </row>
    <row r="171" spans="1:12" ht="12.75" customHeight="1" x14ac:dyDescent="0.2">
      <c r="A171" s="87" t="s">
        <v>147</v>
      </c>
      <c r="B171" s="87">
        <v>18</v>
      </c>
      <c r="C171" s="88">
        <v>533.86121177999996</v>
      </c>
      <c r="D171" s="88">
        <v>531.20518585000002</v>
      </c>
      <c r="E171" s="88">
        <v>0</v>
      </c>
      <c r="F171" s="88">
        <v>46.929250799999998</v>
      </c>
      <c r="G171" s="88">
        <v>117.323127</v>
      </c>
      <c r="H171" s="88">
        <v>234.64625398999999</v>
      </c>
      <c r="I171" s="88">
        <v>0</v>
      </c>
      <c r="J171" s="88">
        <v>258.11087938999998</v>
      </c>
      <c r="K171" s="88">
        <v>305.04013019000001</v>
      </c>
      <c r="L171" s="88">
        <v>351.96938098999999</v>
      </c>
    </row>
    <row r="172" spans="1:12" ht="12.75" customHeight="1" x14ac:dyDescent="0.2">
      <c r="A172" s="87" t="s">
        <v>147</v>
      </c>
      <c r="B172" s="87">
        <v>19</v>
      </c>
      <c r="C172" s="88">
        <v>528.69176734999996</v>
      </c>
      <c r="D172" s="88">
        <v>526.06146005000005</v>
      </c>
      <c r="E172" s="88">
        <v>0</v>
      </c>
      <c r="F172" s="88">
        <v>46.086829549999997</v>
      </c>
      <c r="G172" s="88">
        <v>115.21707386999999</v>
      </c>
      <c r="H172" s="88">
        <v>230.43414774999999</v>
      </c>
      <c r="I172" s="88">
        <v>0</v>
      </c>
      <c r="J172" s="88">
        <v>253.47756251999999</v>
      </c>
      <c r="K172" s="88">
        <v>299.56439207</v>
      </c>
      <c r="L172" s="88">
        <v>345.65122162</v>
      </c>
    </row>
    <row r="173" spans="1:12" ht="12.75" customHeight="1" x14ac:dyDescent="0.2">
      <c r="A173" s="87" t="s">
        <v>147</v>
      </c>
      <c r="B173" s="87">
        <v>20</v>
      </c>
      <c r="C173" s="88">
        <v>501.42906300999999</v>
      </c>
      <c r="D173" s="88">
        <v>498.93439104999999</v>
      </c>
      <c r="E173" s="88">
        <v>0</v>
      </c>
      <c r="F173" s="88">
        <v>44.663532799999999</v>
      </c>
      <c r="G173" s="88">
        <v>111.65883199</v>
      </c>
      <c r="H173" s="88">
        <v>223.31766397999999</v>
      </c>
      <c r="I173" s="88">
        <v>0</v>
      </c>
      <c r="J173" s="88">
        <v>245.64943037</v>
      </c>
      <c r="K173" s="88">
        <v>290.31296316999999</v>
      </c>
      <c r="L173" s="88">
        <v>334.97649596000002</v>
      </c>
    </row>
    <row r="174" spans="1:12" ht="12.75" customHeight="1" x14ac:dyDescent="0.2">
      <c r="A174" s="87" t="s">
        <v>147</v>
      </c>
      <c r="B174" s="87">
        <v>21</v>
      </c>
      <c r="C174" s="88">
        <v>592.61656502000005</v>
      </c>
      <c r="D174" s="88">
        <v>589.66822390000004</v>
      </c>
      <c r="E174" s="88">
        <v>0</v>
      </c>
      <c r="F174" s="88">
        <v>48.793833880000001</v>
      </c>
      <c r="G174" s="88">
        <v>121.9845847</v>
      </c>
      <c r="H174" s="88">
        <v>243.96916941000001</v>
      </c>
      <c r="I174" s="88">
        <v>0</v>
      </c>
      <c r="J174" s="88">
        <v>268.36608634999999</v>
      </c>
      <c r="K174" s="88">
        <v>317.15992023000001</v>
      </c>
      <c r="L174" s="88">
        <v>365.95375410999998</v>
      </c>
    </row>
    <row r="175" spans="1:12" ht="12.75" customHeight="1" x14ac:dyDescent="0.2">
      <c r="A175" s="87" t="s">
        <v>147</v>
      </c>
      <c r="B175" s="87">
        <v>22</v>
      </c>
      <c r="C175" s="88">
        <v>640.26061748999996</v>
      </c>
      <c r="D175" s="88">
        <v>637.07524128</v>
      </c>
      <c r="E175" s="88">
        <v>0</v>
      </c>
      <c r="F175" s="88">
        <v>52.707940100000002</v>
      </c>
      <c r="G175" s="88">
        <v>131.76985024999999</v>
      </c>
      <c r="H175" s="88">
        <v>263.53970049999998</v>
      </c>
      <c r="I175" s="88">
        <v>0</v>
      </c>
      <c r="J175" s="88">
        <v>289.89367054000002</v>
      </c>
      <c r="K175" s="88">
        <v>342.60161063999999</v>
      </c>
      <c r="L175" s="88">
        <v>395.30955074000002</v>
      </c>
    </row>
    <row r="176" spans="1:12" ht="12.75" customHeight="1" x14ac:dyDescent="0.2">
      <c r="A176" s="87" t="s">
        <v>147</v>
      </c>
      <c r="B176" s="87">
        <v>23</v>
      </c>
      <c r="C176" s="88">
        <v>637.66405660999999</v>
      </c>
      <c r="D176" s="88">
        <v>634.49159861999999</v>
      </c>
      <c r="E176" s="88">
        <v>0</v>
      </c>
      <c r="F176" s="88">
        <v>55.207812220000001</v>
      </c>
      <c r="G176" s="88">
        <v>138.01953055999999</v>
      </c>
      <c r="H176" s="88">
        <v>276.03906111999999</v>
      </c>
      <c r="I176" s="88">
        <v>0</v>
      </c>
      <c r="J176" s="88">
        <v>303.64296723000001</v>
      </c>
      <c r="K176" s="88">
        <v>358.85077946000001</v>
      </c>
      <c r="L176" s="88">
        <v>414.05859168000001</v>
      </c>
    </row>
    <row r="177" spans="1:12" ht="12.75" customHeight="1" x14ac:dyDescent="0.2">
      <c r="A177" s="87" t="s">
        <v>147</v>
      </c>
      <c r="B177" s="87">
        <v>24</v>
      </c>
      <c r="C177" s="88">
        <v>726.59837140000002</v>
      </c>
      <c r="D177" s="88">
        <v>722.98345413000004</v>
      </c>
      <c r="E177" s="88">
        <v>0</v>
      </c>
      <c r="F177" s="88">
        <v>64.831094609999994</v>
      </c>
      <c r="G177" s="88">
        <v>162.07773652</v>
      </c>
      <c r="H177" s="88">
        <v>324.15547304</v>
      </c>
      <c r="I177" s="88">
        <v>0</v>
      </c>
      <c r="J177" s="88">
        <v>356.57102034000002</v>
      </c>
      <c r="K177" s="88">
        <v>421.40211495</v>
      </c>
      <c r="L177" s="88">
        <v>486.23320955999998</v>
      </c>
    </row>
    <row r="178" spans="1:12" ht="12.75" customHeight="1" x14ac:dyDescent="0.2">
      <c r="A178" s="87" t="s">
        <v>148</v>
      </c>
      <c r="B178" s="87">
        <v>1</v>
      </c>
      <c r="C178" s="88">
        <v>817.5906569</v>
      </c>
      <c r="D178" s="88">
        <v>813.52304169000001</v>
      </c>
      <c r="E178" s="88">
        <v>0</v>
      </c>
      <c r="F178" s="88">
        <v>70.480240899999998</v>
      </c>
      <c r="G178" s="88">
        <v>176.20060226000001</v>
      </c>
      <c r="H178" s="88">
        <v>352.40120452000002</v>
      </c>
      <c r="I178" s="88">
        <v>0</v>
      </c>
      <c r="J178" s="88">
        <v>387.64132497000003</v>
      </c>
      <c r="K178" s="88">
        <v>458.12156586999998</v>
      </c>
      <c r="L178" s="88">
        <v>528.60180677000005</v>
      </c>
    </row>
    <row r="179" spans="1:12" ht="12.75" customHeight="1" x14ac:dyDescent="0.2">
      <c r="A179" s="87" t="s">
        <v>148</v>
      </c>
      <c r="B179" s="87">
        <v>2</v>
      </c>
      <c r="C179" s="88">
        <v>891.19113777999996</v>
      </c>
      <c r="D179" s="88">
        <v>886.75735101999999</v>
      </c>
      <c r="E179" s="88">
        <v>0</v>
      </c>
      <c r="F179" s="88">
        <v>78.351541639999994</v>
      </c>
      <c r="G179" s="88">
        <v>195.87885410000001</v>
      </c>
      <c r="H179" s="88">
        <v>391.75770819000002</v>
      </c>
      <c r="I179" s="88">
        <v>0</v>
      </c>
      <c r="J179" s="88">
        <v>430.93347900999999</v>
      </c>
      <c r="K179" s="88">
        <v>509.28502064999998</v>
      </c>
      <c r="L179" s="88">
        <v>587.63656229000003</v>
      </c>
    </row>
    <row r="180" spans="1:12" ht="12.75" customHeight="1" x14ac:dyDescent="0.2">
      <c r="A180" s="87" t="s">
        <v>148</v>
      </c>
      <c r="B180" s="87">
        <v>3</v>
      </c>
      <c r="C180" s="88">
        <v>925.78517763000002</v>
      </c>
      <c r="D180" s="88">
        <v>921.17928122000001</v>
      </c>
      <c r="E180" s="88">
        <v>0</v>
      </c>
      <c r="F180" s="88">
        <v>81.066150919999998</v>
      </c>
      <c r="G180" s="88">
        <v>202.66537729999999</v>
      </c>
      <c r="H180" s="88">
        <v>405.33075460999999</v>
      </c>
      <c r="I180" s="88">
        <v>0</v>
      </c>
      <c r="J180" s="88">
        <v>445.86383007000001</v>
      </c>
      <c r="K180" s="88">
        <v>526.92998098999999</v>
      </c>
      <c r="L180" s="88">
        <v>607.99613191000003</v>
      </c>
    </row>
    <row r="181" spans="1:12" ht="12.75" customHeight="1" x14ac:dyDescent="0.2">
      <c r="A181" s="87" t="s">
        <v>148</v>
      </c>
      <c r="B181" s="87">
        <v>4</v>
      </c>
      <c r="C181" s="88">
        <v>965.15027999999995</v>
      </c>
      <c r="D181" s="88">
        <v>960.34853730999998</v>
      </c>
      <c r="E181" s="88">
        <v>0</v>
      </c>
      <c r="F181" s="88">
        <v>81.884814559999995</v>
      </c>
      <c r="G181" s="88">
        <v>204.71203641</v>
      </c>
      <c r="H181" s="88">
        <v>409.42407281999999</v>
      </c>
      <c r="I181" s="88">
        <v>0</v>
      </c>
      <c r="J181" s="88">
        <v>450.36648009999999</v>
      </c>
      <c r="K181" s="88">
        <v>532.25129466999999</v>
      </c>
      <c r="L181" s="88">
        <v>614.13610922999999</v>
      </c>
    </row>
    <row r="182" spans="1:12" ht="12.75" customHeight="1" x14ac:dyDescent="0.2">
      <c r="A182" s="87" t="s">
        <v>148</v>
      </c>
      <c r="B182" s="87">
        <v>5</v>
      </c>
      <c r="C182" s="88">
        <v>984.80925788000002</v>
      </c>
      <c r="D182" s="88">
        <v>979.90970933000006</v>
      </c>
      <c r="E182" s="88">
        <v>0</v>
      </c>
      <c r="F182" s="88">
        <v>81.625624070000001</v>
      </c>
      <c r="G182" s="88">
        <v>204.06406017</v>
      </c>
      <c r="H182" s="88">
        <v>408.12812035000002</v>
      </c>
      <c r="I182" s="88">
        <v>0</v>
      </c>
      <c r="J182" s="88">
        <v>448.94093237999999</v>
      </c>
      <c r="K182" s="88">
        <v>530.56655645000001</v>
      </c>
      <c r="L182" s="88">
        <v>612.19218051999997</v>
      </c>
    </row>
    <row r="183" spans="1:12" ht="12.75" customHeight="1" x14ac:dyDescent="0.2">
      <c r="A183" s="87" t="s">
        <v>148</v>
      </c>
      <c r="B183" s="87">
        <v>6</v>
      </c>
      <c r="C183" s="88">
        <v>1131.1428669500001</v>
      </c>
      <c r="D183" s="88">
        <v>1125.5152905</v>
      </c>
      <c r="E183" s="88">
        <v>0</v>
      </c>
      <c r="F183" s="88">
        <v>79.780617629999995</v>
      </c>
      <c r="G183" s="88">
        <v>199.45154406</v>
      </c>
      <c r="H183" s="88">
        <v>398.90308813000001</v>
      </c>
      <c r="I183" s="88">
        <v>0</v>
      </c>
      <c r="J183" s="88">
        <v>438.79339693999998</v>
      </c>
      <c r="K183" s="88">
        <v>518.57401456000002</v>
      </c>
      <c r="L183" s="88">
        <v>598.35463218999996</v>
      </c>
    </row>
    <row r="184" spans="1:12" ht="12.75" customHeight="1" x14ac:dyDescent="0.2">
      <c r="A184" s="87" t="s">
        <v>148</v>
      </c>
      <c r="B184" s="87">
        <v>7</v>
      </c>
      <c r="C184" s="88">
        <v>897.35232542999995</v>
      </c>
      <c r="D184" s="88">
        <v>892.88788599999998</v>
      </c>
      <c r="E184" s="88">
        <v>0</v>
      </c>
      <c r="F184" s="88">
        <v>73.416744309999999</v>
      </c>
      <c r="G184" s="88">
        <v>183.54186078000001</v>
      </c>
      <c r="H184" s="88">
        <v>367.08372156000001</v>
      </c>
      <c r="I184" s="88">
        <v>0</v>
      </c>
      <c r="J184" s="88">
        <v>403.79209372000003</v>
      </c>
      <c r="K184" s="88">
        <v>477.20883802999998</v>
      </c>
      <c r="L184" s="88">
        <v>550.62558234000005</v>
      </c>
    </row>
    <row r="185" spans="1:12" ht="12.75" customHeight="1" x14ac:dyDescent="0.2">
      <c r="A185" s="87" t="s">
        <v>148</v>
      </c>
      <c r="B185" s="87">
        <v>8</v>
      </c>
      <c r="C185" s="88">
        <v>829.68028996999999</v>
      </c>
      <c r="D185" s="88">
        <v>825.55252732999998</v>
      </c>
      <c r="E185" s="88">
        <v>0</v>
      </c>
      <c r="F185" s="88">
        <v>68.772168269999995</v>
      </c>
      <c r="G185" s="88">
        <v>171.93042068</v>
      </c>
      <c r="H185" s="88">
        <v>343.86084135999999</v>
      </c>
      <c r="I185" s="88">
        <v>0</v>
      </c>
      <c r="J185" s="88">
        <v>378.24692549999997</v>
      </c>
      <c r="K185" s="88">
        <v>447.01909376999998</v>
      </c>
      <c r="L185" s="88">
        <v>515.79126203999999</v>
      </c>
    </row>
    <row r="186" spans="1:12" ht="12.75" customHeight="1" x14ac:dyDescent="0.2">
      <c r="A186" s="87" t="s">
        <v>148</v>
      </c>
      <c r="B186" s="87">
        <v>9</v>
      </c>
      <c r="C186" s="88">
        <v>813.53545878</v>
      </c>
      <c r="D186" s="88">
        <v>809.48801868999999</v>
      </c>
      <c r="E186" s="88">
        <v>0</v>
      </c>
      <c r="F186" s="88">
        <v>66.485455889999997</v>
      </c>
      <c r="G186" s="88">
        <v>166.21363972</v>
      </c>
      <c r="H186" s="88">
        <v>332.42727943</v>
      </c>
      <c r="I186" s="88">
        <v>0</v>
      </c>
      <c r="J186" s="88">
        <v>365.67000737000001</v>
      </c>
      <c r="K186" s="88">
        <v>432.15546325999998</v>
      </c>
      <c r="L186" s="88">
        <v>498.64091915</v>
      </c>
    </row>
    <row r="187" spans="1:12" ht="12.75" customHeight="1" x14ac:dyDescent="0.2">
      <c r="A187" s="87" t="s">
        <v>148</v>
      </c>
      <c r="B187" s="87">
        <v>10</v>
      </c>
      <c r="C187" s="88">
        <v>662.58489839000003</v>
      </c>
      <c r="D187" s="88">
        <v>659.28845610999997</v>
      </c>
      <c r="E187" s="88">
        <v>0</v>
      </c>
      <c r="F187" s="88">
        <v>62.349761899999997</v>
      </c>
      <c r="G187" s="88">
        <v>155.87440476</v>
      </c>
      <c r="H187" s="88">
        <v>311.74880952000001</v>
      </c>
      <c r="I187" s="88">
        <v>0</v>
      </c>
      <c r="J187" s="88">
        <v>342.92369047</v>
      </c>
      <c r="K187" s="88">
        <v>405.27345236999997</v>
      </c>
      <c r="L187" s="88">
        <v>467.62321427000001</v>
      </c>
    </row>
    <row r="188" spans="1:12" ht="12.75" customHeight="1" x14ac:dyDescent="0.2">
      <c r="A188" s="87" t="s">
        <v>148</v>
      </c>
      <c r="B188" s="87">
        <v>11</v>
      </c>
      <c r="C188" s="88">
        <v>582.28889325</v>
      </c>
      <c r="D188" s="88">
        <v>579.39193358</v>
      </c>
      <c r="E188" s="88">
        <v>0</v>
      </c>
      <c r="F188" s="88">
        <v>58.070978580000002</v>
      </c>
      <c r="G188" s="88">
        <v>145.17744644000001</v>
      </c>
      <c r="H188" s="88">
        <v>290.35489288999997</v>
      </c>
      <c r="I188" s="88">
        <v>0</v>
      </c>
      <c r="J188" s="88">
        <v>319.39038217000001</v>
      </c>
      <c r="K188" s="88">
        <v>377.46136074999998</v>
      </c>
      <c r="L188" s="88">
        <v>435.53233933000001</v>
      </c>
    </row>
    <row r="189" spans="1:12" ht="12.75" customHeight="1" x14ac:dyDescent="0.2">
      <c r="A189" s="87" t="s">
        <v>148</v>
      </c>
      <c r="B189" s="87">
        <v>12</v>
      </c>
      <c r="C189" s="88">
        <v>541.21215977999998</v>
      </c>
      <c r="D189" s="88">
        <v>538.51956197000004</v>
      </c>
      <c r="E189" s="88">
        <v>0</v>
      </c>
      <c r="F189" s="88">
        <v>53.690625160000003</v>
      </c>
      <c r="G189" s="88">
        <v>134.22656291000001</v>
      </c>
      <c r="H189" s="88">
        <v>268.45312581000002</v>
      </c>
      <c r="I189" s="88">
        <v>0</v>
      </c>
      <c r="J189" s="88">
        <v>295.29843839</v>
      </c>
      <c r="K189" s="88">
        <v>348.98906355000003</v>
      </c>
      <c r="L189" s="88">
        <v>402.67968872</v>
      </c>
    </row>
    <row r="190" spans="1:12" ht="12.75" customHeight="1" x14ac:dyDescent="0.2">
      <c r="A190" s="87" t="s">
        <v>148</v>
      </c>
      <c r="B190" s="87">
        <v>13</v>
      </c>
      <c r="C190" s="88">
        <v>560.28297639000004</v>
      </c>
      <c r="D190" s="88">
        <v>557.49549890000003</v>
      </c>
      <c r="E190" s="88">
        <v>0</v>
      </c>
      <c r="F190" s="88">
        <v>53.266206230000002</v>
      </c>
      <c r="G190" s="88">
        <v>133.16551557</v>
      </c>
      <c r="H190" s="88">
        <v>266.33103113999999</v>
      </c>
      <c r="I190" s="88">
        <v>0</v>
      </c>
      <c r="J190" s="88">
        <v>292.96413424999997</v>
      </c>
      <c r="K190" s="88">
        <v>346.23034048</v>
      </c>
      <c r="L190" s="88">
        <v>399.49654671000002</v>
      </c>
    </row>
    <row r="191" spans="1:12" ht="12.75" customHeight="1" x14ac:dyDescent="0.2">
      <c r="A191" s="87" t="s">
        <v>148</v>
      </c>
      <c r="B191" s="87">
        <v>14</v>
      </c>
      <c r="C191" s="88">
        <v>808.16872009999997</v>
      </c>
      <c r="D191" s="88">
        <v>804.14798020000001</v>
      </c>
      <c r="E191" s="88">
        <v>0</v>
      </c>
      <c r="F191" s="88">
        <v>52.944774799999998</v>
      </c>
      <c r="G191" s="88">
        <v>132.36193700999999</v>
      </c>
      <c r="H191" s="88">
        <v>264.72387401999998</v>
      </c>
      <c r="I191" s="88">
        <v>0</v>
      </c>
      <c r="J191" s="88">
        <v>291.19626141999998</v>
      </c>
      <c r="K191" s="88">
        <v>344.14103621999999</v>
      </c>
      <c r="L191" s="88">
        <v>397.08581101999999</v>
      </c>
    </row>
    <row r="192" spans="1:12" ht="12.75" customHeight="1" x14ac:dyDescent="0.2">
      <c r="A192" s="87" t="s">
        <v>148</v>
      </c>
      <c r="B192" s="87">
        <v>15</v>
      </c>
      <c r="C192" s="88">
        <v>1005.5930753599999</v>
      </c>
      <c r="D192" s="88">
        <v>1000.59012474</v>
      </c>
      <c r="E192" s="88">
        <v>0</v>
      </c>
      <c r="F192" s="88">
        <v>49.443179280000003</v>
      </c>
      <c r="G192" s="88">
        <v>123.60794819</v>
      </c>
      <c r="H192" s="88">
        <v>247.21589638</v>
      </c>
      <c r="I192" s="88">
        <v>0</v>
      </c>
      <c r="J192" s="88">
        <v>271.93748601999999</v>
      </c>
      <c r="K192" s="88">
        <v>321.38066529000002</v>
      </c>
      <c r="L192" s="88">
        <v>370.82384457000001</v>
      </c>
    </row>
    <row r="193" spans="1:12" ht="12.75" customHeight="1" x14ac:dyDescent="0.2">
      <c r="A193" s="87" t="s">
        <v>148</v>
      </c>
      <c r="B193" s="87">
        <v>16</v>
      </c>
      <c r="C193" s="88">
        <v>782.19198148999999</v>
      </c>
      <c r="D193" s="88">
        <v>778.30047908999995</v>
      </c>
      <c r="E193" s="88">
        <v>0</v>
      </c>
      <c r="F193" s="88">
        <v>49.454535669999999</v>
      </c>
      <c r="G193" s="88">
        <v>123.63633916000001</v>
      </c>
      <c r="H193" s="88">
        <v>247.27267832999999</v>
      </c>
      <c r="I193" s="88">
        <v>0</v>
      </c>
      <c r="J193" s="88">
        <v>271.99994615999998</v>
      </c>
      <c r="K193" s="88">
        <v>321.45448182000001</v>
      </c>
      <c r="L193" s="88">
        <v>370.90901749</v>
      </c>
    </row>
    <row r="194" spans="1:12" ht="12.75" customHeight="1" x14ac:dyDescent="0.2">
      <c r="A194" s="87" t="s">
        <v>148</v>
      </c>
      <c r="B194" s="87">
        <v>17</v>
      </c>
      <c r="C194" s="88">
        <v>555.90347014999998</v>
      </c>
      <c r="D194" s="88">
        <v>553.13778123999998</v>
      </c>
      <c r="E194" s="88">
        <v>0</v>
      </c>
      <c r="F194" s="88">
        <v>49.794195770000002</v>
      </c>
      <c r="G194" s="88">
        <v>124.48548943999999</v>
      </c>
      <c r="H194" s="88">
        <v>248.97097887000001</v>
      </c>
      <c r="I194" s="88">
        <v>0</v>
      </c>
      <c r="J194" s="88">
        <v>273.86807676000001</v>
      </c>
      <c r="K194" s="88">
        <v>323.66227253</v>
      </c>
      <c r="L194" s="88">
        <v>373.45646830999999</v>
      </c>
    </row>
    <row r="195" spans="1:12" ht="12.75" customHeight="1" x14ac:dyDescent="0.2">
      <c r="A195" s="87" t="s">
        <v>148</v>
      </c>
      <c r="B195" s="87">
        <v>18</v>
      </c>
      <c r="C195" s="88">
        <v>569.75544001000003</v>
      </c>
      <c r="D195" s="88">
        <v>566.92083582999999</v>
      </c>
      <c r="E195" s="88">
        <v>0</v>
      </c>
      <c r="F195" s="88">
        <v>49.709567280000002</v>
      </c>
      <c r="G195" s="88">
        <v>124.27391819</v>
      </c>
      <c r="H195" s="88">
        <v>248.54783638000001</v>
      </c>
      <c r="I195" s="88">
        <v>0</v>
      </c>
      <c r="J195" s="88">
        <v>273.40262001999997</v>
      </c>
      <c r="K195" s="88">
        <v>323.11218729000001</v>
      </c>
      <c r="L195" s="88">
        <v>372.82175457</v>
      </c>
    </row>
    <row r="196" spans="1:12" ht="12.75" customHeight="1" x14ac:dyDescent="0.2">
      <c r="A196" s="87" t="s">
        <v>148</v>
      </c>
      <c r="B196" s="87">
        <v>19</v>
      </c>
      <c r="C196" s="88">
        <v>512.42091334999998</v>
      </c>
      <c r="D196" s="88">
        <v>509.87155557</v>
      </c>
      <c r="E196" s="88">
        <v>0</v>
      </c>
      <c r="F196" s="88">
        <v>47.478222889999998</v>
      </c>
      <c r="G196" s="88">
        <v>118.69555723000001</v>
      </c>
      <c r="H196" s="88">
        <v>237.39111446000001</v>
      </c>
      <c r="I196" s="88">
        <v>0</v>
      </c>
      <c r="J196" s="88">
        <v>261.13022590999998</v>
      </c>
      <c r="K196" s="88">
        <v>308.60844880000002</v>
      </c>
      <c r="L196" s="88">
        <v>356.08667169</v>
      </c>
    </row>
    <row r="197" spans="1:12" ht="12.75" customHeight="1" x14ac:dyDescent="0.2">
      <c r="A197" s="87" t="s">
        <v>148</v>
      </c>
      <c r="B197" s="87">
        <v>20</v>
      </c>
      <c r="C197" s="88">
        <v>466.48246791999998</v>
      </c>
      <c r="D197" s="88">
        <v>464.16165962000002</v>
      </c>
      <c r="E197" s="88">
        <v>0</v>
      </c>
      <c r="F197" s="88">
        <v>45.35450479</v>
      </c>
      <c r="G197" s="88">
        <v>113.38626197000001</v>
      </c>
      <c r="H197" s="88">
        <v>226.77252393000001</v>
      </c>
      <c r="I197" s="88">
        <v>0</v>
      </c>
      <c r="J197" s="88">
        <v>249.44977632000001</v>
      </c>
      <c r="K197" s="88">
        <v>294.80428110999998</v>
      </c>
      <c r="L197" s="88">
        <v>340.1587859</v>
      </c>
    </row>
    <row r="198" spans="1:12" ht="12.75" customHeight="1" x14ac:dyDescent="0.2">
      <c r="A198" s="87" t="s">
        <v>148</v>
      </c>
      <c r="B198" s="87">
        <v>21</v>
      </c>
      <c r="C198" s="88">
        <v>509.98039920000002</v>
      </c>
      <c r="D198" s="88">
        <v>507.44318328000003</v>
      </c>
      <c r="E198" s="88">
        <v>0</v>
      </c>
      <c r="F198" s="88">
        <v>48.127688229999997</v>
      </c>
      <c r="G198" s="88">
        <v>120.31922057</v>
      </c>
      <c r="H198" s="88">
        <v>240.63844112999999</v>
      </c>
      <c r="I198" s="88">
        <v>0</v>
      </c>
      <c r="J198" s="88">
        <v>264.70228523999998</v>
      </c>
      <c r="K198" s="88">
        <v>312.82997347000003</v>
      </c>
      <c r="L198" s="88">
        <v>360.95766170000002</v>
      </c>
    </row>
    <row r="199" spans="1:12" ht="12.75" customHeight="1" x14ac:dyDescent="0.2">
      <c r="A199" s="87" t="s">
        <v>148</v>
      </c>
      <c r="B199" s="87">
        <v>22</v>
      </c>
      <c r="C199" s="88">
        <v>533.92072021000001</v>
      </c>
      <c r="D199" s="88">
        <v>531.26439821999998</v>
      </c>
      <c r="E199" s="88">
        <v>0</v>
      </c>
      <c r="F199" s="88">
        <v>52.249005799999999</v>
      </c>
      <c r="G199" s="88">
        <v>130.62251451</v>
      </c>
      <c r="H199" s="88">
        <v>261.24502902</v>
      </c>
      <c r="I199" s="88">
        <v>0</v>
      </c>
      <c r="J199" s="88">
        <v>287.36953191999999</v>
      </c>
      <c r="K199" s="88">
        <v>339.61853772000001</v>
      </c>
      <c r="L199" s="88">
        <v>391.86754352000003</v>
      </c>
    </row>
    <row r="200" spans="1:12" ht="12.75" customHeight="1" x14ac:dyDescent="0.2">
      <c r="A200" s="87" t="s">
        <v>148</v>
      </c>
      <c r="B200" s="87">
        <v>23</v>
      </c>
      <c r="C200" s="88">
        <v>554.23527153999999</v>
      </c>
      <c r="D200" s="88">
        <v>551.47788213000001</v>
      </c>
      <c r="E200" s="88">
        <v>0</v>
      </c>
      <c r="F200" s="88">
        <v>55.077547209999999</v>
      </c>
      <c r="G200" s="88">
        <v>137.69386803</v>
      </c>
      <c r="H200" s="88">
        <v>275.38773605</v>
      </c>
      <c r="I200" s="88">
        <v>0</v>
      </c>
      <c r="J200" s="88">
        <v>302.92650966000002</v>
      </c>
      <c r="K200" s="88">
        <v>358.00405687</v>
      </c>
      <c r="L200" s="88">
        <v>413.08160407999998</v>
      </c>
    </row>
    <row r="201" spans="1:12" ht="12.75" customHeight="1" x14ac:dyDescent="0.2">
      <c r="A201" s="87" t="s">
        <v>148</v>
      </c>
      <c r="B201" s="87">
        <v>24</v>
      </c>
      <c r="C201" s="88">
        <v>646.83532158000003</v>
      </c>
      <c r="D201" s="88">
        <v>643.61723540000003</v>
      </c>
      <c r="E201" s="88">
        <v>0</v>
      </c>
      <c r="F201" s="88">
        <v>63.944829800000001</v>
      </c>
      <c r="G201" s="88">
        <v>159.86207450000001</v>
      </c>
      <c r="H201" s="88">
        <v>319.72414899</v>
      </c>
      <c r="I201" s="88">
        <v>0</v>
      </c>
      <c r="J201" s="88">
        <v>351.69656388999999</v>
      </c>
      <c r="K201" s="88">
        <v>415.64139368999997</v>
      </c>
      <c r="L201" s="88">
        <v>479.58622349000001</v>
      </c>
    </row>
    <row r="202" spans="1:12" ht="12.75" customHeight="1" x14ac:dyDescent="0.2">
      <c r="A202" s="87" t="s">
        <v>149</v>
      </c>
      <c r="B202" s="87">
        <v>1</v>
      </c>
      <c r="C202" s="88">
        <v>783.70137841999997</v>
      </c>
      <c r="D202" s="88">
        <v>779.80236659000002</v>
      </c>
      <c r="E202" s="88">
        <v>0</v>
      </c>
      <c r="F202" s="88">
        <v>77.621315030000005</v>
      </c>
      <c r="G202" s="88">
        <v>194.05328756</v>
      </c>
      <c r="H202" s="88">
        <v>388.10657513000001</v>
      </c>
      <c r="I202" s="88">
        <v>0</v>
      </c>
      <c r="J202" s="88">
        <v>426.91723264000001</v>
      </c>
      <c r="K202" s="88">
        <v>504.53854766000001</v>
      </c>
      <c r="L202" s="88">
        <v>582.15986268999995</v>
      </c>
    </row>
    <row r="203" spans="1:12" ht="12.75" customHeight="1" x14ac:dyDescent="0.2">
      <c r="A203" s="87" t="s">
        <v>149</v>
      </c>
      <c r="B203" s="87">
        <v>2</v>
      </c>
      <c r="C203" s="88">
        <v>839.92107344999999</v>
      </c>
      <c r="D203" s="88">
        <v>835.74236164000001</v>
      </c>
      <c r="E203" s="88">
        <v>0</v>
      </c>
      <c r="F203" s="88">
        <v>82.739787519999993</v>
      </c>
      <c r="G203" s="88">
        <v>206.84946880000001</v>
      </c>
      <c r="H203" s="88">
        <v>413.69893760999997</v>
      </c>
      <c r="I203" s="88">
        <v>0</v>
      </c>
      <c r="J203" s="88">
        <v>455.06883137</v>
      </c>
      <c r="K203" s="88">
        <v>537.80861889000005</v>
      </c>
      <c r="L203" s="88">
        <v>620.54840640999998</v>
      </c>
    </row>
    <row r="204" spans="1:12" ht="12.75" customHeight="1" x14ac:dyDescent="0.2">
      <c r="A204" s="87" t="s">
        <v>149</v>
      </c>
      <c r="B204" s="87">
        <v>3</v>
      </c>
      <c r="C204" s="88">
        <v>865.28617257999997</v>
      </c>
      <c r="D204" s="88">
        <v>860.98126624999998</v>
      </c>
      <c r="E204" s="88">
        <v>0</v>
      </c>
      <c r="F204" s="88">
        <v>87.441023849999993</v>
      </c>
      <c r="G204" s="88">
        <v>218.60255963</v>
      </c>
      <c r="H204" s="88">
        <v>437.20511927000001</v>
      </c>
      <c r="I204" s="88">
        <v>0</v>
      </c>
      <c r="J204" s="88">
        <v>480.92563118999999</v>
      </c>
      <c r="K204" s="88">
        <v>568.36665503999996</v>
      </c>
      <c r="L204" s="88">
        <v>655.80767890000004</v>
      </c>
    </row>
    <row r="205" spans="1:12" ht="12.75" customHeight="1" x14ac:dyDescent="0.2">
      <c r="A205" s="87" t="s">
        <v>149</v>
      </c>
      <c r="B205" s="87">
        <v>4</v>
      </c>
      <c r="C205" s="88">
        <v>784.16084060000003</v>
      </c>
      <c r="D205" s="88">
        <v>780.25954289000003</v>
      </c>
      <c r="E205" s="88">
        <v>0</v>
      </c>
      <c r="F205" s="88">
        <v>81.575588640000007</v>
      </c>
      <c r="G205" s="88">
        <v>203.93897158999999</v>
      </c>
      <c r="H205" s="88">
        <v>407.87794317999999</v>
      </c>
      <c r="I205" s="88">
        <v>0</v>
      </c>
      <c r="J205" s="88">
        <v>448.66573749999998</v>
      </c>
      <c r="K205" s="88">
        <v>530.24132612999995</v>
      </c>
      <c r="L205" s="88">
        <v>611.81691477000004</v>
      </c>
    </row>
    <row r="206" spans="1:12" ht="12.75" customHeight="1" x14ac:dyDescent="0.2">
      <c r="A206" s="87" t="s">
        <v>149</v>
      </c>
      <c r="B206" s="87">
        <v>5</v>
      </c>
      <c r="C206" s="88">
        <v>732.59190443</v>
      </c>
      <c r="D206" s="88">
        <v>728.94716859000005</v>
      </c>
      <c r="E206" s="88">
        <v>0</v>
      </c>
      <c r="F206" s="88">
        <v>74.767934800000006</v>
      </c>
      <c r="G206" s="88">
        <v>186.91983701000001</v>
      </c>
      <c r="H206" s="88">
        <v>373.83967401000001</v>
      </c>
      <c r="I206" s="88">
        <v>0</v>
      </c>
      <c r="J206" s="88">
        <v>411.22364141000003</v>
      </c>
      <c r="K206" s="88">
        <v>485.99157621000001</v>
      </c>
      <c r="L206" s="88">
        <v>560.75951101999999</v>
      </c>
    </row>
    <row r="207" spans="1:12" ht="12.75" customHeight="1" x14ac:dyDescent="0.2">
      <c r="A207" s="87" t="s">
        <v>149</v>
      </c>
      <c r="B207" s="87">
        <v>6</v>
      </c>
      <c r="C207" s="88">
        <v>741.05448638999997</v>
      </c>
      <c r="D207" s="88">
        <v>737.36764815000004</v>
      </c>
      <c r="E207" s="88">
        <v>0</v>
      </c>
      <c r="F207" s="88">
        <v>75.240722079999998</v>
      </c>
      <c r="G207" s="88">
        <v>188.1018052</v>
      </c>
      <c r="H207" s="88">
        <v>376.2036104</v>
      </c>
      <c r="I207" s="88">
        <v>0</v>
      </c>
      <c r="J207" s="88">
        <v>413.82397142999997</v>
      </c>
      <c r="K207" s="88">
        <v>489.06469350999998</v>
      </c>
      <c r="L207" s="88">
        <v>564.30541559000005</v>
      </c>
    </row>
    <row r="208" spans="1:12" ht="12.75" customHeight="1" x14ac:dyDescent="0.2">
      <c r="A208" s="87" t="s">
        <v>149</v>
      </c>
      <c r="B208" s="87">
        <v>7</v>
      </c>
      <c r="C208" s="88">
        <v>764.20121559999995</v>
      </c>
      <c r="D208" s="88">
        <v>760.39921949999996</v>
      </c>
      <c r="E208" s="88">
        <v>0</v>
      </c>
      <c r="F208" s="88">
        <v>77.649526140000006</v>
      </c>
      <c r="G208" s="88">
        <v>194.12381533999999</v>
      </c>
      <c r="H208" s="88">
        <v>388.24763068999999</v>
      </c>
      <c r="I208" s="88">
        <v>0</v>
      </c>
      <c r="J208" s="88">
        <v>427.07239375</v>
      </c>
      <c r="K208" s="88">
        <v>504.72191988999998</v>
      </c>
      <c r="L208" s="88">
        <v>582.37144603000002</v>
      </c>
    </row>
    <row r="209" spans="1:12" ht="12.75" customHeight="1" x14ac:dyDescent="0.2">
      <c r="A209" s="87" t="s">
        <v>149</v>
      </c>
      <c r="B209" s="87">
        <v>8</v>
      </c>
      <c r="C209" s="88">
        <v>794.23266811999997</v>
      </c>
      <c r="D209" s="88">
        <v>790.28126181000005</v>
      </c>
      <c r="E209" s="88">
        <v>0</v>
      </c>
      <c r="F209" s="88">
        <v>78.993722129999995</v>
      </c>
      <c r="G209" s="88">
        <v>197.48430533000001</v>
      </c>
      <c r="H209" s="88">
        <v>394.96861066000002</v>
      </c>
      <c r="I209" s="88">
        <v>0</v>
      </c>
      <c r="J209" s="88">
        <v>434.46547171999998</v>
      </c>
      <c r="K209" s="88">
        <v>513.45919385000002</v>
      </c>
      <c r="L209" s="88">
        <v>592.45291597999994</v>
      </c>
    </row>
    <row r="210" spans="1:12" ht="12.75" customHeight="1" x14ac:dyDescent="0.2">
      <c r="A210" s="87" t="s">
        <v>149</v>
      </c>
      <c r="B210" s="87">
        <v>9</v>
      </c>
      <c r="C210" s="88">
        <v>772.46232243999998</v>
      </c>
      <c r="D210" s="88">
        <v>768.61922631000004</v>
      </c>
      <c r="E210" s="88">
        <v>0</v>
      </c>
      <c r="F210" s="88">
        <v>74.026994119999998</v>
      </c>
      <c r="G210" s="88">
        <v>185.06748529999999</v>
      </c>
      <c r="H210" s="88">
        <v>370.13497059999997</v>
      </c>
      <c r="I210" s="88">
        <v>0</v>
      </c>
      <c r="J210" s="88">
        <v>407.14846764999999</v>
      </c>
      <c r="K210" s="88">
        <v>481.17546177000003</v>
      </c>
      <c r="L210" s="88">
        <v>555.20245589000001</v>
      </c>
    </row>
    <row r="211" spans="1:12" ht="12.75" customHeight="1" x14ac:dyDescent="0.2">
      <c r="A211" s="87" t="s">
        <v>149</v>
      </c>
      <c r="B211" s="87">
        <v>10</v>
      </c>
      <c r="C211" s="88">
        <v>689.23670400000003</v>
      </c>
      <c r="D211" s="88">
        <v>685.80766567000001</v>
      </c>
      <c r="E211" s="88">
        <v>0</v>
      </c>
      <c r="F211" s="88">
        <v>65.517542280000001</v>
      </c>
      <c r="G211" s="88">
        <v>163.79385571</v>
      </c>
      <c r="H211" s="88">
        <v>327.58771142000001</v>
      </c>
      <c r="I211" s="88">
        <v>0</v>
      </c>
      <c r="J211" s="88">
        <v>360.34648256000003</v>
      </c>
      <c r="K211" s="88">
        <v>425.86402485000002</v>
      </c>
      <c r="L211" s="88">
        <v>491.38156713000001</v>
      </c>
    </row>
    <row r="212" spans="1:12" ht="12.75" customHeight="1" x14ac:dyDescent="0.2">
      <c r="A212" s="87" t="s">
        <v>149</v>
      </c>
      <c r="B212" s="87">
        <v>11</v>
      </c>
      <c r="C212" s="88">
        <v>554.09812260000001</v>
      </c>
      <c r="D212" s="88">
        <v>551.34141552000006</v>
      </c>
      <c r="E212" s="88">
        <v>0</v>
      </c>
      <c r="F212" s="88">
        <v>58.02204442</v>
      </c>
      <c r="G212" s="88">
        <v>145.05511104999999</v>
      </c>
      <c r="H212" s="88">
        <v>290.11022208999998</v>
      </c>
      <c r="I212" s="88">
        <v>0</v>
      </c>
      <c r="J212" s="88">
        <v>319.1212443</v>
      </c>
      <c r="K212" s="88">
        <v>377.14328871999999</v>
      </c>
      <c r="L212" s="88">
        <v>435.16533313999997</v>
      </c>
    </row>
    <row r="213" spans="1:12" ht="12.75" customHeight="1" x14ac:dyDescent="0.2">
      <c r="A213" s="87" t="s">
        <v>149</v>
      </c>
      <c r="B213" s="87">
        <v>12</v>
      </c>
      <c r="C213" s="88">
        <v>509.61882420000001</v>
      </c>
      <c r="D213" s="88">
        <v>507.08340715999998</v>
      </c>
      <c r="E213" s="88">
        <v>0</v>
      </c>
      <c r="F213" s="88">
        <v>54.026044339999999</v>
      </c>
      <c r="G213" s="88">
        <v>135.06511086</v>
      </c>
      <c r="H213" s="88">
        <v>270.13022171</v>
      </c>
      <c r="I213" s="88">
        <v>0</v>
      </c>
      <c r="J213" s="88">
        <v>297.14324388</v>
      </c>
      <c r="K213" s="88">
        <v>351.16928822</v>
      </c>
      <c r="L213" s="88">
        <v>405.19533257000001</v>
      </c>
    </row>
    <row r="214" spans="1:12" ht="12.75" customHeight="1" x14ac:dyDescent="0.2">
      <c r="A214" s="87" t="s">
        <v>149</v>
      </c>
      <c r="B214" s="87">
        <v>13</v>
      </c>
      <c r="C214" s="88">
        <v>546.46460110999999</v>
      </c>
      <c r="D214" s="88">
        <v>543.74587174999999</v>
      </c>
      <c r="E214" s="88">
        <v>0</v>
      </c>
      <c r="F214" s="88">
        <v>54.488511359999997</v>
      </c>
      <c r="G214" s="88">
        <v>136.22127839000001</v>
      </c>
      <c r="H214" s="88">
        <v>272.44255678000002</v>
      </c>
      <c r="I214" s="88">
        <v>0</v>
      </c>
      <c r="J214" s="88">
        <v>299.68681244999999</v>
      </c>
      <c r="K214" s="88">
        <v>354.17532381000001</v>
      </c>
      <c r="L214" s="88">
        <v>408.66383516000002</v>
      </c>
    </row>
    <row r="215" spans="1:12" ht="12.75" customHeight="1" x14ac:dyDescent="0.2">
      <c r="A215" s="87" t="s">
        <v>149</v>
      </c>
      <c r="B215" s="87">
        <v>14</v>
      </c>
      <c r="C215" s="88">
        <v>546.71399611000004</v>
      </c>
      <c r="D215" s="88">
        <v>543.99402597999995</v>
      </c>
      <c r="E215" s="88">
        <v>0</v>
      </c>
      <c r="F215" s="88">
        <v>54.091787779999997</v>
      </c>
      <c r="G215" s="88">
        <v>135.22946944</v>
      </c>
      <c r="H215" s="88">
        <v>270.45893888000001</v>
      </c>
      <c r="I215" s="88">
        <v>0</v>
      </c>
      <c r="J215" s="88">
        <v>297.50483277000001</v>
      </c>
      <c r="K215" s="88">
        <v>351.59662054</v>
      </c>
      <c r="L215" s="88">
        <v>405.68840832000001</v>
      </c>
    </row>
    <row r="216" spans="1:12" ht="12.75" customHeight="1" x14ac:dyDescent="0.2">
      <c r="A216" s="87" t="s">
        <v>149</v>
      </c>
      <c r="B216" s="87">
        <v>15</v>
      </c>
      <c r="C216" s="88">
        <v>556.10115762999999</v>
      </c>
      <c r="D216" s="88">
        <v>553.33448520000002</v>
      </c>
      <c r="E216" s="88">
        <v>0</v>
      </c>
      <c r="F216" s="88">
        <v>53.424448900000002</v>
      </c>
      <c r="G216" s="88">
        <v>133.56112224</v>
      </c>
      <c r="H216" s="88">
        <v>267.12224448000001</v>
      </c>
      <c r="I216" s="88">
        <v>0</v>
      </c>
      <c r="J216" s="88">
        <v>293.83446892000001</v>
      </c>
      <c r="K216" s="88">
        <v>347.25891782000002</v>
      </c>
      <c r="L216" s="88">
        <v>400.68336670999997</v>
      </c>
    </row>
    <row r="217" spans="1:12" ht="12.75" customHeight="1" x14ac:dyDescent="0.2">
      <c r="A217" s="87" t="s">
        <v>149</v>
      </c>
      <c r="B217" s="87">
        <v>16</v>
      </c>
      <c r="C217" s="88">
        <v>557.20432229999994</v>
      </c>
      <c r="D217" s="88">
        <v>554.43216149</v>
      </c>
      <c r="E217" s="88">
        <v>0</v>
      </c>
      <c r="F217" s="88">
        <v>53.201391899999997</v>
      </c>
      <c r="G217" s="88">
        <v>133.00347976</v>
      </c>
      <c r="H217" s="88">
        <v>266.00695952000001</v>
      </c>
      <c r="I217" s="88">
        <v>0</v>
      </c>
      <c r="J217" s="88">
        <v>292.60765547</v>
      </c>
      <c r="K217" s="88">
        <v>345.80904736999997</v>
      </c>
      <c r="L217" s="88">
        <v>399.01043927000001</v>
      </c>
    </row>
    <row r="218" spans="1:12" ht="12.75" customHeight="1" x14ac:dyDescent="0.2">
      <c r="A218" s="87" t="s">
        <v>149</v>
      </c>
      <c r="B218" s="87">
        <v>17</v>
      </c>
      <c r="C218" s="88">
        <v>717.19539124999994</v>
      </c>
      <c r="D218" s="88">
        <v>713.62725497999998</v>
      </c>
      <c r="E218" s="88">
        <v>0</v>
      </c>
      <c r="F218" s="88">
        <v>53.512644399999999</v>
      </c>
      <c r="G218" s="88">
        <v>133.78161098999999</v>
      </c>
      <c r="H218" s="88">
        <v>267.56322198999999</v>
      </c>
      <c r="I218" s="88">
        <v>0</v>
      </c>
      <c r="J218" s="88">
        <v>294.31954417999998</v>
      </c>
      <c r="K218" s="88">
        <v>347.83218857999998</v>
      </c>
      <c r="L218" s="88">
        <v>401.34483297999998</v>
      </c>
    </row>
    <row r="219" spans="1:12" ht="12.75" customHeight="1" x14ac:dyDescent="0.2">
      <c r="A219" s="87" t="s">
        <v>149</v>
      </c>
      <c r="B219" s="87">
        <v>18</v>
      </c>
      <c r="C219" s="88">
        <v>669.65616853999995</v>
      </c>
      <c r="D219" s="88">
        <v>666.32454581000002</v>
      </c>
      <c r="E219" s="88">
        <v>0</v>
      </c>
      <c r="F219" s="88">
        <v>54.40447494</v>
      </c>
      <c r="G219" s="88">
        <v>136.01118733999999</v>
      </c>
      <c r="H219" s="88">
        <v>272.02237468999999</v>
      </c>
      <c r="I219" s="88">
        <v>0</v>
      </c>
      <c r="J219" s="88">
        <v>299.22461214999998</v>
      </c>
      <c r="K219" s="88">
        <v>353.62908708999998</v>
      </c>
      <c r="L219" s="88">
        <v>408.03356202999998</v>
      </c>
    </row>
    <row r="220" spans="1:12" ht="12.75" customHeight="1" x14ac:dyDescent="0.2">
      <c r="A220" s="87" t="s">
        <v>149</v>
      </c>
      <c r="B220" s="87">
        <v>19</v>
      </c>
      <c r="C220" s="88">
        <v>534.60439047</v>
      </c>
      <c r="D220" s="88">
        <v>531.94466712999997</v>
      </c>
      <c r="E220" s="88">
        <v>0</v>
      </c>
      <c r="F220" s="88">
        <v>51.284514540000004</v>
      </c>
      <c r="G220" s="88">
        <v>128.21128634999999</v>
      </c>
      <c r="H220" s="88">
        <v>256.42257268999998</v>
      </c>
      <c r="I220" s="88">
        <v>0</v>
      </c>
      <c r="J220" s="88">
        <v>282.06482996</v>
      </c>
      <c r="K220" s="88">
        <v>333.34934449999997</v>
      </c>
      <c r="L220" s="88">
        <v>384.63385904</v>
      </c>
    </row>
    <row r="221" spans="1:12" ht="12.75" customHeight="1" x14ac:dyDescent="0.2">
      <c r="A221" s="87" t="s">
        <v>149</v>
      </c>
      <c r="B221" s="87">
        <v>20</v>
      </c>
      <c r="C221" s="88">
        <v>510.91508504000001</v>
      </c>
      <c r="D221" s="88">
        <v>508.37321895000002</v>
      </c>
      <c r="E221" s="88">
        <v>0</v>
      </c>
      <c r="F221" s="88">
        <v>49.109671310000003</v>
      </c>
      <c r="G221" s="88">
        <v>122.77417828</v>
      </c>
      <c r="H221" s="88">
        <v>245.54835656</v>
      </c>
      <c r="I221" s="88">
        <v>0</v>
      </c>
      <c r="J221" s="88">
        <v>270.10319220999997</v>
      </c>
      <c r="K221" s="88">
        <v>319.21286351999998</v>
      </c>
      <c r="L221" s="88">
        <v>368.32253483</v>
      </c>
    </row>
    <row r="222" spans="1:12" ht="12.75" customHeight="1" x14ac:dyDescent="0.2">
      <c r="A222" s="87" t="s">
        <v>149</v>
      </c>
      <c r="B222" s="87">
        <v>21</v>
      </c>
      <c r="C222" s="88">
        <v>540.98232244999997</v>
      </c>
      <c r="D222" s="88">
        <v>538.29086811000002</v>
      </c>
      <c r="E222" s="88">
        <v>0</v>
      </c>
      <c r="F222" s="88">
        <v>49.730446890000003</v>
      </c>
      <c r="G222" s="88">
        <v>124.32611724</v>
      </c>
      <c r="H222" s="88">
        <v>248.65223447</v>
      </c>
      <c r="I222" s="88">
        <v>0</v>
      </c>
      <c r="J222" s="88">
        <v>273.51745792000003</v>
      </c>
      <c r="K222" s="88">
        <v>323.24790481000002</v>
      </c>
      <c r="L222" s="88">
        <v>372.97835171000003</v>
      </c>
    </row>
    <row r="223" spans="1:12" ht="12.75" customHeight="1" x14ac:dyDescent="0.2">
      <c r="A223" s="87" t="s">
        <v>149</v>
      </c>
      <c r="B223" s="87">
        <v>22</v>
      </c>
      <c r="C223" s="88">
        <v>552.31060074000004</v>
      </c>
      <c r="D223" s="88">
        <v>549.56278681000003</v>
      </c>
      <c r="E223" s="88">
        <v>0</v>
      </c>
      <c r="F223" s="88">
        <v>50.149718</v>
      </c>
      <c r="G223" s="88">
        <v>125.374295</v>
      </c>
      <c r="H223" s="88">
        <v>250.74859000000001</v>
      </c>
      <c r="I223" s="88">
        <v>0</v>
      </c>
      <c r="J223" s="88">
        <v>275.82344898999997</v>
      </c>
      <c r="K223" s="88">
        <v>325.97316698999998</v>
      </c>
      <c r="L223" s="88">
        <v>376.12288498999999</v>
      </c>
    </row>
    <row r="224" spans="1:12" ht="12.75" customHeight="1" x14ac:dyDescent="0.2">
      <c r="A224" s="87" t="s">
        <v>149</v>
      </c>
      <c r="B224" s="87">
        <v>23</v>
      </c>
      <c r="C224" s="88">
        <v>615.59255882000002</v>
      </c>
      <c r="D224" s="88">
        <v>612.52990926999996</v>
      </c>
      <c r="E224" s="88">
        <v>0</v>
      </c>
      <c r="F224" s="88">
        <v>56.88376641</v>
      </c>
      <c r="G224" s="88">
        <v>142.20941601999999</v>
      </c>
      <c r="H224" s="88">
        <v>284.41883203999998</v>
      </c>
      <c r="I224" s="88">
        <v>0</v>
      </c>
      <c r="J224" s="88">
        <v>312.86071523999999</v>
      </c>
      <c r="K224" s="88">
        <v>369.74448165000001</v>
      </c>
      <c r="L224" s="88">
        <v>426.62824805000002</v>
      </c>
    </row>
    <row r="225" spans="1:12" ht="12.75" customHeight="1" x14ac:dyDescent="0.2">
      <c r="A225" s="87" t="s">
        <v>149</v>
      </c>
      <c r="B225" s="87">
        <v>24</v>
      </c>
      <c r="C225" s="88">
        <v>748.87367154000003</v>
      </c>
      <c r="D225" s="88">
        <v>745.14793187999999</v>
      </c>
      <c r="E225" s="88">
        <v>0</v>
      </c>
      <c r="F225" s="88">
        <v>67.503246689999997</v>
      </c>
      <c r="G225" s="88">
        <v>168.75811672</v>
      </c>
      <c r="H225" s="88">
        <v>337.51623344000001</v>
      </c>
      <c r="I225" s="88">
        <v>0</v>
      </c>
      <c r="J225" s="88">
        <v>371.26785677999999</v>
      </c>
      <c r="K225" s="88">
        <v>438.77110347000001</v>
      </c>
      <c r="L225" s="88">
        <v>506.27435015999998</v>
      </c>
    </row>
    <row r="226" spans="1:12" ht="12.75" customHeight="1" x14ac:dyDescent="0.2">
      <c r="A226" s="87" t="s">
        <v>150</v>
      </c>
      <c r="B226" s="87">
        <v>1</v>
      </c>
      <c r="C226" s="88">
        <v>762.59877454000002</v>
      </c>
      <c r="D226" s="88">
        <v>758.80475078999996</v>
      </c>
      <c r="E226" s="88">
        <v>0</v>
      </c>
      <c r="F226" s="88">
        <v>68.450874200000001</v>
      </c>
      <c r="G226" s="88">
        <v>171.12718548999999</v>
      </c>
      <c r="H226" s="88">
        <v>342.25437097999998</v>
      </c>
      <c r="I226" s="88">
        <v>0</v>
      </c>
      <c r="J226" s="88">
        <v>376.47980808</v>
      </c>
      <c r="K226" s="88">
        <v>444.93068226999998</v>
      </c>
      <c r="L226" s="88">
        <v>513.38155646999996</v>
      </c>
    </row>
    <row r="227" spans="1:12" ht="12.75" customHeight="1" x14ac:dyDescent="0.2">
      <c r="A227" s="87" t="s">
        <v>150</v>
      </c>
      <c r="B227" s="87">
        <v>2</v>
      </c>
      <c r="C227" s="88">
        <v>828.36266828999999</v>
      </c>
      <c r="D227" s="88">
        <v>824.24146098999995</v>
      </c>
      <c r="E227" s="88">
        <v>0</v>
      </c>
      <c r="F227" s="88">
        <v>75.124737319999994</v>
      </c>
      <c r="G227" s="88">
        <v>187.81184329999999</v>
      </c>
      <c r="H227" s="88">
        <v>375.62368660999999</v>
      </c>
      <c r="I227" s="88">
        <v>0</v>
      </c>
      <c r="J227" s="88">
        <v>413.18605527</v>
      </c>
      <c r="K227" s="88">
        <v>488.31079259000001</v>
      </c>
      <c r="L227" s="88">
        <v>563.43552991000001</v>
      </c>
    </row>
    <row r="228" spans="1:12" ht="12.75" customHeight="1" x14ac:dyDescent="0.2">
      <c r="A228" s="87" t="s">
        <v>150</v>
      </c>
      <c r="B228" s="87">
        <v>3</v>
      </c>
      <c r="C228" s="88">
        <v>840.72565053000005</v>
      </c>
      <c r="D228" s="88">
        <v>836.54293585000005</v>
      </c>
      <c r="E228" s="88">
        <v>0</v>
      </c>
      <c r="F228" s="88">
        <v>76.851660140000007</v>
      </c>
      <c r="G228" s="88">
        <v>192.12915035</v>
      </c>
      <c r="H228" s="88">
        <v>384.25830071000001</v>
      </c>
      <c r="I228" s="88">
        <v>0</v>
      </c>
      <c r="J228" s="88">
        <v>422.68413077999998</v>
      </c>
      <c r="K228" s="88">
        <v>499.53579092000001</v>
      </c>
      <c r="L228" s="88">
        <v>576.38745105999999</v>
      </c>
    </row>
    <row r="229" spans="1:12" ht="12.75" customHeight="1" x14ac:dyDescent="0.2">
      <c r="A229" s="87" t="s">
        <v>150</v>
      </c>
      <c r="B229" s="87">
        <v>4</v>
      </c>
      <c r="C229" s="88">
        <v>864.38672380000003</v>
      </c>
      <c r="D229" s="88">
        <v>860.08629234</v>
      </c>
      <c r="E229" s="88">
        <v>0</v>
      </c>
      <c r="F229" s="88">
        <v>77.10329188</v>
      </c>
      <c r="G229" s="88">
        <v>192.75822969000001</v>
      </c>
      <c r="H229" s="88">
        <v>385.51645938000001</v>
      </c>
      <c r="I229" s="88">
        <v>0</v>
      </c>
      <c r="J229" s="88">
        <v>424.06810531999997</v>
      </c>
      <c r="K229" s="88">
        <v>501.17139718999999</v>
      </c>
      <c r="L229" s="88">
        <v>578.27468907000002</v>
      </c>
    </row>
    <row r="230" spans="1:12" ht="12.75" customHeight="1" x14ac:dyDescent="0.2">
      <c r="A230" s="87" t="s">
        <v>150</v>
      </c>
      <c r="B230" s="87">
        <v>5</v>
      </c>
      <c r="C230" s="88">
        <v>861.81602227999997</v>
      </c>
      <c r="D230" s="88">
        <v>857.52838038000004</v>
      </c>
      <c r="E230" s="88">
        <v>0</v>
      </c>
      <c r="F230" s="88">
        <v>76.801046690000007</v>
      </c>
      <c r="G230" s="88">
        <v>192.00261674000001</v>
      </c>
      <c r="H230" s="88">
        <v>384.00523347000001</v>
      </c>
      <c r="I230" s="88">
        <v>0</v>
      </c>
      <c r="J230" s="88">
        <v>422.40575682000002</v>
      </c>
      <c r="K230" s="88">
        <v>499.20680350999999</v>
      </c>
      <c r="L230" s="88">
        <v>576.00785021000002</v>
      </c>
    </row>
    <row r="231" spans="1:12" ht="12.75" customHeight="1" x14ac:dyDescent="0.2">
      <c r="A231" s="87" t="s">
        <v>150</v>
      </c>
      <c r="B231" s="87">
        <v>6</v>
      </c>
      <c r="C231" s="88">
        <v>847.64526849000003</v>
      </c>
      <c r="D231" s="88">
        <v>843.42812785000001</v>
      </c>
      <c r="E231" s="88">
        <v>0</v>
      </c>
      <c r="F231" s="88">
        <v>76.636609989999997</v>
      </c>
      <c r="G231" s="88">
        <v>191.59152498</v>
      </c>
      <c r="H231" s="88">
        <v>383.18304996000001</v>
      </c>
      <c r="I231" s="88">
        <v>0</v>
      </c>
      <c r="J231" s="88">
        <v>421.50135495000001</v>
      </c>
      <c r="K231" s="88">
        <v>498.13796494000002</v>
      </c>
      <c r="L231" s="88">
        <v>574.77457492999997</v>
      </c>
    </row>
    <row r="232" spans="1:12" ht="12.75" customHeight="1" x14ac:dyDescent="0.2">
      <c r="A232" s="87" t="s">
        <v>150</v>
      </c>
      <c r="B232" s="87">
        <v>7</v>
      </c>
      <c r="C232" s="88">
        <v>829.15076818</v>
      </c>
      <c r="D232" s="88">
        <v>825.02563998000005</v>
      </c>
      <c r="E232" s="88">
        <v>0</v>
      </c>
      <c r="F232" s="88">
        <v>78.353409979999995</v>
      </c>
      <c r="G232" s="88">
        <v>195.88352495999999</v>
      </c>
      <c r="H232" s="88">
        <v>391.76704991000003</v>
      </c>
      <c r="I232" s="88">
        <v>0</v>
      </c>
      <c r="J232" s="88">
        <v>430.94375489999999</v>
      </c>
      <c r="K232" s="88">
        <v>509.29716488000003</v>
      </c>
      <c r="L232" s="88">
        <v>587.65057487000001</v>
      </c>
    </row>
    <row r="233" spans="1:12" ht="12.75" customHeight="1" x14ac:dyDescent="0.2">
      <c r="A233" s="87" t="s">
        <v>150</v>
      </c>
      <c r="B233" s="87">
        <v>8</v>
      </c>
      <c r="C233" s="88">
        <v>823.04982946999996</v>
      </c>
      <c r="D233" s="88">
        <v>818.95505419999995</v>
      </c>
      <c r="E233" s="88">
        <v>0</v>
      </c>
      <c r="F233" s="88">
        <v>79.288690740000007</v>
      </c>
      <c r="G233" s="88">
        <v>198.22172685000001</v>
      </c>
      <c r="H233" s="88">
        <v>396.44345370000002</v>
      </c>
      <c r="I233" s="88">
        <v>0</v>
      </c>
      <c r="J233" s="88">
        <v>436.08779907000002</v>
      </c>
      <c r="K233" s="88">
        <v>515.37648980999995</v>
      </c>
      <c r="L233" s="88">
        <v>594.66518054999995</v>
      </c>
    </row>
    <row r="234" spans="1:12" ht="12.75" customHeight="1" x14ac:dyDescent="0.2">
      <c r="A234" s="87" t="s">
        <v>150</v>
      </c>
      <c r="B234" s="87">
        <v>9</v>
      </c>
      <c r="C234" s="88">
        <v>809.26107016000003</v>
      </c>
      <c r="D234" s="88">
        <v>805.23489568000002</v>
      </c>
      <c r="E234" s="88">
        <v>0</v>
      </c>
      <c r="F234" s="88">
        <v>74.975387949999998</v>
      </c>
      <c r="G234" s="88">
        <v>187.43846987000001</v>
      </c>
      <c r="H234" s="88">
        <v>374.87693974000001</v>
      </c>
      <c r="I234" s="88">
        <v>0</v>
      </c>
      <c r="J234" s="88">
        <v>412.36463371000002</v>
      </c>
      <c r="K234" s="88">
        <v>487.34002165999999</v>
      </c>
      <c r="L234" s="88">
        <v>562.31540959999995</v>
      </c>
    </row>
    <row r="235" spans="1:12" ht="12.75" customHeight="1" x14ac:dyDescent="0.2">
      <c r="A235" s="87" t="s">
        <v>150</v>
      </c>
      <c r="B235" s="87">
        <v>10</v>
      </c>
      <c r="C235" s="88">
        <v>734.36042361</v>
      </c>
      <c r="D235" s="88">
        <v>730.70688915999995</v>
      </c>
      <c r="E235" s="88">
        <v>0</v>
      </c>
      <c r="F235" s="88">
        <v>67.970560079999998</v>
      </c>
      <c r="G235" s="88">
        <v>169.92640019999999</v>
      </c>
      <c r="H235" s="88">
        <v>339.85280040999999</v>
      </c>
      <c r="I235" s="88">
        <v>0</v>
      </c>
      <c r="J235" s="88">
        <v>373.83808045000001</v>
      </c>
      <c r="K235" s="88">
        <v>441.80864052999999</v>
      </c>
      <c r="L235" s="88">
        <v>509.77920060999998</v>
      </c>
    </row>
    <row r="236" spans="1:12" ht="12.75" customHeight="1" x14ac:dyDescent="0.2">
      <c r="A236" s="87" t="s">
        <v>150</v>
      </c>
      <c r="B236" s="87">
        <v>11</v>
      </c>
      <c r="C236" s="88">
        <v>587.23412544999996</v>
      </c>
      <c r="D236" s="88">
        <v>584.31256264000001</v>
      </c>
      <c r="E236" s="88">
        <v>0</v>
      </c>
      <c r="F236" s="88">
        <v>58.941613189999998</v>
      </c>
      <c r="G236" s="88">
        <v>147.35403296999999</v>
      </c>
      <c r="H236" s="88">
        <v>294.70806594999999</v>
      </c>
      <c r="I236" s="88">
        <v>0</v>
      </c>
      <c r="J236" s="88">
        <v>324.17887253999999</v>
      </c>
      <c r="K236" s="88">
        <v>383.12048572999998</v>
      </c>
      <c r="L236" s="88">
        <v>442.06209891999998</v>
      </c>
    </row>
    <row r="237" spans="1:12" ht="12.75" customHeight="1" x14ac:dyDescent="0.2">
      <c r="A237" s="87" t="s">
        <v>150</v>
      </c>
      <c r="B237" s="87">
        <v>12</v>
      </c>
      <c r="C237" s="88">
        <v>544.07536813000002</v>
      </c>
      <c r="D237" s="88">
        <v>541.36852550000003</v>
      </c>
      <c r="E237" s="88">
        <v>0</v>
      </c>
      <c r="F237" s="88">
        <v>53.720895720000001</v>
      </c>
      <c r="G237" s="88">
        <v>134.3022393</v>
      </c>
      <c r="H237" s="88">
        <v>268.60447859999999</v>
      </c>
      <c r="I237" s="88">
        <v>0</v>
      </c>
      <c r="J237" s="88">
        <v>295.46492645000001</v>
      </c>
      <c r="K237" s="88">
        <v>349.18582216999999</v>
      </c>
      <c r="L237" s="88">
        <v>402.90671788999998</v>
      </c>
    </row>
    <row r="238" spans="1:12" ht="12.75" customHeight="1" x14ac:dyDescent="0.2">
      <c r="A238" s="87" t="s">
        <v>150</v>
      </c>
      <c r="B238" s="87">
        <v>13</v>
      </c>
      <c r="C238" s="88">
        <v>549.24292402000003</v>
      </c>
      <c r="D238" s="88">
        <v>546.51037215999997</v>
      </c>
      <c r="E238" s="88">
        <v>0</v>
      </c>
      <c r="F238" s="88">
        <v>53.293962980000003</v>
      </c>
      <c r="G238" s="88">
        <v>133.23490745000001</v>
      </c>
      <c r="H238" s="88">
        <v>266.46981490000002</v>
      </c>
      <c r="I238" s="88">
        <v>0</v>
      </c>
      <c r="J238" s="88">
        <v>293.11679637999998</v>
      </c>
      <c r="K238" s="88">
        <v>346.41075935999999</v>
      </c>
      <c r="L238" s="88">
        <v>399.70472233999999</v>
      </c>
    </row>
    <row r="239" spans="1:12" ht="12.75" customHeight="1" x14ac:dyDescent="0.2">
      <c r="A239" s="87" t="s">
        <v>150</v>
      </c>
      <c r="B239" s="87">
        <v>14</v>
      </c>
      <c r="C239" s="88">
        <v>547.56116019000001</v>
      </c>
      <c r="D239" s="88">
        <v>544.83697530999996</v>
      </c>
      <c r="E239" s="88">
        <v>0</v>
      </c>
      <c r="F239" s="88">
        <v>52.847990789999997</v>
      </c>
      <c r="G239" s="88">
        <v>132.11997697000001</v>
      </c>
      <c r="H239" s="88">
        <v>264.23995394000002</v>
      </c>
      <c r="I239" s="88">
        <v>0</v>
      </c>
      <c r="J239" s="88">
        <v>290.66394932999998</v>
      </c>
      <c r="K239" s="88">
        <v>343.51194012000002</v>
      </c>
      <c r="L239" s="88">
        <v>396.35993091</v>
      </c>
    </row>
    <row r="240" spans="1:12" ht="12.75" customHeight="1" x14ac:dyDescent="0.2">
      <c r="A240" s="87" t="s">
        <v>150</v>
      </c>
      <c r="B240" s="87">
        <v>15</v>
      </c>
      <c r="C240" s="88">
        <v>539.59671020999997</v>
      </c>
      <c r="D240" s="88">
        <v>536.91214946000002</v>
      </c>
      <c r="E240" s="88">
        <v>0</v>
      </c>
      <c r="F240" s="88">
        <v>52.242522139999998</v>
      </c>
      <c r="G240" s="88">
        <v>130.60630534000001</v>
      </c>
      <c r="H240" s="88">
        <v>261.21261069000002</v>
      </c>
      <c r="I240" s="88">
        <v>0</v>
      </c>
      <c r="J240" s="88">
        <v>287.33387175000001</v>
      </c>
      <c r="K240" s="88">
        <v>339.57639389000002</v>
      </c>
      <c r="L240" s="88">
        <v>391.81891603000003</v>
      </c>
    </row>
    <row r="241" spans="1:12" ht="12.75" customHeight="1" x14ac:dyDescent="0.2">
      <c r="A241" s="87" t="s">
        <v>150</v>
      </c>
      <c r="B241" s="87">
        <v>16</v>
      </c>
      <c r="C241" s="88">
        <v>541.51616502000002</v>
      </c>
      <c r="D241" s="88">
        <v>538.82205475000001</v>
      </c>
      <c r="E241" s="88">
        <v>0</v>
      </c>
      <c r="F241" s="88">
        <v>51.964669690000001</v>
      </c>
      <c r="G241" s="88">
        <v>129.91167421</v>
      </c>
      <c r="H241" s="88">
        <v>259.82334843000001</v>
      </c>
      <c r="I241" s="88">
        <v>0</v>
      </c>
      <c r="J241" s="88">
        <v>285.80568326999997</v>
      </c>
      <c r="K241" s="88">
        <v>337.77035295000002</v>
      </c>
      <c r="L241" s="88">
        <v>389.73502264000001</v>
      </c>
    </row>
    <row r="242" spans="1:12" ht="12.75" customHeight="1" x14ac:dyDescent="0.2">
      <c r="A242" s="87" t="s">
        <v>150</v>
      </c>
      <c r="B242" s="87">
        <v>17</v>
      </c>
      <c r="C242" s="88">
        <v>547.83023720999995</v>
      </c>
      <c r="D242" s="88">
        <v>545.10471364</v>
      </c>
      <c r="E242" s="88">
        <v>0</v>
      </c>
      <c r="F242" s="88">
        <v>52.349055190000001</v>
      </c>
      <c r="G242" s="88">
        <v>130.87263798000001</v>
      </c>
      <c r="H242" s="88">
        <v>261.74527596000001</v>
      </c>
      <c r="I242" s="88">
        <v>0</v>
      </c>
      <c r="J242" s="88">
        <v>287.91980354999998</v>
      </c>
      <c r="K242" s="88">
        <v>340.26885873999998</v>
      </c>
      <c r="L242" s="88">
        <v>392.61791392999999</v>
      </c>
    </row>
    <row r="243" spans="1:12" ht="12.75" customHeight="1" x14ac:dyDescent="0.2">
      <c r="A243" s="87" t="s">
        <v>150</v>
      </c>
      <c r="B243" s="87">
        <v>18</v>
      </c>
      <c r="C243" s="88">
        <v>546.77651046000005</v>
      </c>
      <c r="D243" s="88">
        <v>544.05622931000005</v>
      </c>
      <c r="E243" s="88">
        <v>0</v>
      </c>
      <c r="F243" s="88">
        <v>53.936781979999999</v>
      </c>
      <c r="G243" s="88">
        <v>134.84195495</v>
      </c>
      <c r="H243" s="88">
        <v>269.68390991000001</v>
      </c>
      <c r="I243" s="88">
        <v>0</v>
      </c>
      <c r="J243" s="88">
        <v>296.6523009</v>
      </c>
      <c r="K243" s="88">
        <v>350.58908287999998</v>
      </c>
      <c r="L243" s="88">
        <v>404.52586486000001</v>
      </c>
    </row>
    <row r="244" spans="1:12" ht="12.75" customHeight="1" x14ac:dyDescent="0.2">
      <c r="A244" s="87" t="s">
        <v>150</v>
      </c>
      <c r="B244" s="87">
        <v>19</v>
      </c>
      <c r="C244" s="88">
        <v>526.99235039999996</v>
      </c>
      <c r="D244" s="88">
        <v>524.37049791000004</v>
      </c>
      <c r="E244" s="88">
        <v>0</v>
      </c>
      <c r="F244" s="88">
        <v>51.79551206</v>
      </c>
      <c r="G244" s="88">
        <v>129.48878013999999</v>
      </c>
      <c r="H244" s="88">
        <v>258.97756027999998</v>
      </c>
      <c r="I244" s="88">
        <v>0</v>
      </c>
      <c r="J244" s="88">
        <v>284.87531631000002</v>
      </c>
      <c r="K244" s="88">
        <v>336.67082835999997</v>
      </c>
      <c r="L244" s="88">
        <v>388.46634041999999</v>
      </c>
    </row>
    <row r="245" spans="1:12" ht="12.75" customHeight="1" x14ac:dyDescent="0.2">
      <c r="A245" s="87" t="s">
        <v>150</v>
      </c>
      <c r="B245" s="87">
        <v>20</v>
      </c>
      <c r="C245" s="88">
        <v>520.90349393999998</v>
      </c>
      <c r="D245" s="88">
        <v>518.31193427000005</v>
      </c>
      <c r="E245" s="88">
        <v>0</v>
      </c>
      <c r="F245" s="88">
        <v>51.13351153</v>
      </c>
      <c r="G245" s="88">
        <v>127.83377883</v>
      </c>
      <c r="H245" s="88">
        <v>255.66755766</v>
      </c>
      <c r="I245" s="88">
        <v>0</v>
      </c>
      <c r="J245" s="88">
        <v>281.23431342999999</v>
      </c>
      <c r="K245" s="88">
        <v>332.36782496000001</v>
      </c>
      <c r="L245" s="88">
        <v>383.50133649000003</v>
      </c>
    </row>
    <row r="246" spans="1:12" ht="12.75" customHeight="1" x14ac:dyDescent="0.2">
      <c r="A246" s="87" t="s">
        <v>150</v>
      </c>
      <c r="B246" s="87">
        <v>21</v>
      </c>
      <c r="C246" s="88">
        <v>510.36170009</v>
      </c>
      <c r="D246" s="88">
        <v>507.82258715</v>
      </c>
      <c r="E246" s="88">
        <v>0</v>
      </c>
      <c r="F246" s="88">
        <v>50.991030219999999</v>
      </c>
      <c r="G246" s="88">
        <v>127.47757556000001</v>
      </c>
      <c r="H246" s="88">
        <v>254.95515112000001</v>
      </c>
      <c r="I246" s="88">
        <v>0</v>
      </c>
      <c r="J246" s="88">
        <v>280.45066623000002</v>
      </c>
      <c r="K246" s="88">
        <v>331.44169644999999</v>
      </c>
      <c r="L246" s="88">
        <v>382.43272667000002</v>
      </c>
    </row>
    <row r="247" spans="1:12" ht="12.75" customHeight="1" x14ac:dyDescent="0.2">
      <c r="A247" s="87" t="s">
        <v>150</v>
      </c>
      <c r="B247" s="87">
        <v>22</v>
      </c>
      <c r="C247" s="88">
        <v>546.59980502999997</v>
      </c>
      <c r="D247" s="88">
        <v>543.88040301000001</v>
      </c>
      <c r="E247" s="88">
        <v>0</v>
      </c>
      <c r="F247" s="88">
        <v>53.47385835</v>
      </c>
      <c r="G247" s="88">
        <v>133.68464587</v>
      </c>
      <c r="H247" s="88">
        <v>267.36929173999999</v>
      </c>
      <c r="I247" s="88">
        <v>0</v>
      </c>
      <c r="J247" s="88">
        <v>294.10622090999999</v>
      </c>
      <c r="K247" s="88">
        <v>347.58007925999999</v>
      </c>
      <c r="L247" s="88">
        <v>401.05393759999998</v>
      </c>
    </row>
    <row r="248" spans="1:12" ht="12.75" customHeight="1" x14ac:dyDescent="0.2">
      <c r="A248" s="87" t="s">
        <v>150</v>
      </c>
      <c r="B248" s="87">
        <v>23</v>
      </c>
      <c r="C248" s="88">
        <v>601.76034989000004</v>
      </c>
      <c r="D248" s="88">
        <v>598.76651730000003</v>
      </c>
      <c r="E248" s="88">
        <v>0</v>
      </c>
      <c r="F248" s="88">
        <v>58.368497150000003</v>
      </c>
      <c r="G248" s="88">
        <v>145.92124289</v>
      </c>
      <c r="H248" s="88">
        <v>291.84248577</v>
      </c>
      <c r="I248" s="88">
        <v>0</v>
      </c>
      <c r="J248" s="88">
        <v>321.02673435000003</v>
      </c>
      <c r="K248" s="88">
        <v>379.39523150000002</v>
      </c>
      <c r="L248" s="88">
        <v>437.76372866000003</v>
      </c>
    </row>
    <row r="249" spans="1:12" ht="12.75" customHeight="1" x14ac:dyDescent="0.2">
      <c r="A249" s="87" t="s">
        <v>150</v>
      </c>
      <c r="B249" s="87">
        <v>24</v>
      </c>
      <c r="C249" s="88">
        <v>653.06085346999998</v>
      </c>
      <c r="D249" s="88">
        <v>649.81179450000002</v>
      </c>
      <c r="E249" s="88">
        <v>0</v>
      </c>
      <c r="F249" s="88">
        <v>61.194803399999998</v>
      </c>
      <c r="G249" s="88">
        <v>152.9870085</v>
      </c>
      <c r="H249" s="88">
        <v>305.974017</v>
      </c>
      <c r="I249" s="88">
        <v>0</v>
      </c>
      <c r="J249" s="88">
        <v>336.57141868999997</v>
      </c>
      <c r="K249" s="88">
        <v>397.76622208999999</v>
      </c>
      <c r="L249" s="88">
        <v>458.96102549</v>
      </c>
    </row>
    <row r="250" spans="1:12" ht="12.75" customHeight="1" x14ac:dyDescent="0.2">
      <c r="A250" s="87" t="s">
        <v>151</v>
      </c>
      <c r="B250" s="87">
        <v>1</v>
      </c>
      <c r="C250" s="88">
        <v>715.57773630999998</v>
      </c>
      <c r="D250" s="88">
        <v>712.01764806999995</v>
      </c>
      <c r="E250" s="88">
        <v>0</v>
      </c>
      <c r="F250" s="88">
        <v>72.417914510000003</v>
      </c>
      <c r="G250" s="88">
        <v>181.04478628000001</v>
      </c>
      <c r="H250" s="88">
        <v>362.08957256999997</v>
      </c>
      <c r="I250" s="88">
        <v>0</v>
      </c>
      <c r="J250" s="88">
        <v>398.29852982</v>
      </c>
      <c r="K250" s="88">
        <v>470.71644433</v>
      </c>
      <c r="L250" s="88">
        <v>543.13435885000001</v>
      </c>
    </row>
    <row r="251" spans="1:12" ht="12.75" customHeight="1" x14ac:dyDescent="0.2">
      <c r="A251" s="87" t="s">
        <v>151</v>
      </c>
      <c r="B251" s="87">
        <v>2</v>
      </c>
      <c r="C251" s="88">
        <v>790.14864692000003</v>
      </c>
      <c r="D251" s="88">
        <v>786.21755912000003</v>
      </c>
      <c r="E251" s="88">
        <v>0</v>
      </c>
      <c r="F251" s="88">
        <v>78.040147390000001</v>
      </c>
      <c r="G251" s="88">
        <v>195.10036847999999</v>
      </c>
      <c r="H251" s="88">
        <v>390.20073696999998</v>
      </c>
      <c r="I251" s="88">
        <v>0</v>
      </c>
      <c r="J251" s="88">
        <v>429.22081065999998</v>
      </c>
      <c r="K251" s="88">
        <v>507.26095805</v>
      </c>
      <c r="L251" s="88">
        <v>585.30110545000002</v>
      </c>
    </row>
    <row r="252" spans="1:12" ht="12.75" customHeight="1" x14ac:dyDescent="0.2">
      <c r="A252" s="87" t="s">
        <v>151</v>
      </c>
      <c r="B252" s="87">
        <v>3</v>
      </c>
      <c r="C252" s="88">
        <v>781.54236275000005</v>
      </c>
      <c r="D252" s="88">
        <v>777.65409228999999</v>
      </c>
      <c r="E252" s="88">
        <v>0</v>
      </c>
      <c r="F252" s="88">
        <v>76.706387640000003</v>
      </c>
      <c r="G252" s="88">
        <v>191.76596909</v>
      </c>
      <c r="H252" s="88">
        <v>383.53193818</v>
      </c>
      <c r="I252" s="88">
        <v>0</v>
      </c>
      <c r="J252" s="88">
        <v>421.88513198999999</v>
      </c>
      <c r="K252" s="88">
        <v>498.59151962999999</v>
      </c>
      <c r="L252" s="88">
        <v>575.29790725999999</v>
      </c>
    </row>
    <row r="253" spans="1:12" ht="12.75" customHeight="1" x14ac:dyDescent="0.2">
      <c r="A253" s="87" t="s">
        <v>151</v>
      </c>
      <c r="B253" s="87">
        <v>4</v>
      </c>
      <c r="C253" s="88">
        <v>770.84133610000004</v>
      </c>
      <c r="D253" s="88">
        <v>767.00630458000001</v>
      </c>
      <c r="E253" s="88">
        <v>0</v>
      </c>
      <c r="F253" s="88">
        <v>76.072205220000001</v>
      </c>
      <c r="G253" s="88">
        <v>190.18051306000001</v>
      </c>
      <c r="H253" s="88">
        <v>380.36102612000002</v>
      </c>
      <c r="I253" s="88">
        <v>0</v>
      </c>
      <c r="J253" s="88">
        <v>418.39712873000002</v>
      </c>
      <c r="K253" s="88">
        <v>494.46933395000002</v>
      </c>
      <c r="L253" s="88">
        <v>570.54153916999996</v>
      </c>
    </row>
    <row r="254" spans="1:12" ht="12.75" customHeight="1" x14ac:dyDescent="0.2">
      <c r="A254" s="87" t="s">
        <v>151</v>
      </c>
      <c r="B254" s="87">
        <v>5</v>
      </c>
      <c r="C254" s="88">
        <v>756.87435812000001</v>
      </c>
      <c r="D254" s="88">
        <v>753.10881404999998</v>
      </c>
      <c r="E254" s="88">
        <v>0</v>
      </c>
      <c r="F254" s="88">
        <v>76.160313369999997</v>
      </c>
      <c r="G254" s="88">
        <v>190.40078341</v>
      </c>
      <c r="H254" s="88">
        <v>380.80156683000001</v>
      </c>
      <c r="I254" s="88">
        <v>0</v>
      </c>
      <c r="J254" s="88">
        <v>418.88172350999997</v>
      </c>
      <c r="K254" s="88">
        <v>495.04203687</v>
      </c>
      <c r="L254" s="88">
        <v>571.20235023999999</v>
      </c>
    </row>
    <row r="255" spans="1:12" ht="12.75" customHeight="1" x14ac:dyDescent="0.2">
      <c r="A255" s="87" t="s">
        <v>151</v>
      </c>
      <c r="B255" s="87">
        <v>6</v>
      </c>
      <c r="C255" s="88">
        <v>773.63299783000002</v>
      </c>
      <c r="D255" s="88">
        <v>769.78407744000003</v>
      </c>
      <c r="E255" s="88">
        <v>0</v>
      </c>
      <c r="F255" s="88">
        <v>77.439318830000005</v>
      </c>
      <c r="G255" s="88">
        <v>193.59829707</v>
      </c>
      <c r="H255" s="88">
        <v>387.19659414</v>
      </c>
      <c r="I255" s="88">
        <v>0</v>
      </c>
      <c r="J255" s="88">
        <v>425.91625355000002</v>
      </c>
      <c r="K255" s="88">
        <v>503.35557238000001</v>
      </c>
      <c r="L255" s="88">
        <v>580.79489120999995</v>
      </c>
    </row>
    <row r="256" spans="1:12" ht="12.75" customHeight="1" x14ac:dyDescent="0.2">
      <c r="A256" s="87" t="s">
        <v>151</v>
      </c>
      <c r="B256" s="87">
        <v>7</v>
      </c>
      <c r="C256" s="88">
        <v>825.10643034999998</v>
      </c>
      <c r="D256" s="88">
        <v>821.00142323</v>
      </c>
      <c r="E256" s="88">
        <v>0</v>
      </c>
      <c r="F256" s="88">
        <v>82.71428598</v>
      </c>
      <c r="G256" s="88">
        <v>206.78571493999999</v>
      </c>
      <c r="H256" s="88">
        <v>413.57142987999998</v>
      </c>
      <c r="I256" s="88">
        <v>0</v>
      </c>
      <c r="J256" s="88">
        <v>454.92857285999997</v>
      </c>
      <c r="K256" s="88">
        <v>537.64285884000003</v>
      </c>
      <c r="L256" s="88">
        <v>620.35714481000002</v>
      </c>
    </row>
    <row r="257" spans="1:12" ht="12.75" customHeight="1" x14ac:dyDescent="0.2">
      <c r="A257" s="87" t="s">
        <v>151</v>
      </c>
      <c r="B257" s="87">
        <v>8</v>
      </c>
      <c r="C257" s="88">
        <v>822.25638099000003</v>
      </c>
      <c r="D257" s="88">
        <v>818.16555321999999</v>
      </c>
      <c r="E257" s="88">
        <v>0</v>
      </c>
      <c r="F257" s="88">
        <v>82.348893059999995</v>
      </c>
      <c r="G257" s="88">
        <v>205.87223265</v>
      </c>
      <c r="H257" s="88">
        <v>411.7444653</v>
      </c>
      <c r="I257" s="88">
        <v>0</v>
      </c>
      <c r="J257" s="88">
        <v>452.91891183000001</v>
      </c>
      <c r="K257" s="88">
        <v>535.26780488999998</v>
      </c>
      <c r="L257" s="88">
        <v>617.61669795</v>
      </c>
    </row>
    <row r="258" spans="1:12" ht="12.75" customHeight="1" x14ac:dyDescent="0.2">
      <c r="A258" s="87" t="s">
        <v>151</v>
      </c>
      <c r="B258" s="87">
        <v>9</v>
      </c>
      <c r="C258" s="88">
        <v>737.04955300999995</v>
      </c>
      <c r="D258" s="88">
        <v>733.38263981</v>
      </c>
      <c r="E258" s="88">
        <v>0</v>
      </c>
      <c r="F258" s="88">
        <v>71.974333740000006</v>
      </c>
      <c r="G258" s="88">
        <v>179.93583434999999</v>
      </c>
      <c r="H258" s="88">
        <v>359.87166870999999</v>
      </c>
      <c r="I258" s="88">
        <v>0</v>
      </c>
      <c r="J258" s="88">
        <v>395.85883558</v>
      </c>
      <c r="K258" s="88">
        <v>467.83316932000002</v>
      </c>
      <c r="L258" s="88">
        <v>539.80750306000004</v>
      </c>
    </row>
    <row r="259" spans="1:12" ht="12.75" customHeight="1" x14ac:dyDescent="0.2">
      <c r="A259" s="87" t="s">
        <v>151</v>
      </c>
      <c r="B259" s="87">
        <v>10</v>
      </c>
      <c r="C259" s="88">
        <v>557.68797842000004</v>
      </c>
      <c r="D259" s="88">
        <v>554.91341136000005</v>
      </c>
      <c r="E259" s="88">
        <v>0</v>
      </c>
      <c r="F259" s="88">
        <v>63.920729649999998</v>
      </c>
      <c r="G259" s="88">
        <v>159.80182413</v>
      </c>
      <c r="H259" s="88">
        <v>319.60364826</v>
      </c>
      <c r="I259" s="88">
        <v>0</v>
      </c>
      <c r="J259" s="88">
        <v>351.56401308</v>
      </c>
      <c r="K259" s="88">
        <v>415.48474272999999</v>
      </c>
      <c r="L259" s="88">
        <v>479.40547237999999</v>
      </c>
    </row>
    <row r="260" spans="1:12" ht="12.75" customHeight="1" x14ac:dyDescent="0.2">
      <c r="A260" s="87" t="s">
        <v>151</v>
      </c>
      <c r="B260" s="87">
        <v>11</v>
      </c>
      <c r="C260" s="88">
        <v>498.92421707</v>
      </c>
      <c r="D260" s="88">
        <v>496.44200703000001</v>
      </c>
      <c r="E260" s="88">
        <v>0</v>
      </c>
      <c r="F260" s="88">
        <v>56.875908870000004</v>
      </c>
      <c r="G260" s="88">
        <v>142.18977217</v>
      </c>
      <c r="H260" s="88">
        <v>284.37954435</v>
      </c>
      <c r="I260" s="88">
        <v>0</v>
      </c>
      <c r="J260" s="88">
        <v>312.81749877999999</v>
      </c>
      <c r="K260" s="88">
        <v>369.69340764999998</v>
      </c>
      <c r="L260" s="88">
        <v>426.56931651999997</v>
      </c>
    </row>
    <row r="261" spans="1:12" ht="12.75" customHeight="1" x14ac:dyDescent="0.2">
      <c r="A261" s="87" t="s">
        <v>151</v>
      </c>
      <c r="B261" s="87">
        <v>12</v>
      </c>
      <c r="C261" s="88">
        <v>483.15571173000001</v>
      </c>
      <c r="D261" s="88">
        <v>480.75195196999999</v>
      </c>
      <c r="E261" s="88">
        <v>0</v>
      </c>
      <c r="F261" s="88">
        <v>54.934581989999998</v>
      </c>
      <c r="G261" s="88">
        <v>137.33645497000001</v>
      </c>
      <c r="H261" s="88">
        <v>274.67290993</v>
      </c>
      <c r="I261" s="88">
        <v>0</v>
      </c>
      <c r="J261" s="88">
        <v>302.14020091999998</v>
      </c>
      <c r="K261" s="88">
        <v>357.07478291000001</v>
      </c>
      <c r="L261" s="88">
        <v>412.00936489999998</v>
      </c>
    </row>
    <row r="262" spans="1:12" ht="12.75" customHeight="1" x14ac:dyDescent="0.2">
      <c r="A262" s="87" t="s">
        <v>151</v>
      </c>
      <c r="B262" s="87">
        <v>13</v>
      </c>
      <c r="C262" s="88">
        <v>505.44222589999998</v>
      </c>
      <c r="D262" s="88">
        <v>502.92758795999998</v>
      </c>
      <c r="E262" s="88">
        <v>0</v>
      </c>
      <c r="F262" s="88">
        <v>55.589886460000002</v>
      </c>
      <c r="G262" s="88">
        <v>138.97471615000001</v>
      </c>
      <c r="H262" s="88">
        <v>277.94943229</v>
      </c>
      <c r="I262" s="88">
        <v>0</v>
      </c>
      <c r="J262" s="88">
        <v>305.74437552000001</v>
      </c>
      <c r="K262" s="88">
        <v>361.33426198000001</v>
      </c>
      <c r="L262" s="88">
        <v>416.92414844000001</v>
      </c>
    </row>
    <row r="263" spans="1:12" ht="12.75" customHeight="1" x14ac:dyDescent="0.2">
      <c r="A263" s="87" t="s">
        <v>151</v>
      </c>
      <c r="B263" s="87">
        <v>14</v>
      </c>
      <c r="C263" s="88">
        <v>544.61102671000003</v>
      </c>
      <c r="D263" s="88">
        <v>541.90151910999998</v>
      </c>
      <c r="E263" s="88">
        <v>0</v>
      </c>
      <c r="F263" s="88">
        <v>55.527320119999999</v>
      </c>
      <c r="G263" s="88">
        <v>138.81830031000001</v>
      </c>
      <c r="H263" s="88">
        <v>277.63660061000002</v>
      </c>
      <c r="I263" s="88">
        <v>0</v>
      </c>
      <c r="J263" s="88">
        <v>305.40026067000002</v>
      </c>
      <c r="K263" s="88">
        <v>360.92758078999998</v>
      </c>
      <c r="L263" s="88">
        <v>416.45490092</v>
      </c>
    </row>
    <row r="264" spans="1:12" ht="12.75" customHeight="1" x14ac:dyDescent="0.2">
      <c r="A264" s="87" t="s">
        <v>151</v>
      </c>
      <c r="B264" s="87">
        <v>15</v>
      </c>
      <c r="C264" s="88">
        <v>509.06919683000001</v>
      </c>
      <c r="D264" s="88">
        <v>506.53651425999999</v>
      </c>
      <c r="E264" s="88">
        <v>0</v>
      </c>
      <c r="F264" s="88">
        <v>55.860421479999999</v>
      </c>
      <c r="G264" s="88">
        <v>139.65105371000001</v>
      </c>
      <c r="H264" s="88">
        <v>279.30210741000002</v>
      </c>
      <c r="I264" s="88">
        <v>0</v>
      </c>
      <c r="J264" s="88">
        <v>307.23231815000003</v>
      </c>
      <c r="K264" s="88">
        <v>363.09273962999998</v>
      </c>
      <c r="L264" s="88">
        <v>418.95316112</v>
      </c>
    </row>
    <row r="265" spans="1:12" ht="12.75" customHeight="1" x14ac:dyDescent="0.2">
      <c r="A265" s="87" t="s">
        <v>151</v>
      </c>
      <c r="B265" s="87">
        <v>16</v>
      </c>
      <c r="C265" s="88">
        <v>538.43157556000006</v>
      </c>
      <c r="D265" s="88">
        <v>535.75281150000001</v>
      </c>
      <c r="E265" s="88">
        <v>0</v>
      </c>
      <c r="F265" s="88">
        <v>56.127561929999999</v>
      </c>
      <c r="G265" s="88">
        <v>140.31890482</v>
      </c>
      <c r="H265" s="88">
        <v>280.63780962999999</v>
      </c>
      <c r="I265" s="88">
        <v>0</v>
      </c>
      <c r="J265" s="88">
        <v>308.70159059000002</v>
      </c>
      <c r="K265" s="88">
        <v>364.82915251999998</v>
      </c>
      <c r="L265" s="88">
        <v>420.95671444999999</v>
      </c>
    </row>
    <row r="266" spans="1:12" ht="12.75" customHeight="1" x14ac:dyDescent="0.2">
      <c r="A266" s="87" t="s">
        <v>151</v>
      </c>
      <c r="B266" s="87">
        <v>17</v>
      </c>
      <c r="C266" s="88">
        <v>535.44442294999999</v>
      </c>
      <c r="D266" s="88">
        <v>532.78052034999996</v>
      </c>
      <c r="E266" s="88">
        <v>0</v>
      </c>
      <c r="F266" s="88">
        <v>56.08528209</v>
      </c>
      <c r="G266" s="88">
        <v>140.21320521999999</v>
      </c>
      <c r="H266" s="88">
        <v>280.42641043999998</v>
      </c>
      <c r="I266" s="88">
        <v>0</v>
      </c>
      <c r="J266" s="88">
        <v>308.46905148000002</v>
      </c>
      <c r="K266" s="88">
        <v>364.55433356999998</v>
      </c>
      <c r="L266" s="88">
        <v>420.63961566</v>
      </c>
    </row>
    <row r="267" spans="1:12" ht="12.75" customHeight="1" x14ac:dyDescent="0.2">
      <c r="A267" s="87" t="s">
        <v>151</v>
      </c>
      <c r="B267" s="87">
        <v>18</v>
      </c>
      <c r="C267" s="88">
        <v>629.21896785000001</v>
      </c>
      <c r="D267" s="88">
        <v>626.08852521999995</v>
      </c>
      <c r="E267" s="88">
        <v>0</v>
      </c>
      <c r="F267" s="88">
        <v>55.056156780000002</v>
      </c>
      <c r="G267" s="88">
        <v>137.64039195000001</v>
      </c>
      <c r="H267" s="88">
        <v>275.28078391000003</v>
      </c>
      <c r="I267" s="88">
        <v>0</v>
      </c>
      <c r="J267" s="88">
        <v>302.80886229999999</v>
      </c>
      <c r="K267" s="88">
        <v>357.86501908000002</v>
      </c>
      <c r="L267" s="88">
        <v>412.92117586000001</v>
      </c>
    </row>
    <row r="268" spans="1:12" ht="12.75" customHeight="1" x14ac:dyDescent="0.2">
      <c r="A268" s="87" t="s">
        <v>151</v>
      </c>
      <c r="B268" s="87">
        <v>19</v>
      </c>
      <c r="C268" s="88">
        <v>622.80547961000002</v>
      </c>
      <c r="D268" s="88">
        <v>619.70694489000005</v>
      </c>
      <c r="E268" s="88">
        <v>0</v>
      </c>
      <c r="F268" s="88">
        <v>54.954689889999997</v>
      </c>
      <c r="G268" s="88">
        <v>137.38672471999999</v>
      </c>
      <c r="H268" s="88">
        <v>274.77344944999999</v>
      </c>
      <c r="I268" s="88">
        <v>0</v>
      </c>
      <c r="J268" s="88">
        <v>302.25079439000001</v>
      </c>
      <c r="K268" s="88">
        <v>357.20548428000001</v>
      </c>
      <c r="L268" s="88">
        <v>412.16017417</v>
      </c>
    </row>
    <row r="269" spans="1:12" ht="12.75" customHeight="1" x14ac:dyDescent="0.2">
      <c r="A269" s="87" t="s">
        <v>151</v>
      </c>
      <c r="B269" s="87">
        <v>20</v>
      </c>
      <c r="C269" s="88">
        <v>640.47495530000003</v>
      </c>
      <c r="D269" s="88">
        <v>637.28851273999999</v>
      </c>
      <c r="E269" s="88">
        <v>0</v>
      </c>
      <c r="F269" s="88">
        <v>58.289293720000003</v>
      </c>
      <c r="G269" s="88">
        <v>145.7232343</v>
      </c>
      <c r="H269" s="88">
        <v>291.4464686</v>
      </c>
      <c r="I269" s="88">
        <v>0</v>
      </c>
      <c r="J269" s="88">
        <v>320.59111545000002</v>
      </c>
      <c r="K269" s="88">
        <v>378.88040917000001</v>
      </c>
      <c r="L269" s="88">
        <v>437.16970289</v>
      </c>
    </row>
    <row r="270" spans="1:12" ht="12.75" customHeight="1" x14ac:dyDescent="0.2">
      <c r="A270" s="87" t="s">
        <v>151</v>
      </c>
      <c r="B270" s="87">
        <v>21</v>
      </c>
      <c r="C270" s="88">
        <v>688.23424731</v>
      </c>
      <c r="D270" s="88">
        <v>684.81019633000005</v>
      </c>
      <c r="E270" s="88">
        <v>0</v>
      </c>
      <c r="F270" s="88">
        <v>59.062608840000003</v>
      </c>
      <c r="G270" s="88">
        <v>147.65652211</v>
      </c>
      <c r="H270" s="88">
        <v>295.31304421999999</v>
      </c>
      <c r="I270" s="88">
        <v>0</v>
      </c>
      <c r="J270" s="88">
        <v>324.84434864000002</v>
      </c>
      <c r="K270" s="88">
        <v>383.90695748000002</v>
      </c>
      <c r="L270" s="88">
        <v>442.96956632000001</v>
      </c>
    </row>
    <row r="271" spans="1:12" ht="12.75" customHeight="1" x14ac:dyDescent="0.2">
      <c r="A271" s="87" t="s">
        <v>151</v>
      </c>
      <c r="B271" s="87">
        <v>22</v>
      </c>
      <c r="C271" s="88">
        <v>611.26548418000004</v>
      </c>
      <c r="D271" s="88">
        <v>608.22436236999999</v>
      </c>
      <c r="E271" s="88">
        <v>0</v>
      </c>
      <c r="F271" s="88">
        <v>56.789714600000003</v>
      </c>
      <c r="G271" s="88">
        <v>141.97428650000001</v>
      </c>
      <c r="H271" s="88">
        <v>283.94857300000001</v>
      </c>
      <c r="I271" s="88">
        <v>0</v>
      </c>
      <c r="J271" s="88">
        <v>312.34343030000002</v>
      </c>
      <c r="K271" s="88">
        <v>369.13314489999999</v>
      </c>
      <c r="L271" s="88">
        <v>425.92285950000002</v>
      </c>
    </row>
    <row r="272" spans="1:12" ht="12.75" customHeight="1" x14ac:dyDescent="0.2">
      <c r="A272" s="87" t="s">
        <v>151</v>
      </c>
      <c r="B272" s="87">
        <v>23</v>
      </c>
      <c r="C272" s="88">
        <v>588.62104109999996</v>
      </c>
      <c r="D272" s="88">
        <v>585.69257820999997</v>
      </c>
      <c r="E272" s="88">
        <v>0</v>
      </c>
      <c r="F272" s="88">
        <v>55.184904410000001</v>
      </c>
      <c r="G272" s="88">
        <v>137.96226102</v>
      </c>
      <c r="H272" s="88">
        <v>275.92452204</v>
      </c>
      <c r="I272" s="88">
        <v>0</v>
      </c>
      <c r="J272" s="88">
        <v>303.51697424000002</v>
      </c>
      <c r="K272" s="88">
        <v>358.70187865000003</v>
      </c>
      <c r="L272" s="88">
        <v>413.88678306000003</v>
      </c>
    </row>
    <row r="273" spans="1:12" ht="12.75" customHeight="1" x14ac:dyDescent="0.2">
      <c r="A273" s="87" t="s">
        <v>151</v>
      </c>
      <c r="B273" s="87">
        <v>24</v>
      </c>
      <c r="C273" s="88">
        <v>700.33056114999999</v>
      </c>
      <c r="D273" s="88">
        <v>696.84632950000002</v>
      </c>
      <c r="E273" s="88">
        <v>0</v>
      </c>
      <c r="F273" s="88">
        <v>64.735789060000002</v>
      </c>
      <c r="G273" s="88">
        <v>161.83947264</v>
      </c>
      <c r="H273" s="88">
        <v>323.67894527999999</v>
      </c>
      <c r="I273" s="88">
        <v>0</v>
      </c>
      <c r="J273" s="88">
        <v>356.04683980999999</v>
      </c>
      <c r="K273" s="88">
        <v>420.78262885999999</v>
      </c>
      <c r="L273" s="88">
        <v>485.51841791999999</v>
      </c>
    </row>
    <row r="274" spans="1:12" ht="12.75" customHeight="1" x14ac:dyDescent="0.2">
      <c r="A274" s="87" t="s">
        <v>152</v>
      </c>
      <c r="B274" s="87">
        <v>1</v>
      </c>
      <c r="C274" s="88">
        <v>803.93023993999998</v>
      </c>
      <c r="D274" s="88">
        <v>799.93058699999995</v>
      </c>
      <c r="E274" s="88">
        <v>0</v>
      </c>
      <c r="F274" s="88">
        <v>76.329785749999999</v>
      </c>
      <c r="G274" s="88">
        <v>190.82446437999999</v>
      </c>
      <c r="H274" s="88">
        <v>381.64892875999999</v>
      </c>
      <c r="I274" s="88">
        <v>0</v>
      </c>
      <c r="J274" s="88">
        <v>419.81382163000001</v>
      </c>
      <c r="K274" s="88">
        <v>496.14360737999999</v>
      </c>
      <c r="L274" s="88">
        <v>572.47339312999998</v>
      </c>
    </row>
    <row r="275" spans="1:12" ht="12.75" customHeight="1" x14ac:dyDescent="0.2">
      <c r="A275" s="87" t="s">
        <v>152</v>
      </c>
      <c r="B275" s="87">
        <v>2</v>
      </c>
      <c r="C275" s="88">
        <v>893.96481793999999</v>
      </c>
      <c r="D275" s="88">
        <v>889.51723177999997</v>
      </c>
      <c r="E275" s="88">
        <v>0</v>
      </c>
      <c r="F275" s="88">
        <v>86.051123509999996</v>
      </c>
      <c r="G275" s="88">
        <v>215.12780877</v>
      </c>
      <c r="H275" s="88">
        <v>430.25561755000001</v>
      </c>
      <c r="I275" s="88">
        <v>0</v>
      </c>
      <c r="J275" s="88">
        <v>473.28117930000002</v>
      </c>
      <c r="K275" s="88">
        <v>559.33230280999999</v>
      </c>
      <c r="L275" s="88">
        <v>645.38342632000001</v>
      </c>
    </row>
    <row r="276" spans="1:12" ht="12.75" customHeight="1" x14ac:dyDescent="0.2">
      <c r="A276" s="87" t="s">
        <v>152</v>
      </c>
      <c r="B276" s="87">
        <v>3</v>
      </c>
      <c r="C276" s="88">
        <v>945.59984282000005</v>
      </c>
      <c r="D276" s="88">
        <v>940.89536598999996</v>
      </c>
      <c r="E276" s="88">
        <v>0</v>
      </c>
      <c r="F276" s="88">
        <v>90.669448759999995</v>
      </c>
      <c r="G276" s="88">
        <v>226.67362191000001</v>
      </c>
      <c r="H276" s="88">
        <v>453.34724381000001</v>
      </c>
      <c r="I276" s="88">
        <v>0</v>
      </c>
      <c r="J276" s="88">
        <v>498.68196819000002</v>
      </c>
      <c r="K276" s="88">
        <v>589.35141695000004</v>
      </c>
      <c r="L276" s="88">
        <v>680.02086571999996</v>
      </c>
    </row>
    <row r="277" spans="1:12" ht="12.75" customHeight="1" x14ac:dyDescent="0.2">
      <c r="A277" s="87" t="s">
        <v>152</v>
      </c>
      <c r="B277" s="87">
        <v>4</v>
      </c>
      <c r="C277" s="88">
        <v>937.61567564999996</v>
      </c>
      <c r="D277" s="88">
        <v>932.95092104000003</v>
      </c>
      <c r="E277" s="88">
        <v>0</v>
      </c>
      <c r="F277" s="88">
        <v>89.593455399999996</v>
      </c>
      <c r="G277" s="88">
        <v>223.98363850000001</v>
      </c>
      <c r="H277" s="88">
        <v>447.96727700000002</v>
      </c>
      <c r="I277" s="88">
        <v>0</v>
      </c>
      <c r="J277" s="88">
        <v>492.76400468999998</v>
      </c>
      <c r="K277" s="88">
        <v>582.35746009000002</v>
      </c>
      <c r="L277" s="88">
        <v>671.95091549000006</v>
      </c>
    </row>
    <row r="278" spans="1:12" ht="12.75" customHeight="1" x14ac:dyDescent="0.2">
      <c r="A278" s="87" t="s">
        <v>152</v>
      </c>
      <c r="B278" s="87">
        <v>5</v>
      </c>
      <c r="C278" s="88">
        <v>931.67105184000002</v>
      </c>
      <c r="D278" s="88">
        <v>927.03587247999997</v>
      </c>
      <c r="E278" s="88">
        <v>0</v>
      </c>
      <c r="F278" s="88">
        <v>89.656875130000003</v>
      </c>
      <c r="G278" s="88">
        <v>224.14218783000001</v>
      </c>
      <c r="H278" s="88">
        <v>448.28437566000002</v>
      </c>
      <c r="I278" s="88">
        <v>0</v>
      </c>
      <c r="J278" s="88">
        <v>493.11281322000002</v>
      </c>
      <c r="K278" s="88">
        <v>582.76968835000002</v>
      </c>
      <c r="L278" s="88">
        <v>672.42656348000003</v>
      </c>
    </row>
    <row r="279" spans="1:12" ht="12.75" customHeight="1" x14ac:dyDescent="0.2">
      <c r="A279" s="87" t="s">
        <v>152</v>
      </c>
      <c r="B279" s="87">
        <v>6</v>
      </c>
      <c r="C279" s="88">
        <v>941.43062146</v>
      </c>
      <c r="D279" s="88">
        <v>936.74688702000003</v>
      </c>
      <c r="E279" s="88">
        <v>0</v>
      </c>
      <c r="F279" s="88">
        <v>90.675715280000006</v>
      </c>
      <c r="G279" s="88">
        <v>226.68928821</v>
      </c>
      <c r="H279" s="88">
        <v>453.37857640999999</v>
      </c>
      <c r="I279" s="88">
        <v>0</v>
      </c>
      <c r="J279" s="88">
        <v>498.71643404999998</v>
      </c>
      <c r="K279" s="88">
        <v>589.39214933000005</v>
      </c>
      <c r="L279" s="88">
        <v>680.06786462000002</v>
      </c>
    </row>
    <row r="280" spans="1:12" ht="12.75" customHeight="1" x14ac:dyDescent="0.2">
      <c r="A280" s="87" t="s">
        <v>152</v>
      </c>
      <c r="B280" s="87">
        <v>7</v>
      </c>
      <c r="C280" s="88">
        <v>941.40106824999998</v>
      </c>
      <c r="D280" s="88">
        <v>936.71748085000002</v>
      </c>
      <c r="E280" s="88">
        <v>0</v>
      </c>
      <c r="F280" s="88">
        <v>87.345831869999998</v>
      </c>
      <c r="G280" s="88">
        <v>218.36457967000001</v>
      </c>
      <c r="H280" s="88">
        <v>436.72915934999997</v>
      </c>
      <c r="I280" s="88">
        <v>0</v>
      </c>
      <c r="J280" s="88">
        <v>480.40207528000002</v>
      </c>
      <c r="K280" s="88">
        <v>567.74790714999995</v>
      </c>
      <c r="L280" s="88">
        <v>655.09373902000004</v>
      </c>
    </row>
    <row r="281" spans="1:12" ht="12.75" customHeight="1" x14ac:dyDescent="0.2">
      <c r="A281" s="87" t="s">
        <v>152</v>
      </c>
      <c r="B281" s="87">
        <v>8</v>
      </c>
      <c r="C281" s="88">
        <v>819.95427573999996</v>
      </c>
      <c r="D281" s="88">
        <v>815.87490122999998</v>
      </c>
      <c r="E281" s="88">
        <v>0</v>
      </c>
      <c r="F281" s="88">
        <v>79.308689259999994</v>
      </c>
      <c r="G281" s="88">
        <v>198.27172315000001</v>
      </c>
      <c r="H281" s="88">
        <v>396.54344629000002</v>
      </c>
      <c r="I281" s="88">
        <v>0</v>
      </c>
      <c r="J281" s="88">
        <v>436.19779091999999</v>
      </c>
      <c r="K281" s="88">
        <v>515.50648018000004</v>
      </c>
      <c r="L281" s="88">
        <v>594.81516943999998</v>
      </c>
    </row>
    <row r="282" spans="1:12" ht="12.75" customHeight="1" x14ac:dyDescent="0.2">
      <c r="A282" s="87" t="s">
        <v>152</v>
      </c>
      <c r="B282" s="87">
        <v>9</v>
      </c>
      <c r="C282" s="88">
        <v>748.41577604999998</v>
      </c>
      <c r="D282" s="88">
        <v>744.69231448000005</v>
      </c>
      <c r="E282" s="88">
        <v>0</v>
      </c>
      <c r="F282" s="88">
        <v>70.58103638</v>
      </c>
      <c r="G282" s="88">
        <v>176.45259093999999</v>
      </c>
      <c r="H282" s="88">
        <v>352.90518188999999</v>
      </c>
      <c r="I282" s="88">
        <v>0</v>
      </c>
      <c r="J282" s="88">
        <v>388.19570006999999</v>
      </c>
      <c r="K282" s="88">
        <v>458.77673644999999</v>
      </c>
      <c r="L282" s="88">
        <v>529.35777283000004</v>
      </c>
    </row>
    <row r="283" spans="1:12" ht="12.75" customHeight="1" x14ac:dyDescent="0.2">
      <c r="A283" s="87" t="s">
        <v>152</v>
      </c>
      <c r="B283" s="87">
        <v>10</v>
      </c>
      <c r="C283" s="88">
        <v>558.88684271</v>
      </c>
      <c r="D283" s="88">
        <v>556.10631115000001</v>
      </c>
      <c r="E283" s="88">
        <v>0</v>
      </c>
      <c r="F283" s="88">
        <v>63.276843630000002</v>
      </c>
      <c r="G283" s="88">
        <v>158.19210907999999</v>
      </c>
      <c r="H283" s="88">
        <v>316.38421815999999</v>
      </c>
      <c r="I283" s="88">
        <v>0</v>
      </c>
      <c r="J283" s="88">
        <v>348.02263998000001</v>
      </c>
      <c r="K283" s="88">
        <v>411.29948360999998</v>
      </c>
      <c r="L283" s="88">
        <v>474.57632724000001</v>
      </c>
    </row>
    <row r="284" spans="1:12" ht="12.75" customHeight="1" x14ac:dyDescent="0.2">
      <c r="A284" s="87" t="s">
        <v>152</v>
      </c>
      <c r="B284" s="87">
        <v>11</v>
      </c>
      <c r="C284" s="88">
        <v>537.24613352999995</v>
      </c>
      <c r="D284" s="88">
        <v>534.57326719000002</v>
      </c>
      <c r="E284" s="88">
        <v>0</v>
      </c>
      <c r="F284" s="88">
        <v>56.157654010000002</v>
      </c>
      <c r="G284" s="88">
        <v>140.39413503</v>
      </c>
      <c r="H284" s="88">
        <v>280.78827004999999</v>
      </c>
      <c r="I284" s="88">
        <v>0</v>
      </c>
      <c r="J284" s="88">
        <v>308.86709705999999</v>
      </c>
      <c r="K284" s="88">
        <v>365.02475106999998</v>
      </c>
      <c r="L284" s="88">
        <v>421.18240508000002</v>
      </c>
    </row>
    <row r="285" spans="1:12" ht="12.75" customHeight="1" x14ac:dyDescent="0.2">
      <c r="A285" s="87" t="s">
        <v>152</v>
      </c>
      <c r="B285" s="87">
        <v>12</v>
      </c>
      <c r="C285" s="88">
        <v>567.55722772000001</v>
      </c>
      <c r="D285" s="88">
        <v>564.73355991999995</v>
      </c>
      <c r="E285" s="88">
        <v>0</v>
      </c>
      <c r="F285" s="88">
        <v>53.746167280000002</v>
      </c>
      <c r="G285" s="88">
        <v>134.36541821</v>
      </c>
      <c r="H285" s="88">
        <v>268.73083640999999</v>
      </c>
      <c r="I285" s="88">
        <v>0</v>
      </c>
      <c r="J285" s="88">
        <v>295.60392005</v>
      </c>
      <c r="K285" s="88">
        <v>349.35008733000001</v>
      </c>
      <c r="L285" s="88">
        <v>403.09625462000002</v>
      </c>
    </row>
    <row r="286" spans="1:12" ht="12.75" customHeight="1" x14ac:dyDescent="0.2">
      <c r="A286" s="87" t="s">
        <v>152</v>
      </c>
      <c r="B286" s="87">
        <v>13</v>
      </c>
      <c r="C286" s="88">
        <v>563.95477811000001</v>
      </c>
      <c r="D286" s="88">
        <v>561.14903294999999</v>
      </c>
      <c r="E286" s="88">
        <v>0</v>
      </c>
      <c r="F286" s="88">
        <v>54.244229869999998</v>
      </c>
      <c r="G286" s="88">
        <v>135.61057468000001</v>
      </c>
      <c r="H286" s="88">
        <v>271.22114936999998</v>
      </c>
      <c r="I286" s="88">
        <v>0</v>
      </c>
      <c r="J286" s="88">
        <v>298.34326429999999</v>
      </c>
      <c r="K286" s="88">
        <v>352.58749417000001</v>
      </c>
      <c r="L286" s="88">
        <v>406.83172404999999</v>
      </c>
    </row>
    <row r="287" spans="1:12" ht="12.75" customHeight="1" x14ac:dyDescent="0.2">
      <c r="A287" s="87" t="s">
        <v>152</v>
      </c>
      <c r="B287" s="87">
        <v>14</v>
      </c>
      <c r="C287" s="88">
        <v>606.88910041999998</v>
      </c>
      <c r="D287" s="88">
        <v>603.86975166000002</v>
      </c>
      <c r="E287" s="88">
        <v>0</v>
      </c>
      <c r="F287" s="88">
        <v>54.365752020000002</v>
      </c>
      <c r="G287" s="88">
        <v>135.91438006000001</v>
      </c>
      <c r="H287" s="88">
        <v>271.82876012000003</v>
      </c>
      <c r="I287" s="88">
        <v>0</v>
      </c>
      <c r="J287" s="88">
        <v>299.01163613</v>
      </c>
      <c r="K287" s="88">
        <v>353.37738815</v>
      </c>
      <c r="L287" s="88">
        <v>407.74314017</v>
      </c>
    </row>
    <row r="288" spans="1:12" ht="12.75" customHeight="1" x14ac:dyDescent="0.2">
      <c r="A288" s="87" t="s">
        <v>152</v>
      </c>
      <c r="B288" s="87">
        <v>15</v>
      </c>
      <c r="C288" s="88">
        <v>600.67635823000001</v>
      </c>
      <c r="D288" s="88">
        <v>597.68791864000002</v>
      </c>
      <c r="E288" s="88">
        <v>0</v>
      </c>
      <c r="F288" s="88">
        <v>55.216644580000001</v>
      </c>
      <c r="G288" s="88">
        <v>138.04161145</v>
      </c>
      <c r="H288" s="88">
        <v>276.08322291000002</v>
      </c>
      <c r="I288" s="88">
        <v>0</v>
      </c>
      <c r="J288" s="88">
        <v>303.69154520000001</v>
      </c>
      <c r="K288" s="88">
        <v>358.90818977999999</v>
      </c>
      <c r="L288" s="88">
        <v>414.12483436000002</v>
      </c>
    </row>
    <row r="289" spans="1:12" ht="12.75" customHeight="1" x14ac:dyDescent="0.2">
      <c r="A289" s="87" t="s">
        <v>152</v>
      </c>
      <c r="B289" s="87">
        <v>16</v>
      </c>
      <c r="C289" s="88">
        <v>539.85112624999999</v>
      </c>
      <c r="D289" s="88">
        <v>537.16529975000003</v>
      </c>
      <c r="E289" s="88">
        <v>0</v>
      </c>
      <c r="F289" s="88">
        <v>55.521924249999998</v>
      </c>
      <c r="G289" s="88">
        <v>138.80481062999999</v>
      </c>
      <c r="H289" s="88">
        <v>277.60962125999998</v>
      </c>
      <c r="I289" s="88">
        <v>0</v>
      </c>
      <c r="J289" s="88">
        <v>305.37058338999998</v>
      </c>
      <c r="K289" s="88">
        <v>360.89250764000002</v>
      </c>
      <c r="L289" s="88">
        <v>416.41443189</v>
      </c>
    </row>
    <row r="290" spans="1:12" ht="12.75" customHeight="1" x14ac:dyDescent="0.2">
      <c r="A290" s="87" t="s">
        <v>152</v>
      </c>
      <c r="B290" s="87">
        <v>17</v>
      </c>
      <c r="C290" s="88">
        <v>525.77779998999995</v>
      </c>
      <c r="D290" s="88">
        <v>523.16199003999998</v>
      </c>
      <c r="E290" s="88">
        <v>0</v>
      </c>
      <c r="F290" s="88">
        <v>55.692144149999997</v>
      </c>
      <c r="G290" s="88">
        <v>139.23036037</v>
      </c>
      <c r="H290" s="88">
        <v>278.46072072999999</v>
      </c>
      <c r="I290" s="88">
        <v>0</v>
      </c>
      <c r="J290" s="88">
        <v>306.30679279999998</v>
      </c>
      <c r="K290" s="88">
        <v>361.99893694999997</v>
      </c>
      <c r="L290" s="88">
        <v>417.69108110000002</v>
      </c>
    </row>
    <row r="291" spans="1:12" ht="12.75" customHeight="1" x14ac:dyDescent="0.2">
      <c r="A291" s="87" t="s">
        <v>152</v>
      </c>
      <c r="B291" s="87">
        <v>18</v>
      </c>
      <c r="C291" s="88">
        <v>588.70057264000002</v>
      </c>
      <c r="D291" s="88">
        <v>585.77171407000003</v>
      </c>
      <c r="E291" s="88">
        <v>0</v>
      </c>
      <c r="F291" s="88">
        <v>54.706778329999999</v>
      </c>
      <c r="G291" s="88">
        <v>136.76694581999999</v>
      </c>
      <c r="H291" s="88">
        <v>273.53389163999998</v>
      </c>
      <c r="I291" s="88">
        <v>0</v>
      </c>
      <c r="J291" s="88">
        <v>300.88728079999998</v>
      </c>
      <c r="K291" s="88">
        <v>355.59405913000001</v>
      </c>
      <c r="L291" s="88">
        <v>410.30083745000002</v>
      </c>
    </row>
    <row r="292" spans="1:12" ht="12.75" customHeight="1" x14ac:dyDescent="0.2">
      <c r="A292" s="87" t="s">
        <v>152</v>
      </c>
      <c r="B292" s="87">
        <v>19</v>
      </c>
      <c r="C292" s="88">
        <v>618.25971278999998</v>
      </c>
      <c r="D292" s="88">
        <v>615.18379382000001</v>
      </c>
      <c r="E292" s="88">
        <v>0</v>
      </c>
      <c r="F292" s="88">
        <v>55.201080840000003</v>
      </c>
      <c r="G292" s="88">
        <v>138.00270209999999</v>
      </c>
      <c r="H292" s="88">
        <v>276.00540419999999</v>
      </c>
      <c r="I292" s="88">
        <v>0</v>
      </c>
      <c r="J292" s="88">
        <v>303.60594462</v>
      </c>
      <c r="K292" s="88">
        <v>358.80702545999998</v>
      </c>
      <c r="L292" s="88">
        <v>414.00810630000001</v>
      </c>
    </row>
    <row r="293" spans="1:12" ht="12.75" customHeight="1" x14ac:dyDescent="0.2">
      <c r="A293" s="87" t="s">
        <v>152</v>
      </c>
      <c r="B293" s="87">
        <v>20</v>
      </c>
      <c r="C293" s="88">
        <v>657.56497647000003</v>
      </c>
      <c r="D293" s="88">
        <v>654.29350893000003</v>
      </c>
      <c r="E293" s="88">
        <v>0</v>
      </c>
      <c r="F293" s="88">
        <v>59.205761809999998</v>
      </c>
      <c r="G293" s="88">
        <v>148.01440450999999</v>
      </c>
      <c r="H293" s="88">
        <v>296.02880902999999</v>
      </c>
      <c r="I293" s="88">
        <v>0</v>
      </c>
      <c r="J293" s="88">
        <v>325.63168992999999</v>
      </c>
      <c r="K293" s="88">
        <v>384.83745173</v>
      </c>
      <c r="L293" s="88">
        <v>444.04321354000001</v>
      </c>
    </row>
    <row r="294" spans="1:12" ht="12.75" customHeight="1" x14ac:dyDescent="0.2">
      <c r="A294" s="87" t="s">
        <v>152</v>
      </c>
      <c r="B294" s="87">
        <v>21</v>
      </c>
      <c r="C294" s="88">
        <v>672.98954386000003</v>
      </c>
      <c r="D294" s="88">
        <v>669.64133717000004</v>
      </c>
      <c r="E294" s="88">
        <v>0</v>
      </c>
      <c r="F294" s="88">
        <v>59.773461259999998</v>
      </c>
      <c r="G294" s="88">
        <v>149.43365316000001</v>
      </c>
      <c r="H294" s="88">
        <v>298.86730632000001</v>
      </c>
      <c r="I294" s="88">
        <v>0</v>
      </c>
      <c r="J294" s="88">
        <v>328.75403695</v>
      </c>
      <c r="K294" s="88">
        <v>388.52749820999998</v>
      </c>
      <c r="L294" s="88">
        <v>448.30095947000001</v>
      </c>
    </row>
    <row r="295" spans="1:12" ht="12.75" customHeight="1" x14ac:dyDescent="0.2">
      <c r="A295" s="87" t="s">
        <v>152</v>
      </c>
      <c r="B295" s="87">
        <v>22</v>
      </c>
      <c r="C295" s="88">
        <v>643.38010277000001</v>
      </c>
      <c r="D295" s="88">
        <v>640.17920674000004</v>
      </c>
      <c r="E295" s="88">
        <v>0</v>
      </c>
      <c r="F295" s="88">
        <v>57.865087189999997</v>
      </c>
      <c r="G295" s="88">
        <v>144.66271796999999</v>
      </c>
      <c r="H295" s="88">
        <v>289.32543593999998</v>
      </c>
      <c r="I295" s="88">
        <v>0</v>
      </c>
      <c r="J295" s="88">
        <v>318.25797953</v>
      </c>
      <c r="K295" s="88">
        <v>376.12306672</v>
      </c>
      <c r="L295" s="88">
        <v>433.98815389999999</v>
      </c>
    </row>
    <row r="296" spans="1:12" ht="12.75" customHeight="1" x14ac:dyDescent="0.2">
      <c r="A296" s="87" t="s">
        <v>152</v>
      </c>
      <c r="B296" s="87">
        <v>23</v>
      </c>
      <c r="C296" s="88">
        <v>598.35416001999999</v>
      </c>
      <c r="D296" s="88">
        <v>595.37727365000001</v>
      </c>
      <c r="E296" s="88">
        <v>0</v>
      </c>
      <c r="F296" s="88">
        <v>55.159771999999997</v>
      </c>
      <c r="G296" s="88">
        <v>137.89943</v>
      </c>
      <c r="H296" s="88">
        <v>275.79886001</v>
      </c>
      <c r="I296" s="88">
        <v>0</v>
      </c>
      <c r="J296" s="88">
        <v>303.37874600999999</v>
      </c>
      <c r="K296" s="88">
        <v>358.53851801000002</v>
      </c>
      <c r="L296" s="88">
        <v>413.69829000999999</v>
      </c>
    </row>
    <row r="297" spans="1:12" ht="12.75" customHeight="1" x14ac:dyDescent="0.2">
      <c r="A297" s="87" t="s">
        <v>152</v>
      </c>
      <c r="B297" s="87">
        <v>24</v>
      </c>
      <c r="C297" s="88">
        <v>762.91183414</v>
      </c>
      <c r="D297" s="88">
        <v>759.11625288000005</v>
      </c>
      <c r="E297" s="88">
        <v>0</v>
      </c>
      <c r="F297" s="88">
        <v>63.462165919999997</v>
      </c>
      <c r="G297" s="88">
        <v>158.65541479999999</v>
      </c>
      <c r="H297" s="88">
        <v>317.31082959999998</v>
      </c>
      <c r="I297" s="88">
        <v>0</v>
      </c>
      <c r="J297" s="88">
        <v>349.04191256000001</v>
      </c>
      <c r="K297" s="88">
        <v>412.50407847999998</v>
      </c>
      <c r="L297" s="88">
        <v>475.96624439999999</v>
      </c>
    </row>
    <row r="298" spans="1:12" ht="12.75" customHeight="1" x14ac:dyDescent="0.2">
      <c r="A298" s="87" t="s">
        <v>153</v>
      </c>
      <c r="B298" s="87">
        <v>1</v>
      </c>
      <c r="C298" s="88">
        <v>856.56034926999996</v>
      </c>
      <c r="D298" s="88">
        <v>852.298855</v>
      </c>
      <c r="E298" s="88">
        <v>0</v>
      </c>
      <c r="F298" s="88">
        <v>70.401589560000005</v>
      </c>
      <c r="G298" s="88">
        <v>176.00397390000001</v>
      </c>
      <c r="H298" s="88">
        <v>352.00794780000001</v>
      </c>
      <c r="I298" s="88">
        <v>0</v>
      </c>
      <c r="J298" s="88">
        <v>387.20874257999998</v>
      </c>
      <c r="K298" s="88">
        <v>457.61033214000003</v>
      </c>
      <c r="L298" s="88">
        <v>528.01192170000002</v>
      </c>
    </row>
    <row r="299" spans="1:12" ht="12.75" customHeight="1" x14ac:dyDescent="0.2">
      <c r="A299" s="87" t="s">
        <v>153</v>
      </c>
      <c r="B299" s="87">
        <v>2</v>
      </c>
      <c r="C299" s="88">
        <v>1053.92778888</v>
      </c>
      <c r="D299" s="88">
        <v>1048.6843670400001</v>
      </c>
      <c r="E299" s="88">
        <v>0</v>
      </c>
      <c r="F299" s="88">
        <v>78.779692299999994</v>
      </c>
      <c r="G299" s="88">
        <v>196.94923075</v>
      </c>
      <c r="H299" s="88">
        <v>393.8984615</v>
      </c>
      <c r="I299" s="88">
        <v>0</v>
      </c>
      <c r="J299" s="88">
        <v>433.28830764000003</v>
      </c>
      <c r="K299" s="88">
        <v>512.06799994000005</v>
      </c>
      <c r="L299" s="88">
        <v>590.84769224000001</v>
      </c>
    </row>
    <row r="300" spans="1:12" ht="12.75" customHeight="1" x14ac:dyDescent="0.2">
      <c r="A300" s="87" t="s">
        <v>153</v>
      </c>
      <c r="B300" s="87">
        <v>3</v>
      </c>
      <c r="C300" s="88">
        <v>1109.8920615300001</v>
      </c>
      <c r="D300" s="88">
        <v>1104.37021048</v>
      </c>
      <c r="E300" s="88">
        <v>0</v>
      </c>
      <c r="F300" s="88">
        <v>88.594377129999998</v>
      </c>
      <c r="G300" s="88">
        <v>221.48594281000001</v>
      </c>
      <c r="H300" s="88">
        <v>442.97188562999997</v>
      </c>
      <c r="I300" s="88">
        <v>0</v>
      </c>
      <c r="J300" s="88">
        <v>487.26907419000003</v>
      </c>
      <c r="K300" s="88">
        <v>575.86345130999996</v>
      </c>
      <c r="L300" s="88">
        <v>664.45782843999996</v>
      </c>
    </row>
    <row r="301" spans="1:12" ht="12.75" customHeight="1" x14ac:dyDescent="0.2">
      <c r="A301" s="87" t="s">
        <v>153</v>
      </c>
      <c r="B301" s="87">
        <v>4</v>
      </c>
      <c r="C301" s="88">
        <v>1061.38675524</v>
      </c>
      <c r="D301" s="88">
        <v>1056.10622412</v>
      </c>
      <c r="E301" s="88">
        <v>0</v>
      </c>
      <c r="F301" s="88">
        <v>88.665571389999997</v>
      </c>
      <c r="G301" s="88">
        <v>221.66392847</v>
      </c>
      <c r="H301" s="88">
        <v>443.32785693</v>
      </c>
      <c r="I301" s="88">
        <v>0</v>
      </c>
      <c r="J301" s="88">
        <v>487.66064261999998</v>
      </c>
      <c r="K301" s="88">
        <v>576.32621400999994</v>
      </c>
      <c r="L301" s="88">
        <v>664.99178540000003</v>
      </c>
    </row>
    <row r="302" spans="1:12" ht="12.75" customHeight="1" x14ac:dyDescent="0.2">
      <c r="A302" s="87" t="s">
        <v>153</v>
      </c>
      <c r="B302" s="87">
        <v>5</v>
      </c>
      <c r="C302" s="88">
        <v>940.72579460999998</v>
      </c>
      <c r="D302" s="88">
        <v>936.04556677999994</v>
      </c>
      <c r="E302" s="88">
        <v>0</v>
      </c>
      <c r="F302" s="88">
        <v>88.419177430000005</v>
      </c>
      <c r="G302" s="88">
        <v>221.04794358000001</v>
      </c>
      <c r="H302" s="88">
        <v>442.09588716000002</v>
      </c>
      <c r="I302" s="88">
        <v>0</v>
      </c>
      <c r="J302" s="88">
        <v>486.30547588000002</v>
      </c>
      <c r="K302" s="88">
        <v>574.72465331000001</v>
      </c>
      <c r="L302" s="88">
        <v>663.14383074</v>
      </c>
    </row>
    <row r="303" spans="1:12" ht="12.75" customHeight="1" x14ac:dyDescent="0.2">
      <c r="A303" s="87" t="s">
        <v>153</v>
      </c>
      <c r="B303" s="87">
        <v>6</v>
      </c>
      <c r="C303" s="88">
        <v>914.23375089000001</v>
      </c>
      <c r="D303" s="88">
        <v>909.68532427000002</v>
      </c>
      <c r="E303" s="88">
        <v>0</v>
      </c>
      <c r="F303" s="88">
        <v>87.064599740000006</v>
      </c>
      <c r="G303" s="88">
        <v>217.66149935999999</v>
      </c>
      <c r="H303" s="88">
        <v>435.32299871999999</v>
      </c>
      <c r="I303" s="88">
        <v>0</v>
      </c>
      <c r="J303" s="88">
        <v>478.85529859000002</v>
      </c>
      <c r="K303" s="88">
        <v>565.91989833000002</v>
      </c>
      <c r="L303" s="88">
        <v>652.98449806999997</v>
      </c>
    </row>
    <row r="304" spans="1:12" ht="12.75" customHeight="1" x14ac:dyDescent="0.2">
      <c r="A304" s="87" t="s">
        <v>153</v>
      </c>
      <c r="B304" s="87">
        <v>7</v>
      </c>
      <c r="C304" s="88">
        <v>836.52373565000005</v>
      </c>
      <c r="D304" s="88">
        <v>832.36192602000006</v>
      </c>
      <c r="E304" s="88">
        <v>0</v>
      </c>
      <c r="F304" s="88">
        <v>80.566095430000004</v>
      </c>
      <c r="G304" s="88">
        <v>201.41523856000001</v>
      </c>
      <c r="H304" s="88">
        <v>402.83047713000002</v>
      </c>
      <c r="I304" s="88">
        <v>0</v>
      </c>
      <c r="J304" s="88">
        <v>443.11352484000003</v>
      </c>
      <c r="K304" s="88">
        <v>523.67962025999998</v>
      </c>
      <c r="L304" s="88">
        <v>604.24571569</v>
      </c>
    </row>
    <row r="305" spans="1:12" ht="12.75" customHeight="1" x14ac:dyDescent="0.2">
      <c r="A305" s="87" t="s">
        <v>153</v>
      </c>
      <c r="B305" s="87">
        <v>8</v>
      </c>
      <c r="C305" s="88">
        <v>741.25188748000005</v>
      </c>
      <c r="D305" s="88">
        <v>737.56406714000002</v>
      </c>
      <c r="E305" s="88">
        <v>0</v>
      </c>
      <c r="F305" s="88">
        <v>72.395697350000006</v>
      </c>
      <c r="G305" s="88">
        <v>180.98924338</v>
      </c>
      <c r="H305" s="88">
        <v>361.97848676000001</v>
      </c>
      <c r="I305" s="88">
        <v>0</v>
      </c>
      <c r="J305" s="88">
        <v>398.17633544</v>
      </c>
      <c r="K305" s="88">
        <v>470.57203278999998</v>
      </c>
      <c r="L305" s="88">
        <v>542.96773013999996</v>
      </c>
    </row>
    <row r="306" spans="1:12" ht="12.75" customHeight="1" x14ac:dyDescent="0.2">
      <c r="A306" s="87" t="s">
        <v>153</v>
      </c>
      <c r="B306" s="87">
        <v>9</v>
      </c>
      <c r="C306" s="88">
        <v>672.93383429000005</v>
      </c>
      <c r="D306" s="88">
        <v>669.58590476999996</v>
      </c>
      <c r="E306" s="88">
        <v>0</v>
      </c>
      <c r="F306" s="88">
        <v>64.746878989999999</v>
      </c>
      <c r="G306" s="88">
        <v>161.86719746</v>
      </c>
      <c r="H306" s="88">
        <v>323.73439493000001</v>
      </c>
      <c r="I306" s="88">
        <v>0</v>
      </c>
      <c r="J306" s="88">
        <v>356.10783442000002</v>
      </c>
      <c r="K306" s="88">
        <v>420.85471339999998</v>
      </c>
      <c r="L306" s="88">
        <v>485.60159239000001</v>
      </c>
    </row>
    <row r="307" spans="1:12" ht="12.75" customHeight="1" x14ac:dyDescent="0.2">
      <c r="A307" s="87" t="s">
        <v>153</v>
      </c>
      <c r="B307" s="87">
        <v>10</v>
      </c>
      <c r="C307" s="88">
        <v>502.84477555000001</v>
      </c>
      <c r="D307" s="88">
        <v>500.34306025000001</v>
      </c>
      <c r="E307" s="88">
        <v>0</v>
      </c>
      <c r="F307" s="88">
        <v>56.863816989999997</v>
      </c>
      <c r="G307" s="88">
        <v>142.15954248</v>
      </c>
      <c r="H307" s="88">
        <v>284.31908496</v>
      </c>
      <c r="I307" s="88">
        <v>0</v>
      </c>
      <c r="J307" s="88">
        <v>312.75099345000001</v>
      </c>
      <c r="K307" s="88">
        <v>369.61481043999999</v>
      </c>
      <c r="L307" s="88">
        <v>426.47862743000002</v>
      </c>
    </row>
    <row r="308" spans="1:12" ht="12.75" customHeight="1" x14ac:dyDescent="0.2">
      <c r="A308" s="87" t="s">
        <v>153</v>
      </c>
      <c r="B308" s="87">
        <v>11</v>
      </c>
      <c r="C308" s="88">
        <v>937.62371025000004</v>
      </c>
      <c r="D308" s="88">
        <v>932.95891567000001</v>
      </c>
      <c r="E308" s="88">
        <v>0</v>
      </c>
      <c r="F308" s="88">
        <v>51.081350890000003</v>
      </c>
      <c r="G308" s="88">
        <v>127.70337721</v>
      </c>
      <c r="H308" s="88">
        <v>255.40675443000001</v>
      </c>
      <c r="I308" s="88">
        <v>0</v>
      </c>
      <c r="J308" s="88">
        <v>280.94742987000001</v>
      </c>
      <c r="K308" s="88">
        <v>332.02878075000001</v>
      </c>
      <c r="L308" s="88">
        <v>383.11013164000002</v>
      </c>
    </row>
    <row r="309" spans="1:12" ht="12.75" customHeight="1" x14ac:dyDescent="0.2">
      <c r="A309" s="87" t="s">
        <v>153</v>
      </c>
      <c r="B309" s="87">
        <v>12</v>
      </c>
      <c r="C309" s="88">
        <v>931.59211845000004</v>
      </c>
      <c r="D309" s="88">
        <v>926.95733179000001</v>
      </c>
      <c r="E309" s="88">
        <v>0</v>
      </c>
      <c r="F309" s="88">
        <v>49.42047256</v>
      </c>
      <c r="G309" s="88">
        <v>123.55118139</v>
      </c>
      <c r="H309" s="88">
        <v>247.10236279</v>
      </c>
      <c r="I309" s="88">
        <v>0</v>
      </c>
      <c r="J309" s="88">
        <v>271.81259906000003</v>
      </c>
      <c r="K309" s="88">
        <v>321.23307161999998</v>
      </c>
      <c r="L309" s="88">
        <v>370.65354417999998</v>
      </c>
    </row>
    <row r="310" spans="1:12" ht="12.75" customHeight="1" x14ac:dyDescent="0.2">
      <c r="A310" s="87" t="s">
        <v>153</v>
      </c>
      <c r="B310" s="87">
        <v>13</v>
      </c>
      <c r="C310" s="88">
        <v>915.16002375000005</v>
      </c>
      <c r="D310" s="88">
        <v>910.60698880999996</v>
      </c>
      <c r="E310" s="88">
        <v>0</v>
      </c>
      <c r="F310" s="88">
        <v>50.191768410000002</v>
      </c>
      <c r="G310" s="88">
        <v>125.47942104000001</v>
      </c>
      <c r="H310" s="88">
        <v>250.95884207</v>
      </c>
      <c r="I310" s="88">
        <v>0</v>
      </c>
      <c r="J310" s="88">
        <v>276.05472628000001</v>
      </c>
      <c r="K310" s="88">
        <v>326.24649469000002</v>
      </c>
      <c r="L310" s="88">
        <v>376.43826310999998</v>
      </c>
    </row>
    <row r="311" spans="1:12" ht="12.75" customHeight="1" x14ac:dyDescent="0.2">
      <c r="A311" s="87" t="s">
        <v>153</v>
      </c>
      <c r="B311" s="87">
        <v>14</v>
      </c>
      <c r="C311" s="88">
        <v>591.68978539</v>
      </c>
      <c r="D311" s="88">
        <v>588.74605511000004</v>
      </c>
      <c r="E311" s="88">
        <v>0</v>
      </c>
      <c r="F311" s="88">
        <v>50.593276580000001</v>
      </c>
      <c r="G311" s="88">
        <v>126.48319145000001</v>
      </c>
      <c r="H311" s="88">
        <v>252.96638290000001</v>
      </c>
      <c r="I311" s="88">
        <v>0</v>
      </c>
      <c r="J311" s="88">
        <v>278.26302119000002</v>
      </c>
      <c r="K311" s="88">
        <v>328.85629777000003</v>
      </c>
      <c r="L311" s="88">
        <v>379.44957434999998</v>
      </c>
    </row>
    <row r="312" spans="1:12" ht="12.75" customHeight="1" x14ac:dyDescent="0.2">
      <c r="A312" s="87" t="s">
        <v>153</v>
      </c>
      <c r="B312" s="87">
        <v>15</v>
      </c>
      <c r="C312" s="88">
        <v>439.04489758</v>
      </c>
      <c r="D312" s="88">
        <v>436.86059461000002</v>
      </c>
      <c r="E312" s="88">
        <v>0</v>
      </c>
      <c r="F312" s="88">
        <v>51.463455770000003</v>
      </c>
      <c r="G312" s="88">
        <v>128.65863942999999</v>
      </c>
      <c r="H312" s="88">
        <v>257.31727885999999</v>
      </c>
      <c r="I312" s="88">
        <v>0</v>
      </c>
      <c r="J312" s="88">
        <v>283.04900673999998</v>
      </c>
      <c r="K312" s="88">
        <v>334.51246250999998</v>
      </c>
      <c r="L312" s="88">
        <v>385.97591827999997</v>
      </c>
    </row>
    <row r="313" spans="1:12" ht="12.75" customHeight="1" x14ac:dyDescent="0.2">
      <c r="A313" s="87" t="s">
        <v>153</v>
      </c>
      <c r="B313" s="87">
        <v>16</v>
      </c>
      <c r="C313" s="88">
        <v>419.85348368000001</v>
      </c>
      <c r="D313" s="88">
        <v>417.76466038000001</v>
      </c>
      <c r="E313" s="88">
        <v>0</v>
      </c>
      <c r="F313" s="88">
        <v>51.951629099999998</v>
      </c>
      <c r="G313" s="88">
        <v>129.87907276000001</v>
      </c>
      <c r="H313" s="88">
        <v>259.75814551000002</v>
      </c>
      <c r="I313" s="88">
        <v>0</v>
      </c>
      <c r="J313" s="88">
        <v>285.73396006000002</v>
      </c>
      <c r="K313" s="88">
        <v>337.68558916000001</v>
      </c>
      <c r="L313" s="88">
        <v>389.63721827000001</v>
      </c>
    </row>
    <row r="314" spans="1:12" ht="12.75" customHeight="1" x14ac:dyDescent="0.2">
      <c r="A314" s="87" t="s">
        <v>153</v>
      </c>
      <c r="B314" s="87">
        <v>17</v>
      </c>
      <c r="C314" s="88">
        <v>414.85328174</v>
      </c>
      <c r="D314" s="88">
        <v>412.78933505999998</v>
      </c>
      <c r="E314" s="88">
        <v>0</v>
      </c>
      <c r="F314" s="88">
        <v>51.854563290000002</v>
      </c>
      <c r="G314" s="88">
        <v>129.63640821999999</v>
      </c>
      <c r="H314" s="88">
        <v>259.27281643999999</v>
      </c>
      <c r="I314" s="88">
        <v>0</v>
      </c>
      <c r="J314" s="88">
        <v>285.20009807999998</v>
      </c>
      <c r="K314" s="88">
        <v>337.05466137000002</v>
      </c>
      <c r="L314" s="88">
        <v>388.90922466000001</v>
      </c>
    </row>
    <row r="315" spans="1:12" ht="12.75" customHeight="1" x14ac:dyDescent="0.2">
      <c r="A315" s="87" t="s">
        <v>153</v>
      </c>
      <c r="B315" s="87">
        <v>18</v>
      </c>
      <c r="C315" s="88">
        <v>494.44675479</v>
      </c>
      <c r="D315" s="88">
        <v>491.98682069</v>
      </c>
      <c r="E315" s="88">
        <v>0</v>
      </c>
      <c r="F315" s="88">
        <v>51.298005439999997</v>
      </c>
      <c r="G315" s="88">
        <v>128.24501359999999</v>
      </c>
      <c r="H315" s="88">
        <v>256.49002718999998</v>
      </c>
      <c r="I315" s="88">
        <v>0</v>
      </c>
      <c r="J315" s="88">
        <v>282.13902990999998</v>
      </c>
      <c r="K315" s="88">
        <v>333.43703534999997</v>
      </c>
      <c r="L315" s="88">
        <v>384.73504079000003</v>
      </c>
    </row>
    <row r="316" spans="1:12" ht="12.75" customHeight="1" x14ac:dyDescent="0.2">
      <c r="A316" s="87" t="s">
        <v>153</v>
      </c>
      <c r="B316" s="87">
        <v>19</v>
      </c>
      <c r="C316" s="88">
        <v>516.71076880999999</v>
      </c>
      <c r="D316" s="88">
        <v>514.14006846999996</v>
      </c>
      <c r="E316" s="88">
        <v>0</v>
      </c>
      <c r="F316" s="88">
        <v>50.37112638</v>
      </c>
      <c r="G316" s="88">
        <v>125.92781596</v>
      </c>
      <c r="H316" s="88">
        <v>251.85563192000001</v>
      </c>
      <c r="I316" s="88">
        <v>0</v>
      </c>
      <c r="J316" s="88">
        <v>277.04119510999999</v>
      </c>
      <c r="K316" s="88">
        <v>327.41232150000002</v>
      </c>
      <c r="L316" s="88">
        <v>377.78344787999998</v>
      </c>
    </row>
    <row r="317" spans="1:12" ht="12.75" customHeight="1" x14ac:dyDescent="0.2">
      <c r="A317" s="87" t="s">
        <v>153</v>
      </c>
      <c r="B317" s="87">
        <v>20</v>
      </c>
      <c r="C317" s="88">
        <v>566.42028825</v>
      </c>
      <c r="D317" s="88">
        <v>563.60227686999997</v>
      </c>
      <c r="E317" s="88">
        <v>0</v>
      </c>
      <c r="F317" s="88">
        <v>54.629443500000001</v>
      </c>
      <c r="G317" s="88">
        <v>136.57360876000001</v>
      </c>
      <c r="H317" s="88">
        <v>273.14721752000003</v>
      </c>
      <c r="I317" s="88">
        <v>0</v>
      </c>
      <c r="J317" s="88">
        <v>300.46193927000002</v>
      </c>
      <c r="K317" s="88">
        <v>355.09138278</v>
      </c>
      <c r="L317" s="88">
        <v>409.72082627999998</v>
      </c>
    </row>
    <row r="318" spans="1:12" ht="12.75" customHeight="1" x14ac:dyDescent="0.2">
      <c r="A318" s="87" t="s">
        <v>153</v>
      </c>
      <c r="B318" s="87">
        <v>21</v>
      </c>
      <c r="C318" s="88">
        <v>571.58237194000003</v>
      </c>
      <c r="D318" s="88">
        <v>568.73867855000003</v>
      </c>
      <c r="E318" s="88">
        <v>0</v>
      </c>
      <c r="F318" s="88">
        <v>55.159433049999997</v>
      </c>
      <c r="G318" s="88">
        <v>137.89858262999999</v>
      </c>
      <c r="H318" s="88">
        <v>275.79716525999999</v>
      </c>
      <c r="I318" s="88">
        <v>0</v>
      </c>
      <c r="J318" s="88">
        <v>303.37688179000003</v>
      </c>
      <c r="K318" s="88">
        <v>358.53631483999999</v>
      </c>
      <c r="L318" s="88">
        <v>413.69574789000001</v>
      </c>
    </row>
    <row r="319" spans="1:12" ht="12.75" customHeight="1" x14ac:dyDescent="0.2">
      <c r="A319" s="87" t="s">
        <v>153</v>
      </c>
      <c r="B319" s="87">
        <v>22</v>
      </c>
      <c r="C319" s="88">
        <v>550.03333995000003</v>
      </c>
      <c r="D319" s="88">
        <v>547.29685567000001</v>
      </c>
      <c r="E319" s="88">
        <v>0</v>
      </c>
      <c r="F319" s="88">
        <v>53.511118539999998</v>
      </c>
      <c r="G319" s="88">
        <v>133.77779634000001</v>
      </c>
      <c r="H319" s="88">
        <v>267.55559268000002</v>
      </c>
      <c r="I319" s="88">
        <v>0</v>
      </c>
      <c r="J319" s="88">
        <v>294.31115194</v>
      </c>
      <c r="K319" s="88">
        <v>347.82227047999999</v>
      </c>
      <c r="L319" s="88">
        <v>401.33338901000002</v>
      </c>
    </row>
    <row r="320" spans="1:12" ht="12.75" customHeight="1" x14ac:dyDescent="0.2">
      <c r="A320" s="87" t="s">
        <v>153</v>
      </c>
      <c r="B320" s="87">
        <v>23</v>
      </c>
      <c r="C320" s="88">
        <v>517.20428213000002</v>
      </c>
      <c r="D320" s="88">
        <v>514.63112650000005</v>
      </c>
      <c r="E320" s="88">
        <v>0</v>
      </c>
      <c r="F320" s="88">
        <v>51.276936910000003</v>
      </c>
      <c r="G320" s="88">
        <v>128.19234227000001</v>
      </c>
      <c r="H320" s="88">
        <v>256.38468454000002</v>
      </c>
      <c r="I320" s="88">
        <v>0</v>
      </c>
      <c r="J320" s="88">
        <v>282.02315299000003</v>
      </c>
      <c r="K320" s="88">
        <v>333.30008989999999</v>
      </c>
      <c r="L320" s="88">
        <v>384.5770268</v>
      </c>
    </row>
    <row r="321" spans="1:12" ht="12.75" customHeight="1" x14ac:dyDescent="0.2">
      <c r="A321" s="87" t="s">
        <v>153</v>
      </c>
      <c r="B321" s="87">
        <v>24</v>
      </c>
      <c r="C321" s="88">
        <v>609.75815623000005</v>
      </c>
      <c r="D321" s="88">
        <v>606.72453356000005</v>
      </c>
      <c r="E321" s="88">
        <v>0</v>
      </c>
      <c r="F321" s="88">
        <v>60.43122065</v>
      </c>
      <c r="G321" s="88">
        <v>151.07805163</v>
      </c>
      <c r="H321" s="88">
        <v>302.15610327000002</v>
      </c>
      <c r="I321" s="88">
        <v>0</v>
      </c>
      <c r="J321" s="88">
        <v>332.37171359000001</v>
      </c>
      <c r="K321" s="88">
        <v>392.80293424000001</v>
      </c>
      <c r="L321" s="88">
        <v>453.23415490000002</v>
      </c>
    </row>
    <row r="322" spans="1:12" ht="12.75" customHeight="1" x14ac:dyDescent="0.2">
      <c r="A322" s="87" t="s">
        <v>154</v>
      </c>
      <c r="B322" s="87">
        <v>1</v>
      </c>
      <c r="C322" s="88">
        <v>665.69769513000006</v>
      </c>
      <c r="D322" s="88">
        <v>662.3857663</v>
      </c>
      <c r="E322" s="88">
        <v>0</v>
      </c>
      <c r="F322" s="88">
        <v>66.979826869999997</v>
      </c>
      <c r="G322" s="88">
        <v>167.44956718</v>
      </c>
      <c r="H322" s="88">
        <v>334.89913436000001</v>
      </c>
      <c r="I322" s="88">
        <v>0</v>
      </c>
      <c r="J322" s="88">
        <v>368.38904780000001</v>
      </c>
      <c r="K322" s="88">
        <v>435.36887467000003</v>
      </c>
      <c r="L322" s="88">
        <v>502.34870153999998</v>
      </c>
    </row>
    <row r="323" spans="1:12" ht="12.75" customHeight="1" x14ac:dyDescent="0.2">
      <c r="A323" s="87" t="s">
        <v>154</v>
      </c>
      <c r="B323" s="87">
        <v>2</v>
      </c>
      <c r="C323" s="88">
        <v>774.11007843000004</v>
      </c>
      <c r="D323" s="88">
        <v>770.25878451000005</v>
      </c>
      <c r="E323" s="88">
        <v>0</v>
      </c>
      <c r="F323" s="88">
        <v>75.661947159999997</v>
      </c>
      <c r="G323" s="88">
        <v>189.15486788999999</v>
      </c>
      <c r="H323" s="88">
        <v>378.30973577999998</v>
      </c>
      <c r="I323" s="88">
        <v>0</v>
      </c>
      <c r="J323" s="88">
        <v>416.14070936000002</v>
      </c>
      <c r="K323" s="88">
        <v>491.80265651000002</v>
      </c>
      <c r="L323" s="88">
        <v>567.46460366999997</v>
      </c>
    </row>
    <row r="324" spans="1:12" ht="12.75" customHeight="1" x14ac:dyDescent="0.2">
      <c r="A324" s="87" t="s">
        <v>154</v>
      </c>
      <c r="B324" s="87">
        <v>3</v>
      </c>
      <c r="C324" s="88">
        <v>794.36958337999999</v>
      </c>
      <c r="D324" s="88">
        <v>790.41749589999995</v>
      </c>
      <c r="E324" s="88">
        <v>0</v>
      </c>
      <c r="F324" s="88">
        <v>81.728490609999994</v>
      </c>
      <c r="G324" s="88">
        <v>204.32122652000001</v>
      </c>
      <c r="H324" s="88">
        <v>408.64245303000001</v>
      </c>
      <c r="I324" s="88">
        <v>0</v>
      </c>
      <c r="J324" s="88">
        <v>449.50669833000001</v>
      </c>
      <c r="K324" s="88">
        <v>531.23518893999994</v>
      </c>
      <c r="L324" s="88">
        <v>612.96367955000005</v>
      </c>
    </row>
    <row r="325" spans="1:12" ht="12.75" customHeight="1" x14ac:dyDescent="0.2">
      <c r="A325" s="87" t="s">
        <v>154</v>
      </c>
      <c r="B325" s="87">
        <v>4</v>
      </c>
      <c r="C325" s="88">
        <v>796.65153656999996</v>
      </c>
      <c r="D325" s="88">
        <v>792.68809609000004</v>
      </c>
      <c r="E325" s="88">
        <v>0</v>
      </c>
      <c r="F325" s="88">
        <v>83.316192450000003</v>
      </c>
      <c r="G325" s="88">
        <v>208.29048112000001</v>
      </c>
      <c r="H325" s="88">
        <v>416.58096224000002</v>
      </c>
      <c r="I325" s="88">
        <v>0</v>
      </c>
      <c r="J325" s="88">
        <v>458.23905846000002</v>
      </c>
      <c r="K325" s="88">
        <v>541.55525091000004</v>
      </c>
      <c r="L325" s="88">
        <v>624.87144335000005</v>
      </c>
    </row>
    <row r="326" spans="1:12" ht="12.75" customHeight="1" x14ac:dyDescent="0.2">
      <c r="A326" s="87" t="s">
        <v>154</v>
      </c>
      <c r="B326" s="87">
        <v>5</v>
      </c>
      <c r="C326" s="88">
        <v>811.54649224000002</v>
      </c>
      <c r="D326" s="88">
        <v>807.50894749999998</v>
      </c>
      <c r="E326" s="88">
        <v>0</v>
      </c>
      <c r="F326" s="88">
        <v>84.137894720000006</v>
      </c>
      <c r="G326" s="88">
        <v>210.34473681</v>
      </c>
      <c r="H326" s="88">
        <v>420.68947360999999</v>
      </c>
      <c r="I326" s="88">
        <v>0</v>
      </c>
      <c r="J326" s="88">
        <v>462.75842096999997</v>
      </c>
      <c r="K326" s="88">
        <v>546.89631569000005</v>
      </c>
      <c r="L326" s="88">
        <v>631.03421042000002</v>
      </c>
    </row>
    <row r="327" spans="1:12" ht="12.75" customHeight="1" x14ac:dyDescent="0.2">
      <c r="A327" s="87" t="s">
        <v>154</v>
      </c>
      <c r="B327" s="87">
        <v>6</v>
      </c>
      <c r="C327" s="88">
        <v>826.89478726000004</v>
      </c>
      <c r="D327" s="88">
        <v>822.78088285000001</v>
      </c>
      <c r="E327" s="88">
        <v>0</v>
      </c>
      <c r="F327" s="88">
        <v>84.270305109999995</v>
      </c>
      <c r="G327" s="88">
        <v>210.67576277000001</v>
      </c>
      <c r="H327" s="88">
        <v>421.35152555000002</v>
      </c>
      <c r="I327" s="88">
        <v>0</v>
      </c>
      <c r="J327" s="88">
        <v>463.48667810000001</v>
      </c>
      <c r="K327" s="88">
        <v>547.75698321000004</v>
      </c>
      <c r="L327" s="88">
        <v>632.02728832000003</v>
      </c>
    </row>
    <row r="328" spans="1:12" ht="12.75" customHeight="1" x14ac:dyDescent="0.2">
      <c r="A328" s="87" t="s">
        <v>154</v>
      </c>
      <c r="B328" s="87">
        <v>7</v>
      </c>
      <c r="C328" s="88">
        <v>808.32187738000005</v>
      </c>
      <c r="D328" s="88">
        <v>804.30037549999997</v>
      </c>
      <c r="E328" s="88">
        <v>0</v>
      </c>
      <c r="F328" s="88">
        <v>80.975594520000001</v>
      </c>
      <c r="G328" s="88">
        <v>202.43898629</v>
      </c>
      <c r="H328" s="88">
        <v>404.87797259000001</v>
      </c>
      <c r="I328" s="88">
        <v>0</v>
      </c>
      <c r="J328" s="88">
        <v>445.36576983999998</v>
      </c>
      <c r="K328" s="88">
        <v>526.34136435999994</v>
      </c>
      <c r="L328" s="88">
        <v>607.31695888000002</v>
      </c>
    </row>
    <row r="329" spans="1:12" ht="12.75" customHeight="1" x14ac:dyDescent="0.2">
      <c r="A329" s="87" t="s">
        <v>154</v>
      </c>
      <c r="B329" s="87">
        <v>8</v>
      </c>
      <c r="C329" s="88">
        <v>736.95053601999996</v>
      </c>
      <c r="D329" s="88">
        <v>733.28411544000005</v>
      </c>
      <c r="E329" s="88">
        <v>0</v>
      </c>
      <c r="F329" s="88">
        <v>74.656677849999994</v>
      </c>
      <c r="G329" s="88">
        <v>186.64169462000001</v>
      </c>
      <c r="H329" s="88">
        <v>373.28338924000002</v>
      </c>
      <c r="I329" s="88">
        <v>0</v>
      </c>
      <c r="J329" s="88">
        <v>410.61172815999998</v>
      </c>
      <c r="K329" s="88">
        <v>485.26840600999998</v>
      </c>
      <c r="L329" s="88">
        <v>559.92508385999997</v>
      </c>
    </row>
    <row r="330" spans="1:12" ht="12.75" customHeight="1" x14ac:dyDescent="0.2">
      <c r="A330" s="87" t="s">
        <v>154</v>
      </c>
      <c r="B330" s="87">
        <v>9</v>
      </c>
      <c r="C330" s="88">
        <v>687.27873075000002</v>
      </c>
      <c r="D330" s="88">
        <v>683.85943357999997</v>
      </c>
      <c r="E330" s="88">
        <v>0</v>
      </c>
      <c r="F330" s="88">
        <v>67.803385390000003</v>
      </c>
      <c r="G330" s="88">
        <v>169.50846347000001</v>
      </c>
      <c r="H330" s="88">
        <v>339.01692694000002</v>
      </c>
      <c r="I330" s="88">
        <v>0</v>
      </c>
      <c r="J330" s="88">
        <v>372.91861963000002</v>
      </c>
      <c r="K330" s="88">
        <v>440.72200501999998</v>
      </c>
      <c r="L330" s="88">
        <v>508.52539039999999</v>
      </c>
    </row>
    <row r="331" spans="1:12" ht="12.75" customHeight="1" x14ac:dyDescent="0.2">
      <c r="A331" s="87" t="s">
        <v>154</v>
      </c>
      <c r="B331" s="87">
        <v>10</v>
      </c>
      <c r="C331" s="88">
        <v>581.90403361000006</v>
      </c>
      <c r="D331" s="88">
        <v>579.00898867000001</v>
      </c>
      <c r="E331" s="88">
        <v>0</v>
      </c>
      <c r="F331" s="88">
        <v>61.740035990000003</v>
      </c>
      <c r="G331" s="88">
        <v>154.35008997</v>
      </c>
      <c r="H331" s="88">
        <v>308.70017994</v>
      </c>
      <c r="I331" s="88">
        <v>0</v>
      </c>
      <c r="J331" s="88">
        <v>339.57019793000001</v>
      </c>
      <c r="K331" s="88">
        <v>401.31023391999997</v>
      </c>
      <c r="L331" s="88">
        <v>463.05026991</v>
      </c>
    </row>
    <row r="332" spans="1:12" ht="12.75" customHeight="1" x14ac:dyDescent="0.2">
      <c r="A332" s="87" t="s">
        <v>154</v>
      </c>
      <c r="B332" s="87">
        <v>11</v>
      </c>
      <c r="C332" s="88">
        <v>582.41436603</v>
      </c>
      <c r="D332" s="88">
        <v>579.51678212000002</v>
      </c>
      <c r="E332" s="88">
        <v>0</v>
      </c>
      <c r="F332" s="88">
        <v>56.997108539999999</v>
      </c>
      <c r="G332" s="88">
        <v>142.49277135</v>
      </c>
      <c r="H332" s="88">
        <v>284.98554268999999</v>
      </c>
      <c r="I332" s="88">
        <v>0</v>
      </c>
      <c r="J332" s="88">
        <v>313.48409695999999</v>
      </c>
      <c r="K332" s="88">
        <v>370.48120549999999</v>
      </c>
      <c r="L332" s="88">
        <v>427.47831403999999</v>
      </c>
    </row>
    <row r="333" spans="1:12" ht="12.75" customHeight="1" x14ac:dyDescent="0.2">
      <c r="A333" s="87" t="s">
        <v>154</v>
      </c>
      <c r="B333" s="87">
        <v>12</v>
      </c>
      <c r="C333" s="88">
        <v>547.71793636999996</v>
      </c>
      <c r="D333" s="88">
        <v>544.99297150999996</v>
      </c>
      <c r="E333" s="88">
        <v>0</v>
      </c>
      <c r="F333" s="88">
        <v>53.895456520000003</v>
      </c>
      <c r="G333" s="88">
        <v>134.73864129</v>
      </c>
      <c r="H333" s="88">
        <v>269.47728258000001</v>
      </c>
      <c r="I333" s="88">
        <v>0</v>
      </c>
      <c r="J333" s="88">
        <v>296.42501083000002</v>
      </c>
      <c r="K333" s="88">
        <v>350.32046735</v>
      </c>
      <c r="L333" s="88">
        <v>404.21592385999998</v>
      </c>
    </row>
    <row r="334" spans="1:12" ht="12.75" customHeight="1" x14ac:dyDescent="0.2">
      <c r="A334" s="87" t="s">
        <v>154</v>
      </c>
      <c r="B334" s="87">
        <v>13</v>
      </c>
      <c r="C334" s="88">
        <v>555.37730603</v>
      </c>
      <c r="D334" s="88">
        <v>552.61423486000001</v>
      </c>
      <c r="E334" s="88">
        <v>0</v>
      </c>
      <c r="F334" s="88">
        <v>52.498535529999998</v>
      </c>
      <c r="G334" s="88">
        <v>131.24633882000001</v>
      </c>
      <c r="H334" s="88">
        <v>262.49267764000001</v>
      </c>
      <c r="I334" s="88">
        <v>0</v>
      </c>
      <c r="J334" s="88">
        <v>288.74194540000002</v>
      </c>
      <c r="K334" s="88">
        <v>341.24048092999999</v>
      </c>
      <c r="L334" s="88">
        <v>393.73901645000001</v>
      </c>
    </row>
    <row r="335" spans="1:12" ht="12.75" customHeight="1" x14ac:dyDescent="0.2">
      <c r="A335" s="87" t="s">
        <v>154</v>
      </c>
      <c r="B335" s="87">
        <v>14</v>
      </c>
      <c r="C335" s="88">
        <v>511.97497658999998</v>
      </c>
      <c r="D335" s="88">
        <v>509.42783739999999</v>
      </c>
      <c r="E335" s="88">
        <v>0</v>
      </c>
      <c r="F335" s="88">
        <v>51.400017869999999</v>
      </c>
      <c r="G335" s="88">
        <v>128.50004468</v>
      </c>
      <c r="H335" s="88">
        <v>257.00008935</v>
      </c>
      <c r="I335" s="88">
        <v>0</v>
      </c>
      <c r="J335" s="88">
        <v>282.70009829000003</v>
      </c>
      <c r="K335" s="88">
        <v>334.10011616000003</v>
      </c>
      <c r="L335" s="88">
        <v>385.50013403000003</v>
      </c>
    </row>
    <row r="336" spans="1:12" ht="12.75" customHeight="1" x14ac:dyDescent="0.2">
      <c r="A336" s="87" t="s">
        <v>154</v>
      </c>
      <c r="B336" s="87">
        <v>15</v>
      </c>
      <c r="C336" s="88">
        <v>509.13248871000002</v>
      </c>
      <c r="D336" s="88">
        <v>506.59949125000003</v>
      </c>
      <c r="E336" s="88">
        <v>0</v>
      </c>
      <c r="F336" s="88">
        <v>51.956434590000001</v>
      </c>
      <c r="G336" s="88">
        <v>129.89108648000001</v>
      </c>
      <c r="H336" s="88">
        <v>259.78217296000003</v>
      </c>
      <c r="I336" s="88">
        <v>0</v>
      </c>
      <c r="J336" s="88">
        <v>285.76039026000001</v>
      </c>
      <c r="K336" s="88">
        <v>337.71682485000002</v>
      </c>
      <c r="L336" s="88">
        <v>389.67325943999998</v>
      </c>
    </row>
    <row r="337" spans="1:12" ht="12.75" customHeight="1" x14ac:dyDescent="0.2">
      <c r="A337" s="87" t="s">
        <v>154</v>
      </c>
      <c r="B337" s="87">
        <v>16</v>
      </c>
      <c r="C337" s="88">
        <v>502.44650781000001</v>
      </c>
      <c r="D337" s="88">
        <v>499.94677394000001</v>
      </c>
      <c r="E337" s="88">
        <v>0</v>
      </c>
      <c r="F337" s="88">
        <v>52.53477445</v>
      </c>
      <c r="G337" s="88">
        <v>131.33693613</v>
      </c>
      <c r="H337" s="88">
        <v>262.67387224999999</v>
      </c>
      <c r="I337" s="88">
        <v>0</v>
      </c>
      <c r="J337" s="88">
        <v>288.94125947999999</v>
      </c>
      <c r="K337" s="88">
        <v>341.47603393000003</v>
      </c>
      <c r="L337" s="88">
        <v>394.01080838000001</v>
      </c>
    </row>
    <row r="338" spans="1:12" ht="12.75" customHeight="1" x14ac:dyDescent="0.2">
      <c r="A338" s="87" t="s">
        <v>154</v>
      </c>
      <c r="B338" s="87">
        <v>17</v>
      </c>
      <c r="C338" s="88">
        <v>452.18917528999998</v>
      </c>
      <c r="D338" s="88">
        <v>449.93947789999999</v>
      </c>
      <c r="E338" s="88">
        <v>0</v>
      </c>
      <c r="F338" s="88">
        <v>52.678373579999999</v>
      </c>
      <c r="G338" s="88">
        <v>131.69593394</v>
      </c>
      <c r="H338" s="88">
        <v>263.39186788000001</v>
      </c>
      <c r="I338" s="88">
        <v>0</v>
      </c>
      <c r="J338" s="88">
        <v>289.73105465999998</v>
      </c>
      <c r="K338" s="88">
        <v>342.40942824000001</v>
      </c>
      <c r="L338" s="88">
        <v>395.08780180999997</v>
      </c>
    </row>
    <row r="339" spans="1:12" ht="12.75" customHeight="1" x14ac:dyDescent="0.2">
      <c r="A339" s="87" t="s">
        <v>154</v>
      </c>
      <c r="B339" s="87">
        <v>18</v>
      </c>
      <c r="C339" s="88">
        <v>492.98070856999999</v>
      </c>
      <c r="D339" s="88">
        <v>490.52806822999997</v>
      </c>
      <c r="E339" s="88">
        <v>0</v>
      </c>
      <c r="F339" s="88">
        <v>51.603101299999999</v>
      </c>
      <c r="G339" s="88">
        <v>129.00775324</v>
      </c>
      <c r="H339" s="88">
        <v>258.01550649000001</v>
      </c>
      <c r="I339" s="88">
        <v>0</v>
      </c>
      <c r="J339" s="88">
        <v>283.81705713000002</v>
      </c>
      <c r="K339" s="88">
        <v>335.42015843000001</v>
      </c>
      <c r="L339" s="88">
        <v>387.02325973000001</v>
      </c>
    </row>
    <row r="340" spans="1:12" ht="12.75" customHeight="1" x14ac:dyDescent="0.2">
      <c r="A340" s="87" t="s">
        <v>154</v>
      </c>
      <c r="B340" s="87">
        <v>19</v>
      </c>
      <c r="C340" s="88">
        <v>517.25228227000002</v>
      </c>
      <c r="D340" s="88">
        <v>514.67888783000001</v>
      </c>
      <c r="E340" s="88">
        <v>0</v>
      </c>
      <c r="F340" s="88">
        <v>50.812505479999999</v>
      </c>
      <c r="G340" s="88">
        <v>127.0312637</v>
      </c>
      <c r="H340" s="88">
        <v>254.06252739999999</v>
      </c>
      <c r="I340" s="88">
        <v>0</v>
      </c>
      <c r="J340" s="88">
        <v>279.46878013999998</v>
      </c>
      <c r="K340" s="88">
        <v>330.28128562000001</v>
      </c>
      <c r="L340" s="88">
        <v>381.09379109999998</v>
      </c>
    </row>
    <row r="341" spans="1:12" ht="12.75" customHeight="1" x14ac:dyDescent="0.2">
      <c r="A341" s="87" t="s">
        <v>154</v>
      </c>
      <c r="B341" s="87">
        <v>20</v>
      </c>
      <c r="C341" s="88">
        <v>562.35089789999995</v>
      </c>
      <c r="D341" s="88">
        <v>559.55313223999997</v>
      </c>
      <c r="E341" s="88">
        <v>0</v>
      </c>
      <c r="F341" s="88">
        <v>53.888313060000002</v>
      </c>
      <c r="G341" s="88">
        <v>134.72078264999999</v>
      </c>
      <c r="H341" s="88">
        <v>269.44156529000003</v>
      </c>
      <c r="I341" s="88">
        <v>0</v>
      </c>
      <c r="J341" s="88">
        <v>296.38572182000001</v>
      </c>
      <c r="K341" s="88">
        <v>350.27403487999999</v>
      </c>
      <c r="L341" s="88">
        <v>404.16234794000002</v>
      </c>
    </row>
    <row r="342" spans="1:12" ht="12.75" customHeight="1" x14ac:dyDescent="0.2">
      <c r="A342" s="87" t="s">
        <v>154</v>
      </c>
      <c r="B342" s="87">
        <v>21</v>
      </c>
      <c r="C342" s="88">
        <v>555.91129882999996</v>
      </c>
      <c r="D342" s="88">
        <v>553.14557098</v>
      </c>
      <c r="E342" s="88">
        <v>0</v>
      </c>
      <c r="F342" s="88">
        <v>54.229048880000001</v>
      </c>
      <c r="G342" s="88">
        <v>135.57262220999999</v>
      </c>
      <c r="H342" s="88">
        <v>271.14524440999998</v>
      </c>
      <c r="I342" s="88">
        <v>0</v>
      </c>
      <c r="J342" s="88">
        <v>298.25976885</v>
      </c>
      <c r="K342" s="88">
        <v>352.48881772999999</v>
      </c>
      <c r="L342" s="88">
        <v>406.71786662</v>
      </c>
    </row>
    <row r="343" spans="1:12" ht="12.75" customHeight="1" x14ac:dyDescent="0.2">
      <c r="A343" s="87" t="s">
        <v>154</v>
      </c>
      <c r="B343" s="87">
        <v>22</v>
      </c>
      <c r="C343" s="88">
        <v>552.45538327999998</v>
      </c>
      <c r="D343" s="88">
        <v>549.70684902999994</v>
      </c>
      <c r="E343" s="88">
        <v>0</v>
      </c>
      <c r="F343" s="88">
        <v>53.608566000000003</v>
      </c>
      <c r="G343" s="88">
        <v>134.02141499999999</v>
      </c>
      <c r="H343" s="88">
        <v>268.04282998999997</v>
      </c>
      <c r="I343" s="88">
        <v>0</v>
      </c>
      <c r="J343" s="88">
        <v>294.84711299000003</v>
      </c>
      <c r="K343" s="88">
        <v>348.45567899000002</v>
      </c>
      <c r="L343" s="88">
        <v>402.06424499000002</v>
      </c>
    </row>
    <row r="344" spans="1:12" ht="12.75" customHeight="1" x14ac:dyDescent="0.2">
      <c r="A344" s="87" t="s">
        <v>154</v>
      </c>
      <c r="B344" s="87">
        <v>23</v>
      </c>
      <c r="C344" s="88">
        <v>537.79928627000004</v>
      </c>
      <c r="D344" s="88">
        <v>535.12366793000001</v>
      </c>
      <c r="E344" s="88">
        <v>0</v>
      </c>
      <c r="F344" s="88">
        <v>51.979426840000002</v>
      </c>
      <c r="G344" s="88">
        <v>129.94856711</v>
      </c>
      <c r="H344" s="88">
        <v>259.89713422</v>
      </c>
      <c r="I344" s="88">
        <v>0</v>
      </c>
      <c r="J344" s="88">
        <v>285.88684763999998</v>
      </c>
      <c r="K344" s="88">
        <v>337.86627448000002</v>
      </c>
      <c r="L344" s="88">
        <v>389.84570131999999</v>
      </c>
    </row>
    <row r="345" spans="1:12" ht="12.75" customHeight="1" x14ac:dyDescent="0.2">
      <c r="A345" s="87" t="s">
        <v>154</v>
      </c>
      <c r="B345" s="87">
        <v>24</v>
      </c>
      <c r="C345" s="88">
        <v>631.67650818000004</v>
      </c>
      <c r="D345" s="88">
        <v>628.53383899000005</v>
      </c>
      <c r="E345" s="88">
        <v>0</v>
      </c>
      <c r="F345" s="88">
        <v>61.402598650000002</v>
      </c>
      <c r="G345" s="88">
        <v>153.50649663999999</v>
      </c>
      <c r="H345" s="88">
        <v>307.01299326999998</v>
      </c>
      <c r="I345" s="88">
        <v>0</v>
      </c>
      <c r="J345" s="88">
        <v>337.71429260000002</v>
      </c>
      <c r="K345" s="88">
        <v>399.11689124999998</v>
      </c>
      <c r="L345" s="88">
        <v>460.51948991</v>
      </c>
    </row>
    <row r="346" spans="1:12" ht="12.75" customHeight="1" x14ac:dyDescent="0.2">
      <c r="A346" s="87" t="s">
        <v>155</v>
      </c>
      <c r="B346" s="87">
        <v>1</v>
      </c>
      <c r="C346" s="88">
        <v>659.63088412000002</v>
      </c>
      <c r="D346" s="88">
        <v>656.34913843000004</v>
      </c>
      <c r="E346" s="88">
        <v>0</v>
      </c>
      <c r="F346" s="88">
        <v>67.459462979999998</v>
      </c>
      <c r="G346" s="88">
        <v>168.64865745</v>
      </c>
      <c r="H346" s="88">
        <v>337.2973149</v>
      </c>
      <c r="I346" s="88">
        <v>0</v>
      </c>
      <c r="J346" s="88">
        <v>371.02704639000001</v>
      </c>
      <c r="K346" s="88">
        <v>438.48650937000002</v>
      </c>
      <c r="L346" s="88">
        <v>505.94597234999998</v>
      </c>
    </row>
    <row r="347" spans="1:12" ht="12.75" customHeight="1" x14ac:dyDescent="0.2">
      <c r="A347" s="87" t="s">
        <v>155</v>
      </c>
      <c r="B347" s="87">
        <v>2</v>
      </c>
      <c r="C347" s="88">
        <v>771.80179906000001</v>
      </c>
      <c r="D347" s="88">
        <v>767.96198910999999</v>
      </c>
      <c r="E347" s="88">
        <v>0</v>
      </c>
      <c r="F347" s="88">
        <v>79.364126729999995</v>
      </c>
      <c r="G347" s="88">
        <v>198.41031681999999</v>
      </c>
      <c r="H347" s="88">
        <v>396.82063364999999</v>
      </c>
      <c r="I347" s="88">
        <v>0</v>
      </c>
      <c r="J347" s="88">
        <v>436.50269701000002</v>
      </c>
      <c r="K347" s="88">
        <v>515.86682373999997</v>
      </c>
      <c r="L347" s="88">
        <v>595.23095047000004</v>
      </c>
    </row>
    <row r="348" spans="1:12" ht="12.75" customHeight="1" x14ac:dyDescent="0.2">
      <c r="A348" s="87" t="s">
        <v>155</v>
      </c>
      <c r="B348" s="87">
        <v>3</v>
      </c>
      <c r="C348" s="88">
        <v>808.71993068999996</v>
      </c>
      <c r="D348" s="88">
        <v>804.69644845000005</v>
      </c>
      <c r="E348" s="88">
        <v>0</v>
      </c>
      <c r="F348" s="88">
        <v>84.572469839999997</v>
      </c>
      <c r="G348" s="88">
        <v>211.43117459000001</v>
      </c>
      <c r="H348" s="88">
        <v>422.86234918000002</v>
      </c>
      <c r="I348" s="88">
        <v>0</v>
      </c>
      <c r="J348" s="88">
        <v>465.14858408999999</v>
      </c>
      <c r="K348" s="88">
        <v>549.72105393000004</v>
      </c>
      <c r="L348" s="88">
        <v>634.29352375999997</v>
      </c>
    </row>
    <row r="349" spans="1:12" ht="12.75" customHeight="1" x14ac:dyDescent="0.2">
      <c r="A349" s="87" t="s">
        <v>155</v>
      </c>
      <c r="B349" s="87">
        <v>4</v>
      </c>
      <c r="C349" s="88">
        <v>801.68015414000001</v>
      </c>
      <c r="D349" s="88">
        <v>797.69169566000005</v>
      </c>
      <c r="E349" s="88">
        <v>0</v>
      </c>
      <c r="F349" s="88">
        <v>83.958973940000007</v>
      </c>
      <c r="G349" s="88">
        <v>209.89743483999999</v>
      </c>
      <c r="H349" s="88">
        <v>419.79486967999998</v>
      </c>
      <c r="I349" s="88">
        <v>0</v>
      </c>
      <c r="J349" s="88">
        <v>461.77435664000001</v>
      </c>
      <c r="K349" s="88">
        <v>545.73333058000003</v>
      </c>
      <c r="L349" s="88">
        <v>629.69230450999999</v>
      </c>
    </row>
    <row r="350" spans="1:12" ht="12.75" customHeight="1" x14ac:dyDescent="0.2">
      <c r="A350" s="87" t="s">
        <v>155</v>
      </c>
      <c r="B350" s="87">
        <v>5</v>
      </c>
      <c r="C350" s="88">
        <v>797.97928911999998</v>
      </c>
      <c r="D350" s="88">
        <v>794.00924291000001</v>
      </c>
      <c r="E350" s="88">
        <v>0</v>
      </c>
      <c r="F350" s="88">
        <v>83.958708490000006</v>
      </c>
      <c r="G350" s="88">
        <v>209.89677122000001</v>
      </c>
      <c r="H350" s="88">
        <v>419.79354244000001</v>
      </c>
      <c r="I350" s="88">
        <v>0</v>
      </c>
      <c r="J350" s="88">
        <v>461.77289667999997</v>
      </c>
      <c r="K350" s="88">
        <v>545.73160516999997</v>
      </c>
      <c r="L350" s="88">
        <v>629.69031365000001</v>
      </c>
    </row>
    <row r="351" spans="1:12" ht="12.75" customHeight="1" x14ac:dyDescent="0.2">
      <c r="A351" s="87" t="s">
        <v>155</v>
      </c>
      <c r="B351" s="87">
        <v>6</v>
      </c>
      <c r="C351" s="88">
        <v>885.95313317</v>
      </c>
      <c r="D351" s="88">
        <v>881.54540613999995</v>
      </c>
      <c r="E351" s="88">
        <v>0</v>
      </c>
      <c r="F351" s="88">
        <v>85.366876360000006</v>
      </c>
      <c r="G351" s="88">
        <v>213.41719089</v>
      </c>
      <c r="H351" s="88">
        <v>426.83438178</v>
      </c>
      <c r="I351" s="88">
        <v>0</v>
      </c>
      <c r="J351" s="88">
        <v>469.51781996</v>
      </c>
      <c r="K351" s="88">
        <v>554.88469630999998</v>
      </c>
      <c r="L351" s="88">
        <v>640.25157266999997</v>
      </c>
    </row>
    <row r="352" spans="1:12" ht="12.75" customHeight="1" x14ac:dyDescent="0.2">
      <c r="A352" s="87" t="s">
        <v>155</v>
      </c>
      <c r="B352" s="87">
        <v>7</v>
      </c>
      <c r="C352" s="88">
        <v>870.39772802000005</v>
      </c>
      <c r="D352" s="88">
        <v>866.06739105999998</v>
      </c>
      <c r="E352" s="88">
        <v>0</v>
      </c>
      <c r="F352" s="88">
        <v>79.448045739999998</v>
      </c>
      <c r="G352" s="88">
        <v>198.62011436</v>
      </c>
      <c r="H352" s="88">
        <v>397.24022872</v>
      </c>
      <c r="I352" s="88">
        <v>0</v>
      </c>
      <c r="J352" s="88">
        <v>436.96425159</v>
      </c>
      <c r="K352" s="88">
        <v>516.41229734000001</v>
      </c>
      <c r="L352" s="88">
        <v>595.86034308000001</v>
      </c>
    </row>
    <row r="353" spans="1:12" ht="12.75" customHeight="1" x14ac:dyDescent="0.2">
      <c r="A353" s="87" t="s">
        <v>155</v>
      </c>
      <c r="B353" s="87">
        <v>8</v>
      </c>
      <c r="C353" s="88">
        <v>747.20871279000005</v>
      </c>
      <c r="D353" s="88">
        <v>743.49125650999997</v>
      </c>
      <c r="E353" s="88">
        <v>0</v>
      </c>
      <c r="F353" s="88">
        <v>70.987763659999999</v>
      </c>
      <c r="G353" s="88">
        <v>177.46940914000001</v>
      </c>
      <c r="H353" s="88">
        <v>354.93881828000002</v>
      </c>
      <c r="I353" s="88">
        <v>0</v>
      </c>
      <c r="J353" s="88">
        <v>390.43270009999998</v>
      </c>
      <c r="K353" s="88">
        <v>461.42046376000002</v>
      </c>
      <c r="L353" s="88">
        <v>532.40822740999999</v>
      </c>
    </row>
    <row r="354" spans="1:12" ht="12.75" customHeight="1" x14ac:dyDescent="0.2">
      <c r="A354" s="87" t="s">
        <v>155</v>
      </c>
      <c r="B354" s="87">
        <v>9</v>
      </c>
      <c r="C354" s="88">
        <v>660.47235656999999</v>
      </c>
      <c r="D354" s="88">
        <v>657.18642445</v>
      </c>
      <c r="E354" s="88">
        <v>0</v>
      </c>
      <c r="F354" s="88">
        <v>66.326483089999996</v>
      </c>
      <c r="G354" s="88">
        <v>165.81620770999999</v>
      </c>
      <c r="H354" s="88">
        <v>331.63241542999998</v>
      </c>
      <c r="I354" s="88">
        <v>0</v>
      </c>
      <c r="J354" s="88">
        <v>364.79565696999998</v>
      </c>
      <c r="K354" s="88">
        <v>431.12214004999998</v>
      </c>
      <c r="L354" s="88">
        <v>497.44862314</v>
      </c>
    </row>
    <row r="355" spans="1:12" ht="12.75" customHeight="1" x14ac:dyDescent="0.2">
      <c r="A355" s="87" t="s">
        <v>155</v>
      </c>
      <c r="B355" s="87">
        <v>10</v>
      </c>
      <c r="C355" s="88">
        <v>500.30323270999997</v>
      </c>
      <c r="D355" s="88">
        <v>497.81416189999999</v>
      </c>
      <c r="E355" s="88">
        <v>0</v>
      </c>
      <c r="F355" s="88">
        <v>58.341538919999998</v>
      </c>
      <c r="G355" s="88">
        <v>145.85384730000001</v>
      </c>
      <c r="H355" s="88">
        <v>291.70769459000002</v>
      </c>
      <c r="I355" s="88">
        <v>0</v>
      </c>
      <c r="J355" s="88">
        <v>320.87846404999999</v>
      </c>
      <c r="K355" s="88">
        <v>379.22000297</v>
      </c>
      <c r="L355" s="88">
        <v>437.56154189</v>
      </c>
    </row>
    <row r="356" spans="1:12" ht="12.75" customHeight="1" x14ac:dyDescent="0.2">
      <c r="A356" s="87" t="s">
        <v>155</v>
      </c>
      <c r="B356" s="87">
        <v>11</v>
      </c>
      <c r="C356" s="88">
        <v>470.10038854999999</v>
      </c>
      <c r="D356" s="88">
        <v>467.76158064999998</v>
      </c>
      <c r="E356" s="88">
        <v>0</v>
      </c>
      <c r="F356" s="88">
        <v>53.319363600000003</v>
      </c>
      <c r="G356" s="88">
        <v>133.29840901</v>
      </c>
      <c r="H356" s="88">
        <v>266.59681802</v>
      </c>
      <c r="I356" s="88">
        <v>0</v>
      </c>
      <c r="J356" s="88">
        <v>293.25649981999999</v>
      </c>
      <c r="K356" s="88">
        <v>346.57586342000002</v>
      </c>
      <c r="L356" s="88">
        <v>399.89522701999999</v>
      </c>
    </row>
    <row r="357" spans="1:12" ht="12.75" customHeight="1" x14ac:dyDescent="0.2">
      <c r="A357" s="87" t="s">
        <v>155</v>
      </c>
      <c r="B357" s="87">
        <v>12</v>
      </c>
      <c r="C357" s="88">
        <v>464.77155077999998</v>
      </c>
      <c r="D357" s="88">
        <v>462.45925450999999</v>
      </c>
      <c r="E357" s="88">
        <v>0</v>
      </c>
      <c r="F357" s="88">
        <v>53.097464209999998</v>
      </c>
      <c r="G357" s="88">
        <v>132.74366051999999</v>
      </c>
      <c r="H357" s="88">
        <v>265.48732104999999</v>
      </c>
      <c r="I357" s="88">
        <v>0</v>
      </c>
      <c r="J357" s="88">
        <v>292.03605314999999</v>
      </c>
      <c r="K357" s="88">
        <v>345.13351735999998</v>
      </c>
      <c r="L357" s="88">
        <v>398.23098156999998</v>
      </c>
    </row>
    <row r="358" spans="1:12" ht="12.75" customHeight="1" x14ac:dyDescent="0.2">
      <c r="A358" s="87" t="s">
        <v>155</v>
      </c>
      <c r="B358" s="87">
        <v>13</v>
      </c>
      <c r="C358" s="88">
        <v>467.10630613000001</v>
      </c>
      <c r="D358" s="88">
        <v>464.78239416000002</v>
      </c>
      <c r="E358" s="88">
        <v>0</v>
      </c>
      <c r="F358" s="88">
        <v>51.62614568</v>
      </c>
      <c r="G358" s="88">
        <v>129.0653642</v>
      </c>
      <c r="H358" s="88">
        <v>258.13072840000001</v>
      </c>
      <c r="I358" s="88">
        <v>0</v>
      </c>
      <c r="J358" s="88">
        <v>283.94380124000003</v>
      </c>
      <c r="K358" s="88">
        <v>335.56994692000001</v>
      </c>
      <c r="L358" s="88">
        <v>387.19609259999999</v>
      </c>
    </row>
    <row r="359" spans="1:12" ht="12.75" customHeight="1" x14ac:dyDescent="0.2">
      <c r="A359" s="87" t="s">
        <v>155</v>
      </c>
      <c r="B359" s="87">
        <v>14</v>
      </c>
      <c r="C359" s="88">
        <v>454.14556363999998</v>
      </c>
      <c r="D359" s="88">
        <v>451.88613298000001</v>
      </c>
      <c r="E359" s="88">
        <v>0</v>
      </c>
      <c r="F359" s="88">
        <v>50.989442699999998</v>
      </c>
      <c r="G359" s="88">
        <v>127.47360675</v>
      </c>
      <c r="H359" s="88">
        <v>254.9472135</v>
      </c>
      <c r="I359" s="88">
        <v>0</v>
      </c>
      <c r="J359" s="88">
        <v>280.44193485</v>
      </c>
      <c r="K359" s="88">
        <v>331.43137754999998</v>
      </c>
      <c r="L359" s="88">
        <v>382.42082025000002</v>
      </c>
    </row>
    <row r="360" spans="1:12" ht="12.75" customHeight="1" x14ac:dyDescent="0.2">
      <c r="A360" s="87" t="s">
        <v>155</v>
      </c>
      <c r="B360" s="87">
        <v>15</v>
      </c>
      <c r="C360" s="88">
        <v>439.62478816999999</v>
      </c>
      <c r="D360" s="88">
        <v>437.43760017</v>
      </c>
      <c r="E360" s="88">
        <v>0</v>
      </c>
      <c r="F360" s="88">
        <v>50.674566400000003</v>
      </c>
      <c r="G360" s="88">
        <v>126.68641601</v>
      </c>
      <c r="H360" s="88">
        <v>253.37283201</v>
      </c>
      <c r="I360" s="88">
        <v>0</v>
      </c>
      <c r="J360" s="88">
        <v>278.71011521000003</v>
      </c>
      <c r="K360" s="88">
        <v>329.38468160999997</v>
      </c>
      <c r="L360" s="88">
        <v>380.05924801999998</v>
      </c>
    </row>
    <row r="361" spans="1:12" ht="12.75" customHeight="1" x14ac:dyDescent="0.2">
      <c r="A361" s="87" t="s">
        <v>155</v>
      </c>
      <c r="B361" s="87">
        <v>16</v>
      </c>
      <c r="C361" s="88">
        <v>449.10951281000001</v>
      </c>
      <c r="D361" s="88">
        <v>446.87513711999998</v>
      </c>
      <c r="E361" s="88">
        <v>0</v>
      </c>
      <c r="F361" s="88">
        <v>51.043333580000002</v>
      </c>
      <c r="G361" s="88">
        <v>127.60833396</v>
      </c>
      <c r="H361" s="88">
        <v>255.21666791999999</v>
      </c>
      <c r="I361" s="88">
        <v>0</v>
      </c>
      <c r="J361" s="88">
        <v>280.73833471</v>
      </c>
      <c r="K361" s="88">
        <v>331.78166829999998</v>
      </c>
      <c r="L361" s="88">
        <v>382.82500188</v>
      </c>
    </row>
    <row r="362" spans="1:12" ht="12.75" customHeight="1" x14ac:dyDescent="0.2">
      <c r="A362" s="87" t="s">
        <v>155</v>
      </c>
      <c r="B362" s="87">
        <v>17</v>
      </c>
      <c r="C362" s="88">
        <v>449.58772641000002</v>
      </c>
      <c r="D362" s="88">
        <v>447.35097155</v>
      </c>
      <c r="E362" s="88">
        <v>0</v>
      </c>
      <c r="F362" s="88">
        <v>51.363807860000001</v>
      </c>
      <c r="G362" s="88">
        <v>128.40951964999999</v>
      </c>
      <c r="H362" s="88">
        <v>256.81903928999998</v>
      </c>
      <c r="I362" s="88">
        <v>0</v>
      </c>
      <c r="J362" s="88">
        <v>282.50094322000001</v>
      </c>
      <c r="K362" s="88">
        <v>333.86475108000002</v>
      </c>
      <c r="L362" s="88">
        <v>385.22855894000003</v>
      </c>
    </row>
    <row r="363" spans="1:12" ht="12.75" customHeight="1" x14ac:dyDescent="0.2">
      <c r="A363" s="87" t="s">
        <v>155</v>
      </c>
      <c r="B363" s="87">
        <v>18</v>
      </c>
      <c r="C363" s="88">
        <v>508.45427411999998</v>
      </c>
      <c r="D363" s="88">
        <v>505.92465086999999</v>
      </c>
      <c r="E363" s="88">
        <v>0</v>
      </c>
      <c r="F363" s="88">
        <v>51.543739330000001</v>
      </c>
      <c r="G363" s="88">
        <v>128.85934832000001</v>
      </c>
      <c r="H363" s="88">
        <v>257.71869664000002</v>
      </c>
      <c r="I363" s="88">
        <v>0</v>
      </c>
      <c r="J363" s="88">
        <v>283.49056630000001</v>
      </c>
      <c r="K363" s="88">
        <v>335.03430563000001</v>
      </c>
      <c r="L363" s="88">
        <v>386.57804494999999</v>
      </c>
    </row>
    <row r="364" spans="1:12" ht="12.75" customHeight="1" x14ac:dyDescent="0.2">
      <c r="A364" s="87" t="s">
        <v>155</v>
      </c>
      <c r="B364" s="87">
        <v>19</v>
      </c>
      <c r="C364" s="88">
        <v>479.42234633999999</v>
      </c>
      <c r="D364" s="88">
        <v>477.03716054</v>
      </c>
      <c r="E364" s="88">
        <v>0</v>
      </c>
      <c r="F364" s="88">
        <v>50.610507069999997</v>
      </c>
      <c r="G364" s="88">
        <v>126.52626768</v>
      </c>
      <c r="H364" s="88">
        <v>253.05253536000001</v>
      </c>
      <c r="I364" s="88">
        <v>0</v>
      </c>
      <c r="J364" s="88">
        <v>278.3577889</v>
      </c>
      <c r="K364" s="88">
        <v>328.96829596999999</v>
      </c>
      <c r="L364" s="88">
        <v>379.57880304000003</v>
      </c>
    </row>
    <row r="365" spans="1:12" ht="12.75" customHeight="1" x14ac:dyDescent="0.2">
      <c r="A365" s="87" t="s">
        <v>155</v>
      </c>
      <c r="B365" s="87">
        <v>20</v>
      </c>
      <c r="C365" s="88">
        <v>511.54467803</v>
      </c>
      <c r="D365" s="88">
        <v>508.99967963</v>
      </c>
      <c r="E365" s="88">
        <v>0</v>
      </c>
      <c r="F365" s="88">
        <v>53.499493710000003</v>
      </c>
      <c r="G365" s="88">
        <v>133.74873428000001</v>
      </c>
      <c r="H365" s="88">
        <v>267.49746855000001</v>
      </c>
      <c r="I365" s="88">
        <v>0</v>
      </c>
      <c r="J365" s="88">
        <v>294.24721541000002</v>
      </c>
      <c r="K365" s="88">
        <v>347.74670911999999</v>
      </c>
      <c r="L365" s="88">
        <v>401.24620283000002</v>
      </c>
    </row>
    <row r="366" spans="1:12" ht="12.75" customHeight="1" x14ac:dyDescent="0.2">
      <c r="A366" s="87" t="s">
        <v>155</v>
      </c>
      <c r="B366" s="87">
        <v>21</v>
      </c>
      <c r="C366" s="88">
        <v>534.37649543999999</v>
      </c>
      <c r="D366" s="88">
        <v>531.71790591000001</v>
      </c>
      <c r="E366" s="88">
        <v>0</v>
      </c>
      <c r="F366" s="88">
        <v>53.970949939999997</v>
      </c>
      <c r="G366" s="88">
        <v>134.92737485999999</v>
      </c>
      <c r="H366" s="88">
        <v>269.85474971999997</v>
      </c>
      <c r="I366" s="88">
        <v>0</v>
      </c>
      <c r="J366" s="88">
        <v>296.84022469000001</v>
      </c>
      <c r="K366" s="88">
        <v>350.81117463999999</v>
      </c>
      <c r="L366" s="88">
        <v>404.78212458000002</v>
      </c>
    </row>
    <row r="367" spans="1:12" ht="12.75" customHeight="1" x14ac:dyDescent="0.2">
      <c r="A367" s="87" t="s">
        <v>155</v>
      </c>
      <c r="B367" s="87">
        <v>22</v>
      </c>
      <c r="C367" s="88">
        <v>531.22128862</v>
      </c>
      <c r="D367" s="88">
        <v>528.57839664000005</v>
      </c>
      <c r="E367" s="88">
        <v>0</v>
      </c>
      <c r="F367" s="88">
        <v>53.047388189999999</v>
      </c>
      <c r="G367" s="88">
        <v>132.61847046</v>
      </c>
      <c r="H367" s="88">
        <v>265.23694093</v>
      </c>
      <c r="I367" s="88">
        <v>0</v>
      </c>
      <c r="J367" s="88">
        <v>291.76063502</v>
      </c>
      <c r="K367" s="88">
        <v>344.80802319999998</v>
      </c>
      <c r="L367" s="88">
        <v>397.85541138999997</v>
      </c>
    </row>
    <row r="368" spans="1:12" ht="12.75" customHeight="1" x14ac:dyDescent="0.2">
      <c r="A368" s="87" t="s">
        <v>155</v>
      </c>
      <c r="B368" s="87">
        <v>23</v>
      </c>
      <c r="C368" s="88">
        <v>521.68883168000002</v>
      </c>
      <c r="D368" s="88">
        <v>519.09336485999995</v>
      </c>
      <c r="E368" s="88">
        <v>0</v>
      </c>
      <c r="F368" s="88">
        <v>51.365506189999998</v>
      </c>
      <c r="G368" s="88">
        <v>128.41376548</v>
      </c>
      <c r="H368" s="88">
        <v>256.82753095999999</v>
      </c>
      <c r="I368" s="88">
        <v>0</v>
      </c>
      <c r="J368" s="88">
        <v>282.51028406</v>
      </c>
      <c r="K368" s="88">
        <v>333.87579025000002</v>
      </c>
      <c r="L368" s="88">
        <v>385.24129643999999</v>
      </c>
    </row>
    <row r="369" spans="1:12" ht="12.75" customHeight="1" x14ac:dyDescent="0.2">
      <c r="A369" s="87" t="s">
        <v>155</v>
      </c>
      <c r="B369" s="87">
        <v>24</v>
      </c>
      <c r="C369" s="88">
        <v>552.53335472000003</v>
      </c>
      <c r="D369" s="88">
        <v>549.78443256000003</v>
      </c>
      <c r="E369" s="88">
        <v>0</v>
      </c>
      <c r="F369" s="88">
        <v>56.584027669999998</v>
      </c>
      <c r="G369" s="88">
        <v>141.46006918</v>
      </c>
      <c r="H369" s="88">
        <v>282.92013835</v>
      </c>
      <c r="I369" s="88">
        <v>0</v>
      </c>
      <c r="J369" s="88">
        <v>311.21215218999998</v>
      </c>
      <c r="K369" s="88">
        <v>367.79617986</v>
      </c>
      <c r="L369" s="88">
        <v>424.38020753000001</v>
      </c>
    </row>
    <row r="370" spans="1:12" ht="12.75" customHeight="1" x14ac:dyDescent="0.2">
      <c r="A370" s="87" t="s">
        <v>156</v>
      </c>
      <c r="B370" s="87">
        <v>1</v>
      </c>
      <c r="C370" s="88">
        <v>685.18709510999997</v>
      </c>
      <c r="D370" s="88">
        <v>681.77820409000003</v>
      </c>
      <c r="E370" s="88">
        <v>0</v>
      </c>
      <c r="F370" s="88">
        <v>67.822708230000003</v>
      </c>
      <c r="G370" s="88">
        <v>169.55677057</v>
      </c>
      <c r="H370" s="88">
        <v>339.11354114</v>
      </c>
      <c r="I370" s="88">
        <v>0</v>
      </c>
      <c r="J370" s="88">
        <v>373.02489524999999</v>
      </c>
      <c r="K370" s="88">
        <v>440.84760347999998</v>
      </c>
      <c r="L370" s="88">
        <v>508.67031170000001</v>
      </c>
    </row>
    <row r="371" spans="1:12" ht="12.75" customHeight="1" x14ac:dyDescent="0.2">
      <c r="A371" s="87" t="s">
        <v>156</v>
      </c>
      <c r="B371" s="87">
        <v>2</v>
      </c>
      <c r="C371" s="88">
        <v>776.9535181</v>
      </c>
      <c r="D371" s="88">
        <v>773.08807770999999</v>
      </c>
      <c r="E371" s="88">
        <v>0</v>
      </c>
      <c r="F371" s="88">
        <v>78.467490150000003</v>
      </c>
      <c r="G371" s="88">
        <v>196.16872537</v>
      </c>
      <c r="H371" s="88">
        <v>392.33745074000001</v>
      </c>
      <c r="I371" s="88">
        <v>0</v>
      </c>
      <c r="J371" s="88">
        <v>431.57119581000001</v>
      </c>
      <c r="K371" s="88">
        <v>510.03868596000001</v>
      </c>
      <c r="L371" s="88">
        <v>588.50617610999996</v>
      </c>
    </row>
    <row r="372" spans="1:12" ht="12.75" customHeight="1" x14ac:dyDescent="0.2">
      <c r="A372" s="87" t="s">
        <v>156</v>
      </c>
      <c r="B372" s="87">
        <v>3</v>
      </c>
      <c r="C372" s="88">
        <v>852.50449714000001</v>
      </c>
      <c r="D372" s="88">
        <v>848.26318122999999</v>
      </c>
      <c r="E372" s="88">
        <v>0</v>
      </c>
      <c r="F372" s="88">
        <v>85.971731610000006</v>
      </c>
      <c r="G372" s="88">
        <v>214.92932901</v>
      </c>
      <c r="H372" s="88">
        <v>429.85865803000002</v>
      </c>
      <c r="I372" s="88">
        <v>0</v>
      </c>
      <c r="J372" s="88">
        <v>472.84452383000001</v>
      </c>
      <c r="K372" s="88">
        <v>558.81625542999996</v>
      </c>
      <c r="L372" s="88">
        <v>644.78798703999996</v>
      </c>
    </row>
    <row r="373" spans="1:12" ht="12.75" customHeight="1" x14ac:dyDescent="0.2">
      <c r="A373" s="87" t="s">
        <v>156</v>
      </c>
      <c r="B373" s="87">
        <v>4</v>
      </c>
      <c r="C373" s="88">
        <v>863.96720946000005</v>
      </c>
      <c r="D373" s="88">
        <v>859.66886512999997</v>
      </c>
      <c r="E373" s="88">
        <v>0</v>
      </c>
      <c r="F373" s="88">
        <v>86.134431090000007</v>
      </c>
      <c r="G373" s="88">
        <v>215.33607773</v>
      </c>
      <c r="H373" s="88">
        <v>430.67215544999999</v>
      </c>
      <c r="I373" s="88">
        <v>0</v>
      </c>
      <c r="J373" s="88">
        <v>473.73937100000001</v>
      </c>
      <c r="K373" s="88">
        <v>559.87380209000003</v>
      </c>
      <c r="L373" s="88">
        <v>646.00823318000005</v>
      </c>
    </row>
    <row r="374" spans="1:12" ht="12.75" customHeight="1" x14ac:dyDescent="0.2">
      <c r="A374" s="87" t="s">
        <v>156</v>
      </c>
      <c r="B374" s="87">
        <v>5</v>
      </c>
      <c r="C374" s="88">
        <v>868.76356190000001</v>
      </c>
      <c r="D374" s="88">
        <v>864.44135512000003</v>
      </c>
      <c r="E374" s="88">
        <v>0</v>
      </c>
      <c r="F374" s="88">
        <v>86.33955641</v>
      </c>
      <c r="G374" s="88">
        <v>215.84889102</v>
      </c>
      <c r="H374" s="88">
        <v>431.69778205</v>
      </c>
      <c r="I374" s="88">
        <v>0</v>
      </c>
      <c r="J374" s="88">
        <v>474.86756025</v>
      </c>
      <c r="K374" s="88">
        <v>561.20711666</v>
      </c>
      <c r="L374" s="88">
        <v>647.54667307</v>
      </c>
    </row>
    <row r="375" spans="1:12" ht="12.75" customHeight="1" x14ac:dyDescent="0.2">
      <c r="A375" s="87" t="s">
        <v>156</v>
      </c>
      <c r="B375" s="87">
        <v>6</v>
      </c>
      <c r="C375" s="88">
        <v>884.56085055999995</v>
      </c>
      <c r="D375" s="88">
        <v>880.16005030999997</v>
      </c>
      <c r="E375" s="88">
        <v>0</v>
      </c>
      <c r="F375" s="88">
        <v>87.113834929999996</v>
      </c>
      <c r="G375" s="88">
        <v>217.78458732999999</v>
      </c>
      <c r="H375" s="88">
        <v>435.56917467</v>
      </c>
      <c r="I375" s="88">
        <v>0</v>
      </c>
      <c r="J375" s="88">
        <v>479.12609213000002</v>
      </c>
      <c r="K375" s="88">
        <v>566.23992706000001</v>
      </c>
      <c r="L375" s="88">
        <v>653.35376199999996</v>
      </c>
    </row>
    <row r="376" spans="1:12" ht="12.75" customHeight="1" x14ac:dyDescent="0.2">
      <c r="A376" s="87" t="s">
        <v>156</v>
      </c>
      <c r="B376" s="87">
        <v>7</v>
      </c>
      <c r="C376" s="88">
        <v>876.40808789000005</v>
      </c>
      <c r="D376" s="88">
        <v>872.04784864999999</v>
      </c>
      <c r="E376" s="88">
        <v>0</v>
      </c>
      <c r="F376" s="88">
        <v>84.840756709999994</v>
      </c>
      <c r="G376" s="88">
        <v>212.10189177000001</v>
      </c>
      <c r="H376" s="88">
        <v>424.20378355000003</v>
      </c>
      <c r="I376" s="88">
        <v>0</v>
      </c>
      <c r="J376" s="88">
        <v>466.62416189999999</v>
      </c>
      <c r="K376" s="88">
        <v>551.46491861000004</v>
      </c>
      <c r="L376" s="88">
        <v>636.30567531999998</v>
      </c>
    </row>
    <row r="377" spans="1:12" ht="12.75" customHeight="1" x14ac:dyDescent="0.2">
      <c r="A377" s="87" t="s">
        <v>156</v>
      </c>
      <c r="B377" s="87">
        <v>8</v>
      </c>
      <c r="C377" s="88">
        <v>840.94010532000004</v>
      </c>
      <c r="D377" s="88">
        <v>836.75632370000005</v>
      </c>
      <c r="E377" s="88">
        <v>0</v>
      </c>
      <c r="F377" s="88">
        <v>78.705003050000002</v>
      </c>
      <c r="G377" s="88">
        <v>196.76250762999999</v>
      </c>
      <c r="H377" s="88">
        <v>393.52501526999998</v>
      </c>
      <c r="I377" s="88">
        <v>0</v>
      </c>
      <c r="J377" s="88">
        <v>432.87751679000002</v>
      </c>
      <c r="K377" s="88">
        <v>511.58251983999997</v>
      </c>
      <c r="L377" s="88">
        <v>590.2875229</v>
      </c>
    </row>
    <row r="378" spans="1:12" ht="12.75" customHeight="1" x14ac:dyDescent="0.2">
      <c r="A378" s="87" t="s">
        <v>156</v>
      </c>
      <c r="B378" s="87">
        <v>9</v>
      </c>
      <c r="C378" s="88">
        <v>672.57283890999997</v>
      </c>
      <c r="D378" s="88">
        <v>669.22670538</v>
      </c>
      <c r="E378" s="88">
        <v>0</v>
      </c>
      <c r="F378" s="88">
        <v>66.345586780000005</v>
      </c>
      <c r="G378" s="88">
        <v>165.86396694999999</v>
      </c>
      <c r="H378" s="88">
        <v>331.72793388999997</v>
      </c>
      <c r="I378" s="88">
        <v>0</v>
      </c>
      <c r="J378" s="88">
        <v>364.90072728000001</v>
      </c>
      <c r="K378" s="88">
        <v>431.24631405999997</v>
      </c>
      <c r="L378" s="88">
        <v>497.59190083999999</v>
      </c>
    </row>
    <row r="379" spans="1:12" ht="12.75" customHeight="1" x14ac:dyDescent="0.2">
      <c r="A379" s="87" t="s">
        <v>156</v>
      </c>
      <c r="B379" s="87">
        <v>10</v>
      </c>
      <c r="C379" s="88">
        <v>590.53130107000004</v>
      </c>
      <c r="D379" s="88">
        <v>587.5933344</v>
      </c>
      <c r="E379" s="88">
        <v>0</v>
      </c>
      <c r="F379" s="88">
        <v>57.005446159999998</v>
      </c>
      <c r="G379" s="88">
        <v>142.51361539000001</v>
      </c>
      <c r="H379" s="88">
        <v>285.02723078000002</v>
      </c>
      <c r="I379" s="88">
        <v>0</v>
      </c>
      <c r="J379" s="88">
        <v>313.52995385000003</v>
      </c>
      <c r="K379" s="88">
        <v>370.53540000999999</v>
      </c>
      <c r="L379" s="88">
        <v>427.54084616</v>
      </c>
    </row>
    <row r="380" spans="1:12" ht="12.75" customHeight="1" x14ac:dyDescent="0.2">
      <c r="A380" s="87" t="s">
        <v>156</v>
      </c>
      <c r="B380" s="87">
        <v>11</v>
      </c>
      <c r="C380" s="88">
        <v>541.63842706000003</v>
      </c>
      <c r="D380" s="88">
        <v>538.94370851999997</v>
      </c>
      <c r="E380" s="88">
        <v>0</v>
      </c>
      <c r="F380" s="88">
        <v>52.917083920000003</v>
      </c>
      <c r="G380" s="88">
        <v>132.29270979</v>
      </c>
      <c r="H380" s="88">
        <v>264.58541958000001</v>
      </c>
      <c r="I380" s="88">
        <v>0</v>
      </c>
      <c r="J380" s="88">
        <v>291.04396154</v>
      </c>
      <c r="K380" s="88">
        <v>343.96104544999997</v>
      </c>
      <c r="L380" s="88">
        <v>396.87812937000001</v>
      </c>
    </row>
    <row r="381" spans="1:12" ht="12.75" customHeight="1" x14ac:dyDescent="0.2">
      <c r="A381" s="87" t="s">
        <v>156</v>
      </c>
      <c r="B381" s="87">
        <v>12</v>
      </c>
      <c r="C381" s="88">
        <v>533.47436227000003</v>
      </c>
      <c r="D381" s="88">
        <v>530.82026097000005</v>
      </c>
      <c r="E381" s="88">
        <v>0</v>
      </c>
      <c r="F381" s="88">
        <v>52.326805759999999</v>
      </c>
      <c r="G381" s="88">
        <v>130.81701440000001</v>
      </c>
      <c r="H381" s="88">
        <v>261.63402879</v>
      </c>
      <c r="I381" s="88">
        <v>0</v>
      </c>
      <c r="J381" s="88">
        <v>287.79743166999998</v>
      </c>
      <c r="K381" s="88">
        <v>340.12423742999999</v>
      </c>
      <c r="L381" s="88">
        <v>392.45104319000001</v>
      </c>
    </row>
    <row r="382" spans="1:12" ht="12.75" customHeight="1" x14ac:dyDescent="0.2">
      <c r="A382" s="87" t="s">
        <v>156</v>
      </c>
      <c r="B382" s="87">
        <v>13</v>
      </c>
      <c r="C382" s="88">
        <v>515.93211501999997</v>
      </c>
      <c r="D382" s="88">
        <v>513.36528857999997</v>
      </c>
      <c r="E382" s="88">
        <v>0</v>
      </c>
      <c r="F382" s="88">
        <v>52.234457910000003</v>
      </c>
      <c r="G382" s="88">
        <v>130.58614477</v>
      </c>
      <c r="H382" s="88">
        <v>261.17228954000001</v>
      </c>
      <c r="I382" s="88">
        <v>0</v>
      </c>
      <c r="J382" s="88">
        <v>287.28951848999998</v>
      </c>
      <c r="K382" s="88">
        <v>339.52397639999998</v>
      </c>
      <c r="L382" s="88">
        <v>391.75843429999998</v>
      </c>
    </row>
    <row r="383" spans="1:12" ht="12.75" customHeight="1" x14ac:dyDescent="0.2">
      <c r="A383" s="87" t="s">
        <v>156</v>
      </c>
      <c r="B383" s="87">
        <v>14</v>
      </c>
      <c r="C383" s="88">
        <v>520.92556761000003</v>
      </c>
      <c r="D383" s="88">
        <v>518.33389811999996</v>
      </c>
      <c r="E383" s="88">
        <v>0</v>
      </c>
      <c r="F383" s="88">
        <v>50.899593179999997</v>
      </c>
      <c r="G383" s="88">
        <v>127.24898296000001</v>
      </c>
      <c r="H383" s="88">
        <v>254.49796592000001</v>
      </c>
      <c r="I383" s="88">
        <v>0</v>
      </c>
      <c r="J383" s="88">
        <v>279.94776251000002</v>
      </c>
      <c r="K383" s="88">
        <v>330.84735569999998</v>
      </c>
      <c r="L383" s="88">
        <v>381.74694887999999</v>
      </c>
    </row>
    <row r="384" spans="1:12" ht="12.75" customHeight="1" x14ac:dyDescent="0.2">
      <c r="A384" s="87" t="s">
        <v>156</v>
      </c>
      <c r="B384" s="87">
        <v>15</v>
      </c>
      <c r="C384" s="88">
        <v>513.69412376000002</v>
      </c>
      <c r="D384" s="88">
        <v>511.13843159999999</v>
      </c>
      <c r="E384" s="88">
        <v>0</v>
      </c>
      <c r="F384" s="88">
        <v>50.44427812</v>
      </c>
      <c r="G384" s="88">
        <v>126.11069531</v>
      </c>
      <c r="H384" s="88">
        <v>252.22139061999999</v>
      </c>
      <c r="I384" s="88">
        <v>0</v>
      </c>
      <c r="J384" s="88">
        <v>277.44352967999998</v>
      </c>
      <c r="K384" s="88">
        <v>327.88780781000003</v>
      </c>
      <c r="L384" s="88">
        <v>378.33208593000001</v>
      </c>
    </row>
    <row r="385" spans="1:12" ht="12.75" customHeight="1" x14ac:dyDescent="0.2">
      <c r="A385" s="87" t="s">
        <v>156</v>
      </c>
      <c r="B385" s="87">
        <v>16</v>
      </c>
      <c r="C385" s="88">
        <v>526.92910212000004</v>
      </c>
      <c r="D385" s="88">
        <v>524.30756429999997</v>
      </c>
      <c r="E385" s="88">
        <v>0</v>
      </c>
      <c r="F385" s="88">
        <v>50.685338710000003</v>
      </c>
      <c r="G385" s="88">
        <v>126.71334677</v>
      </c>
      <c r="H385" s="88">
        <v>253.42669355000001</v>
      </c>
      <c r="I385" s="88">
        <v>0</v>
      </c>
      <c r="J385" s="88">
        <v>278.76936289999998</v>
      </c>
      <c r="K385" s="88">
        <v>329.45470160999997</v>
      </c>
      <c r="L385" s="88">
        <v>380.14004032000003</v>
      </c>
    </row>
    <row r="386" spans="1:12" ht="12.75" customHeight="1" x14ac:dyDescent="0.2">
      <c r="A386" s="87" t="s">
        <v>156</v>
      </c>
      <c r="B386" s="87">
        <v>17</v>
      </c>
      <c r="C386" s="88">
        <v>547.69914358000005</v>
      </c>
      <c r="D386" s="88">
        <v>544.97427221999999</v>
      </c>
      <c r="E386" s="88">
        <v>0</v>
      </c>
      <c r="F386" s="88">
        <v>50.533272940000003</v>
      </c>
      <c r="G386" s="88">
        <v>126.33318236</v>
      </c>
      <c r="H386" s="88">
        <v>252.66636471000001</v>
      </c>
      <c r="I386" s="88">
        <v>0</v>
      </c>
      <c r="J386" s="88">
        <v>277.93300118000002</v>
      </c>
      <c r="K386" s="88">
        <v>328.46627411999998</v>
      </c>
      <c r="L386" s="88">
        <v>378.99954707000001</v>
      </c>
    </row>
    <row r="387" spans="1:12" ht="12.75" customHeight="1" x14ac:dyDescent="0.2">
      <c r="A387" s="87" t="s">
        <v>156</v>
      </c>
      <c r="B387" s="87">
        <v>18</v>
      </c>
      <c r="C387" s="88">
        <v>584.89928213999997</v>
      </c>
      <c r="D387" s="88">
        <v>581.98933546000001</v>
      </c>
      <c r="E387" s="88">
        <v>0</v>
      </c>
      <c r="F387" s="88">
        <v>50.20482071</v>
      </c>
      <c r="G387" s="88">
        <v>125.51205177999999</v>
      </c>
      <c r="H387" s="88">
        <v>251.02410355999999</v>
      </c>
      <c r="I387" s="88">
        <v>0</v>
      </c>
      <c r="J387" s="88">
        <v>276.12651391999998</v>
      </c>
      <c r="K387" s="88">
        <v>326.33133463000001</v>
      </c>
      <c r="L387" s="88">
        <v>376.53615533999999</v>
      </c>
    </row>
    <row r="388" spans="1:12" ht="12.75" customHeight="1" x14ac:dyDescent="0.2">
      <c r="A388" s="87" t="s">
        <v>156</v>
      </c>
      <c r="B388" s="87">
        <v>19</v>
      </c>
      <c r="C388" s="88">
        <v>581.05151388000002</v>
      </c>
      <c r="D388" s="88">
        <v>578.16071033000003</v>
      </c>
      <c r="E388" s="88">
        <v>0</v>
      </c>
      <c r="F388" s="88">
        <v>50.544280219999997</v>
      </c>
      <c r="G388" s="88">
        <v>126.36070054</v>
      </c>
      <c r="H388" s="88">
        <v>252.72140107999999</v>
      </c>
      <c r="I388" s="88">
        <v>0</v>
      </c>
      <c r="J388" s="88">
        <v>277.99354118000002</v>
      </c>
      <c r="K388" s="88">
        <v>328.53782139999998</v>
      </c>
      <c r="L388" s="88">
        <v>379.08210161</v>
      </c>
    </row>
    <row r="389" spans="1:12" ht="12.75" customHeight="1" x14ac:dyDescent="0.2">
      <c r="A389" s="87" t="s">
        <v>156</v>
      </c>
      <c r="B389" s="87">
        <v>20</v>
      </c>
      <c r="C389" s="88">
        <v>581.50246090999997</v>
      </c>
      <c r="D389" s="88">
        <v>578.60941384</v>
      </c>
      <c r="E389" s="88">
        <v>0</v>
      </c>
      <c r="F389" s="88">
        <v>53.06133517</v>
      </c>
      <c r="G389" s="88">
        <v>132.65333792000001</v>
      </c>
      <c r="H389" s="88">
        <v>265.30667583000002</v>
      </c>
      <c r="I389" s="88">
        <v>0</v>
      </c>
      <c r="J389" s="88">
        <v>291.83734341000002</v>
      </c>
      <c r="K389" s="88">
        <v>344.89867858000002</v>
      </c>
      <c r="L389" s="88">
        <v>397.96001374999997</v>
      </c>
    </row>
    <row r="390" spans="1:12" ht="12.75" customHeight="1" x14ac:dyDescent="0.2">
      <c r="A390" s="87" t="s">
        <v>156</v>
      </c>
      <c r="B390" s="87">
        <v>21</v>
      </c>
      <c r="C390" s="88">
        <v>547.47727860999998</v>
      </c>
      <c r="D390" s="88">
        <v>544.75351105000004</v>
      </c>
      <c r="E390" s="88">
        <v>0</v>
      </c>
      <c r="F390" s="88">
        <v>52.11424675</v>
      </c>
      <c r="G390" s="88">
        <v>130.28561687999999</v>
      </c>
      <c r="H390" s="88">
        <v>260.57123375999998</v>
      </c>
      <c r="I390" s="88">
        <v>0</v>
      </c>
      <c r="J390" s="88">
        <v>286.62835712999998</v>
      </c>
      <c r="K390" s="88">
        <v>338.74260387999999</v>
      </c>
      <c r="L390" s="88">
        <v>390.85685063</v>
      </c>
    </row>
    <row r="391" spans="1:12" ht="12.75" customHeight="1" x14ac:dyDescent="0.2">
      <c r="A391" s="87" t="s">
        <v>156</v>
      </c>
      <c r="B391" s="87">
        <v>22</v>
      </c>
      <c r="C391" s="88">
        <v>569.85469542999999</v>
      </c>
      <c r="D391" s="88">
        <v>567.01959743999998</v>
      </c>
      <c r="E391" s="88">
        <v>0</v>
      </c>
      <c r="F391" s="88">
        <v>50.37619591</v>
      </c>
      <c r="G391" s="88">
        <v>125.94048977</v>
      </c>
      <c r="H391" s="88">
        <v>251.88097952999999</v>
      </c>
      <c r="I391" s="88">
        <v>0</v>
      </c>
      <c r="J391" s="88">
        <v>277.06907747999998</v>
      </c>
      <c r="K391" s="88">
        <v>327.44527339000001</v>
      </c>
      <c r="L391" s="88">
        <v>377.82146929999999</v>
      </c>
    </row>
    <row r="392" spans="1:12" ht="12.75" customHeight="1" x14ac:dyDescent="0.2">
      <c r="A392" s="87" t="s">
        <v>156</v>
      </c>
      <c r="B392" s="87">
        <v>23</v>
      </c>
      <c r="C392" s="88">
        <v>542.20478875000003</v>
      </c>
      <c r="D392" s="88">
        <v>539.50725249000004</v>
      </c>
      <c r="E392" s="88">
        <v>0</v>
      </c>
      <c r="F392" s="88">
        <v>50.511741039999997</v>
      </c>
      <c r="G392" s="88">
        <v>126.2793526</v>
      </c>
      <c r="H392" s="88">
        <v>252.55870519999999</v>
      </c>
      <c r="I392" s="88">
        <v>0</v>
      </c>
      <c r="J392" s="88">
        <v>277.81457570999999</v>
      </c>
      <c r="K392" s="88">
        <v>328.32631674999999</v>
      </c>
      <c r="L392" s="88">
        <v>378.83805778999999</v>
      </c>
    </row>
    <row r="393" spans="1:12" ht="12.75" customHeight="1" x14ac:dyDescent="0.2">
      <c r="A393" s="87" t="s">
        <v>156</v>
      </c>
      <c r="B393" s="87">
        <v>24</v>
      </c>
      <c r="C393" s="88">
        <v>592.28459472999998</v>
      </c>
      <c r="D393" s="88">
        <v>589.33790520000002</v>
      </c>
      <c r="E393" s="88">
        <v>0</v>
      </c>
      <c r="F393" s="88">
        <v>57.724578059999999</v>
      </c>
      <c r="G393" s="88">
        <v>144.31144516000001</v>
      </c>
      <c r="H393" s="88">
        <v>288.62289032000001</v>
      </c>
      <c r="I393" s="88">
        <v>0</v>
      </c>
      <c r="J393" s="88">
        <v>317.48517935000001</v>
      </c>
      <c r="K393" s="88">
        <v>375.20975742000002</v>
      </c>
      <c r="L393" s="88">
        <v>432.93433548000002</v>
      </c>
    </row>
    <row r="394" spans="1:12" ht="12.75" customHeight="1" x14ac:dyDescent="0.2">
      <c r="A394" s="87" t="s">
        <v>157</v>
      </c>
      <c r="B394" s="87">
        <v>1</v>
      </c>
      <c r="C394" s="88">
        <v>743.23636756999997</v>
      </c>
      <c r="D394" s="88">
        <v>739.53867419999995</v>
      </c>
      <c r="E394" s="88">
        <v>0</v>
      </c>
      <c r="F394" s="88">
        <v>65.607325180000004</v>
      </c>
      <c r="G394" s="88">
        <v>164.01831294999999</v>
      </c>
      <c r="H394" s="88">
        <v>328.03662591</v>
      </c>
      <c r="I394" s="88">
        <v>0</v>
      </c>
      <c r="J394" s="88">
        <v>360.84028849999999</v>
      </c>
      <c r="K394" s="88">
        <v>426.44761368000002</v>
      </c>
      <c r="L394" s="88">
        <v>492.05493885999999</v>
      </c>
    </row>
    <row r="395" spans="1:12" ht="12.75" customHeight="1" x14ac:dyDescent="0.2">
      <c r="A395" s="87" t="s">
        <v>157</v>
      </c>
      <c r="B395" s="87">
        <v>2</v>
      </c>
      <c r="C395" s="88">
        <v>986.67185445999996</v>
      </c>
      <c r="D395" s="88">
        <v>981.76303926000003</v>
      </c>
      <c r="E395" s="88">
        <v>0</v>
      </c>
      <c r="F395" s="88">
        <v>74.363960019999993</v>
      </c>
      <c r="G395" s="88">
        <v>185.90990006000001</v>
      </c>
      <c r="H395" s="88">
        <v>371.81980012000002</v>
      </c>
      <c r="I395" s="88">
        <v>0</v>
      </c>
      <c r="J395" s="88">
        <v>409.00178012999999</v>
      </c>
      <c r="K395" s="88">
        <v>483.36574015000002</v>
      </c>
      <c r="L395" s="88">
        <v>557.72970017</v>
      </c>
    </row>
    <row r="396" spans="1:12" ht="12.75" customHeight="1" x14ac:dyDescent="0.2">
      <c r="A396" s="87" t="s">
        <v>157</v>
      </c>
      <c r="B396" s="87">
        <v>3</v>
      </c>
      <c r="C396" s="88">
        <v>1081.20969644</v>
      </c>
      <c r="D396" s="88">
        <v>1075.8305437199999</v>
      </c>
      <c r="E396" s="88">
        <v>0</v>
      </c>
      <c r="F396" s="88">
        <v>81.478125270000007</v>
      </c>
      <c r="G396" s="88">
        <v>203.69531316999999</v>
      </c>
      <c r="H396" s="88">
        <v>407.39062633999998</v>
      </c>
      <c r="I396" s="88">
        <v>0</v>
      </c>
      <c r="J396" s="88">
        <v>448.12968897000002</v>
      </c>
      <c r="K396" s="88">
        <v>529.60781424000004</v>
      </c>
      <c r="L396" s="88">
        <v>611.08593951</v>
      </c>
    </row>
    <row r="397" spans="1:12" ht="12.75" customHeight="1" x14ac:dyDescent="0.2">
      <c r="A397" s="87" t="s">
        <v>157</v>
      </c>
      <c r="B397" s="87">
        <v>4</v>
      </c>
      <c r="C397" s="88">
        <v>1015.4846409199999</v>
      </c>
      <c r="D397" s="88">
        <v>1010.43247853</v>
      </c>
      <c r="E397" s="88">
        <v>0</v>
      </c>
      <c r="F397" s="88">
        <v>81.757215400000007</v>
      </c>
      <c r="G397" s="88">
        <v>204.39303849000001</v>
      </c>
      <c r="H397" s="88">
        <v>408.78607699000003</v>
      </c>
      <c r="I397" s="88">
        <v>0</v>
      </c>
      <c r="J397" s="88">
        <v>449.66468467999999</v>
      </c>
      <c r="K397" s="88">
        <v>531.42190008</v>
      </c>
      <c r="L397" s="88">
        <v>613.17911547999995</v>
      </c>
    </row>
    <row r="398" spans="1:12" ht="12.75" customHeight="1" x14ac:dyDescent="0.2">
      <c r="A398" s="87" t="s">
        <v>157</v>
      </c>
      <c r="B398" s="87">
        <v>5</v>
      </c>
      <c r="C398" s="88">
        <v>884.36719826000001</v>
      </c>
      <c r="D398" s="88">
        <v>879.96736145</v>
      </c>
      <c r="E398" s="88">
        <v>0</v>
      </c>
      <c r="F398" s="88">
        <v>81.892237719999997</v>
      </c>
      <c r="G398" s="88">
        <v>204.73059430000001</v>
      </c>
      <c r="H398" s="88">
        <v>409.46118859000001</v>
      </c>
      <c r="I398" s="88">
        <v>0</v>
      </c>
      <c r="J398" s="88">
        <v>450.40730745000002</v>
      </c>
      <c r="K398" s="88">
        <v>532.29954516999999</v>
      </c>
      <c r="L398" s="88">
        <v>614.19178289000001</v>
      </c>
    </row>
    <row r="399" spans="1:12" ht="12.75" customHeight="1" x14ac:dyDescent="0.2">
      <c r="A399" s="87" t="s">
        <v>157</v>
      </c>
      <c r="B399" s="87">
        <v>6</v>
      </c>
      <c r="C399" s="88">
        <v>850.60524463000002</v>
      </c>
      <c r="D399" s="88">
        <v>846.37337774000002</v>
      </c>
      <c r="E399" s="88">
        <v>0</v>
      </c>
      <c r="F399" s="88">
        <v>82.142439999999993</v>
      </c>
      <c r="G399" s="88">
        <v>205.3561</v>
      </c>
      <c r="H399" s="88">
        <v>410.7122</v>
      </c>
      <c r="I399" s="88">
        <v>0</v>
      </c>
      <c r="J399" s="88">
        <v>451.78341999000003</v>
      </c>
      <c r="K399" s="88">
        <v>533.92585999000005</v>
      </c>
      <c r="L399" s="88">
        <v>616.06829999000001</v>
      </c>
    </row>
    <row r="400" spans="1:12" ht="12.75" customHeight="1" x14ac:dyDescent="0.2">
      <c r="A400" s="87" t="s">
        <v>157</v>
      </c>
      <c r="B400" s="87">
        <v>7</v>
      </c>
      <c r="C400" s="88">
        <v>1010.0874621299999</v>
      </c>
      <c r="D400" s="88">
        <v>1005.06215137</v>
      </c>
      <c r="E400" s="88">
        <v>0</v>
      </c>
      <c r="F400" s="88">
        <v>80.575085290000004</v>
      </c>
      <c r="G400" s="88">
        <v>201.43771323000001</v>
      </c>
      <c r="H400" s="88">
        <v>402.87542646999998</v>
      </c>
      <c r="I400" s="88">
        <v>0</v>
      </c>
      <c r="J400" s="88">
        <v>443.16296911000001</v>
      </c>
      <c r="K400" s="88">
        <v>523.73805440000001</v>
      </c>
      <c r="L400" s="88">
        <v>604.31313969999997</v>
      </c>
    </row>
    <row r="401" spans="1:12" ht="12.75" customHeight="1" x14ac:dyDescent="0.2">
      <c r="A401" s="87" t="s">
        <v>157</v>
      </c>
      <c r="B401" s="87">
        <v>8</v>
      </c>
      <c r="C401" s="88">
        <v>876.73489280000001</v>
      </c>
      <c r="D401" s="88">
        <v>872.37302766000005</v>
      </c>
      <c r="E401" s="88">
        <v>0</v>
      </c>
      <c r="F401" s="88">
        <v>75.885284369999994</v>
      </c>
      <c r="G401" s="88">
        <v>189.71321093</v>
      </c>
      <c r="H401" s="88">
        <v>379.42642185</v>
      </c>
      <c r="I401" s="88">
        <v>0</v>
      </c>
      <c r="J401" s="88">
        <v>417.36906404000001</v>
      </c>
      <c r="K401" s="88">
        <v>493.25434840999998</v>
      </c>
      <c r="L401" s="88">
        <v>569.13963278000006</v>
      </c>
    </row>
    <row r="402" spans="1:12" ht="12.75" customHeight="1" x14ac:dyDescent="0.2">
      <c r="A402" s="87" t="s">
        <v>157</v>
      </c>
      <c r="B402" s="87">
        <v>9</v>
      </c>
      <c r="C402" s="88">
        <v>807.86586657999999</v>
      </c>
      <c r="D402" s="88">
        <v>803.84663340999998</v>
      </c>
      <c r="E402" s="88">
        <v>0</v>
      </c>
      <c r="F402" s="88">
        <v>68.355658770000005</v>
      </c>
      <c r="G402" s="88">
        <v>170.88914692</v>
      </c>
      <c r="H402" s="88">
        <v>341.77829383</v>
      </c>
      <c r="I402" s="88">
        <v>0</v>
      </c>
      <c r="J402" s="88">
        <v>375.95612320999999</v>
      </c>
      <c r="K402" s="88">
        <v>444.31178197999998</v>
      </c>
      <c r="L402" s="88">
        <v>512.66744074999997</v>
      </c>
    </row>
    <row r="403" spans="1:12" ht="12.75" customHeight="1" x14ac:dyDescent="0.2">
      <c r="A403" s="87" t="s">
        <v>157</v>
      </c>
      <c r="B403" s="87">
        <v>10</v>
      </c>
      <c r="C403" s="88">
        <v>744.66810429999998</v>
      </c>
      <c r="D403" s="88">
        <v>740.96328786000004</v>
      </c>
      <c r="E403" s="88">
        <v>0</v>
      </c>
      <c r="F403" s="88">
        <v>62.153049080000002</v>
      </c>
      <c r="G403" s="88">
        <v>155.38262270999999</v>
      </c>
      <c r="H403" s="88">
        <v>310.76524541999999</v>
      </c>
      <c r="I403" s="88">
        <v>0</v>
      </c>
      <c r="J403" s="88">
        <v>341.84176996000002</v>
      </c>
      <c r="K403" s="88">
        <v>403.99481904999999</v>
      </c>
      <c r="L403" s="88">
        <v>466.14786813000001</v>
      </c>
    </row>
    <row r="404" spans="1:12" ht="12.75" customHeight="1" x14ac:dyDescent="0.2">
      <c r="A404" s="87" t="s">
        <v>157</v>
      </c>
      <c r="B404" s="87">
        <v>11</v>
      </c>
      <c r="C404" s="88">
        <v>638.37037736000002</v>
      </c>
      <c r="D404" s="88">
        <v>635.19440533</v>
      </c>
      <c r="E404" s="88">
        <v>0</v>
      </c>
      <c r="F404" s="88">
        <v>52.216124610000001</v>
      </c>
      <c r="G404" s="88">
        <v>130.54031153</v>
      </c>
      <c r="H404" s="88">
        <v>261.08062305999999</v>
      </c>
      <c r="I404" s="88">
        <v>0</v>
      </c>
      <c r="J404" s="88">
        <v>287.18868536000002</v>
      </c>
      <c r="K404" s="88">
        <v>339.40480996999997</v>
      </c>
      <c r="L404" s="88">
        <v>391.62093457999998</v>
      </c>
    </row>
    <row r="405" spans="1:12" ht="12.75" customHeight="1" x14ac:dyDescent="0.2">
      <c r="A405" s="87" t="s">
        <v>157</v>
      </c>
      <c r="B405" s="87">
        <v>12</v>
      </c>
      <c r="C405" s="88">
        <v>700.62085410999998</v>
      </c>
      <c r="D405" s="88">
        <v>697.13517821999994</v>
      </c>
      <c r="E405" s="88">
        <v>0</v>
      </c>
      <c r="F405" s="88">
        <v>51.070949710000001</v>
      </c>
      <c r="G405" s="88">
        <v>127.67737428</v>
      </c>
      <c r="H405" s="88">
        <v>255.35474855000001</v>
      </c>
      <c r="I405" s="88">
        <v>0</v>
      </c>
      <c r="J405" s="88">
        <v>280.89022340999998</v>
      </c>
      <c r="K405" s="88">
        <v>331.96117312000001</v>
      </c>
      <c r="L405" s="88">
        <v>383.03212282999999</v>
      </c>
    </row>
    <row r="406" spans="1:12" ht="12.75" customHeight="1" x14ac:dyDescent="0.2">
      <c r="A406" s="87" t="s">
        <v>157</v>
      </c>
      <c r="B406" s="87">
        <v>13</v>
      </c>
      <c r="C406" s="88">
        <v>992.67079454999998</v>
      </c>
      <c r="D406" s="88">
        <v>987.73213387999999</v>
      </c>
      <c r="E406" s="88">
        <v>0</v>
      </c>
      <c r="F406" s="88">
        <v>51.053521840000002</v>
      </c>
      <c r="G406" s="88">
        <v>127.63380461</v>
      </c>
      <c r="H406" s="88">
        <v>255.26760922</v>
      </c>
      <c r="I406" s="88">
        <v>0</v>
      </c>
      <c r="J406" s="88">
        <v>280.79437014000001</v>
      </c>
      <c r="K406" s="88">
        <v>331.84789197999999</v>
      </c>
      <c r="L406" s="88">
        <v>382.90141382000002</v>
      </c>
    </row>
    <row r="407" spans="1:12" ht="12.75" customHeight="1" x14ac:dyDescent="0.2">
      <c r="A407" s="87" t="s">
        <v>157</v>
      </c>
      <c r="B407" s="87">
        <v>14</v>
      </c>
      <c r="C407" s="88">
        <v>777.68519346000005</v>
      </c>
      <c r="D407" s="88">
        <v>773.81611290000001</v>
      </c>
      <c r="E407" s="88">
        <v>0</v>
      </c>
      <c r="F407" s="88">
        <v>48.176566809999997</v>
      </c>
      <c r="G407" s="88">
        <v>120.44141703</v>
      </c>
      <c r="H407" s="88">
        <v>240.88283405000001</v>
      </c>
      <c r="I407" s="88">
        <v>0</v>
      </c>
      <c r="J407" s="88">
        <v>264.97111746000002</v>
      </c>
      <c r="K407" s="88">
        <v>313.14768427000001</v>
      </c>
      <c r="L407" s="88">
        <v>361.32425108000001</v>
      </c>
    </row>
    <row r="408" spans="1:12" ht="12.75" customHeight="1" x14ac:dyDescent="0.2">
      <c r="A408" s="87" t="s">
        <v>157</v>
      </c>
      <c r="B408" s="87">
        <v>15</v>
      </c>
      <c r="C408" s="88">
        <v>578.35336543000005</v>
      </c>
      <c r="D408" s="88">
        <v>575.47598549999998</v>
      </c>
      <c r="E408" s="88">
        <v>0</v>
      </c>
      <c r="F408" s="88">
        <v>49.119241879999997</v>
      </c>
      <c r="G408" s="88">
        <v>122.79810469</v>
      </c>
      <c r="H408" s="88">
        <v>245.59620938</v>
      </c>
      <c r="I408" s="88">
        <v>0</v>
      </c>
      <c r="J408" s="88">
        <v>270.15583032000001</v>
      </c>
      <c r="K408" s="88">
        <v>319.27507219</v>
      </c>
      <c r="L408" s="88">
        <v>368.39431407000001</v>
      </c>
    </row>
    <row r="409" spans="1:12" ht="12.75" customHeight="1" x14ac:dyDescent="0.2">
      <c r="A409" s="87" t="s">
        <v>157</v>
      </c>
      <c r="B409" s="87">
        <v>16</v>
      </c>
      <c r="C409" s="88">
        <v>578.56555528000001</v>
      </c>
      <c r="D409" s="88">
        <v>575.68711968000002</v>
      </c>
      <c r="E409" s="88">
        <v>0</v>
      </c>
      <c r="F409" s="88">
        <v>48.445554530000003</v>
      </c>
      <c r="G409" s="88">
        <v>121.11388633</v>
      </c>
      <c r="H409" s="88">
        <v>242.22777264999999</v>
      </c>
      <c r="I409" s="88">
        <v>0</v>
      </c>
      <c r="J409" s="88">
        <v>266.45054992000001</v>
      </c>
      <c r="K409" s="88">
        <v>314.89610445</v>
      </c>
      <c r="L409" s="88">
        <v>363.34165897999998</v>
      </c>
    </row>
    <row r="410" spans="1:12" ht="12.75" customHeight="1" x14ac:dyDescent="0.2">
      <c r="A410" s="87" t="s">
        <v>157</v>
      </c>
      <c r="B410" s="87">
        <v>17</v>
      </c>
      <c r="C410" s="88">
        <v>583.47383772000001</v>
      </c>
      <c r="D410" s="88">
        <v>580.57098281000003</v>
      </c>
      <c r="E410" s="88">
        <v>0</v>
      </c>
      <c r="F410" s="88">
        <v>48.985435819999999</v>
      </c>
      <c r="G410" s="88">
        <v>122.46358954</v>
      </c>
      <c r="H410" s="88">
        <v>244.92717909000001</v>
      </c>
      <c r="I410" s="88">
        <v>0</v>
      </c>
      <c r="J410" s="88">
        <v>269.41989698999998</v>
      </c>
      <c r="K410" s="88">
        <v>318.40533281</v>
      </c>
      <c r="L410" s="88">
        <v>367.39076863000003</v>
      </c>
    </row>
    <row r="411" spans="1:12" ht="12.75" customHeight="1" x14ac:dyDescent="0.2">
      <c r="A411" s="87" t="s">
        <v>157</v>
      </c>
      <c r="B411" s="87">
        <v>18</v>
      </c>
      <c r="C411" s="88">
        <v>542.39124458000003</v>
      </c>
      <c r="D411" s="88">
        <v>539.69278068000006</v>
      </c>
      <c r="E411" s="88">
        <v>0</v>
      </c>
      <c r="F411" s="88">
        <v>49.446490529999998</v>
      </c>
      <c r="G411" s="88">
        <v>123.61622633</v>
      </c>
      <c r="H411" s="88">
        <v>247.23245265</v>
      </c>
      <c r="I411" s="88">
        <v>0</v>
      </c>
      <c r="J411" s="88">
        <v>271.95569791999998</v>
      </c>
      <c r="K411" s="88">
        <v>321.40218844999998</v>
      </c>
      <c r="L411" s="88">
        <v>370.84867897999999</v>
      </c>
    </row>
    <row r="412" spans="1:12" ht="12.75" customHeight="1" x14ac:dyDescent="0.2">
      <c r="A412" s="87" t="s">
        <v>157</v>
      </c>
      <c r="B412" s="87">
        <v>19</v>
      </c>
      <c r="C412" s="88">
        <v>569.40132678999998</v>
      </c>
      <c r="D412" s="88">
        <v>566.56848436999996</v>
      </c>
      <c r="E412" s="88">
        <v>0</v>
      </c>
      <c r="F412" s="88">
        <v>51.123711870000001</v>
      </c>
      <c r="G412" s="88">
        <v>127.80927967</v>
      </c>
      <c r="H412" s="88">
        <v>255.61855935</v>
      </c>
      <c r="I412" s="88">
        <v>0</v>
      </c>
      <c r="J412" s="88">
        <v>281.18041527999998</v>
      </c>
      <c r="K412" s="88">
        <v>332.30412715</v>
      </c>
      <c r="L412" s="88">
        <v>383.42783902000002</v>
      </c>
    </row>
    <row r="413" spans="1:12" ht="12.75" customHeight="1" x14ac:dyDescent="0.2">
      <c r="A413" s="87" t="s">
        <v>157</v>
      </c>
      <c r="B413" s="87">
        <v>20</v>
      </c>
      <c r="C413" s="88">
        <v>619.17852076999998</v>
      </c>
      <c r="D413" s="88">
        <v>616.09803062000003</v>
      </c>
      <c r="E413" s="88">
        <v>0</v>
      </c>
      <c r="F413" s="88">
        <v>54.348770899999998</v>
      </c>
      <c r="G413" s="88">
        <v>135.87192723999999</v>
      </c>
      <c r="H413" s="88">
        <v>271.74385447999998</v>
      </c>
      <c r="I413" s="88">
        <v>0</v>
      </c>
      <c r="J413" s="88">
        <v>298.91823992000002</v>
      </c>
      <c r="K413" s="88">
        <v>353.26701082</v>
      </c>
      <c r="L413" s="88">
        <v>407.61578171000002</v>
      </c>
    </row>
    <row r="414" spans="1:12" ht="12.75" customHeight="1" x14ac:dyDescent="0.2">
      <c r="A414" s="87" t="s">
        <v>157</v>
      </c>
      <c r="B414" s="87">
        <v>21</v>
      </c>
      <c r="C414" s="88">
        <v>588.09948560999999</v>
      </c>
      <c r="D414" s="88">
        <v>585.17361751999999</v>
      </c>
      <c r="E414" s="88">
        <v>0</v>
      </c>
      <c r="F414" s="88">
        <v>52.952864849999997</v>
      </c>
      <c r="G414" s="88">
        <v>132.38216212</v>
      </c>
      <c r="H414" s="88">
        <v>264.76432423</v>
      </c>
      <c r="I414" s="88">
        <v>0</v>
      </c>
      <c r="J414" s="88">
        <v>291.24075664999998</v>
      </c>
      <c r="K414" s="88">
        <v>344.19362150000001</v>
      </c>
      <c r="L414" s="88">
        <v>397.14648634999998</v>
      </c>
    </row>
    <row r="415" spans="1:12" ht="12.75" customHeight="1" x14ac:dyDescent="0.2">
      <c r="A415" s="87" t="s">
        <v>157</v>
      </c>
      <c r="B415" s="87">
        <v>22</v>
      </c>
      <c r="C415" s="88">
        <v>544.80450364000001</v>
      </c>
      <c r="D415" s="88">
        <v>542.09403347</v>
      </c>
      <c r="E415" s="88">
        <v>0</v>
      </c>
      <c r="F415" s="88">
        <v>51.134713750000003</v>
      </c>
      <c r="G415" s="88">
        <v>127.83678438</v>
      </c>
      <c r="H415" s="88">
        <v>255.67356875999999</v>
      </c>
      <c r="I415" s="88">
        <v>0</v>
      </c>
      <c r="J415" s="88">
        <v>281.24092562999999</v>
      </c>
      <c r="K415" s="88">
        <v>332.37563938</v>
      </c>
      <c r="L415" s="88">
        <v>383.51035313</v>
      </c>
    </row>
    <row r="416" spans="1:12" ht="12.75" customHeight="1" x14ac:dyDescent="0.2">
      <c r="A416" s="87" t="s">
        <v>157</v>
      </c>
      <c r="B416" s="87">
        <v>23</v>
      </c>
      <c r="C416" s="88">
        <v>549.55025594999995</v>
      </c>
      <c r="D416" s="88">
        <v>546.81617506999999</v>
      </c>
      <c r="E416" s="88">
        <v>0</v>
      </c>
      <c r="F416" s="88">
        <v>49.983509830000003</v>
      </c>
      <c r="G416" s="88">
        <v>124.95877457</v>
      </c>
      <c r="H416" s="88">
        <v>249.91754915000001</v>
      </c>
      <c r="I416" s="88">
        <v>0</v>
      </c>
      <c r="J416" s="88">
        <v>274.90930406000001</v>
      </c>
      <c r="K416" s="88">
        <v>324.89281389000001</v>
      </c>
      <c r="L416" s="88">
        <v>374.87632372000002</v>
      </c>
    </row>
    <row r="417" spans="1:12" ht="12.75" customHeight="1" x14ac:dyDescent="0.2">
      <c r="A417" s="87" t="s">
        <v>157</v>
      </c>
      <c r="B417" s="87">
        <v>24</v>
      </c>
      <c r="C417" s="88">
        <v>628.99119745999997</v>
      </c>
      <c r="D417" s="88">
        <v>625.86188802000004</v>
      </c>
      <c r="E417" s="88">
        <v>0</v>
      </c>
      <c r="F417" s="88">
        <v>54.527804949999997</v>
      </c>
      <c r="G417" s="88">
        <v>136.31951236</v>
      </c>
      <c r="H417" s="88">
        <v>272.63902473000002</v>
      </c>
      <c r="I417" s="88">
        <v>0</v>
      </c>
      <c r="J417" s="88">
        <v>299.90292720000002</v>
      </c>
      <c r="K417" s="88">
        <v>354.43073213999998</v>
      </c>
      <c r="L417" s="88">
        <v>408.95853708999999</v>
      </c>
    </row>
    <row r="418" spans="1:12" ht="12.75" customHeight="1" x14ac:dyDescent="0.2">
      <c r="A418" s="87" t="s">
        <v>158</v>
      </c>
      <c r="B418" s="87">
        <v>1</v>
      </c>
      <c r="C418" s="88">
        <v>635.70884110999998</v>
      </c>
      <c r="D418" s="88">
        <v>632.54611055999999</v>
      </c>
      <c r="E418" s="88">
        <v>0</v>
      </c>
      <c r="F418" s="88">
        <v>55.670006440000002</v>
      </c>
      <c r="G418" s="88">
        <v>139.17501609999999</v>
      </c>
      <c r="H418" s="88">
        <v>278.35003219999999</v>
      </c>
      <c r="I418" s="88">
        <v>0</v>
      </c>
      <c r="J418" s="88">
        <v>306.18503541000001</v>
      </c>
      <c r="K418" s="88">
        <v>361.85504185000002</v>
      </c>
      <c r="L418" s="88">
        <v>417.52504828999997</v>
      </c>
    </row>
    <row r="419" spans="1:12" ht="12.75" customHeight="1" x14ac:dyDescent="0.2">
      <c r="A419" s="87" t="s">
        <v>158</v>
      </c>
      <c r="B419" s="87">
        <v>2</v>
      </c>
      <c r="C419" s="88">
        <v>718.20264040999996</v>
      </c>
      <c r="D419" s="88">
        <v>714.62949294999999</v>
      </c>
      <c r="E419" s="88">
        <v>0</v>
      </c>
      <c r="F419" s="88">
        <v>62.717892659999997</v>
      </c>
      <c r="G419" s="88">
        <v>156.79473166</v>
      </c>
      <c r="H419" s="88">
        <v>313.58946331999999</v>
      </c>
      <c r="I419" s="88">
        <v>0</v>
      </c>
      <c r="J419" s="88">
        <v>344.94840964999997</v>
      </c>
      <c r="K419" s="88">
        <v>407.66630230999999</v>
      </c>
      <c r="L419" s="88">
        <v>470.38419497000001</v>
      </c>
    </row>
    <row r="420" spans="1:12" ht="12.75" customHeight="1" x14ac:dyDescent="0.2">
      <c r="A420" s="87" t="s">
        <v>158</v>
      </c>
      <c r="B420" s="87">
        <v>3</v>
      </c>
      <c r="C420" s="88">
        <v>811.54326194999999</v>
      </c>
      <c r="D420" s="88">
        <v>807.50573327999996</v>
      </c>
      <c r="E420" s="88">
        <v>0</v>
      </c>
      <c r="F420" s="88">
        <v>70.387940069999999</v>
      </c>
      <c r="G420" s="88">
        <v>175.96985018000001</v>
      </c>
      <c r="H420" s="88">
        <v>351.93970036000002</v>
      </c>
      <c r="I420" s="88">
        <v>0</v>
      </c>
      <c r="J420" s="88">
        <v>387.13367040000003</v>
      </c>
      <c r="K420" s="88">
        <v>457.52161046999998</v>
      </c>
      <c r="L420" s="88">
        <v>527.90955054000005</v>
      </c>
    </row>
    <row r="421" spans="1:12" ht="12.75" customHeight="1" x14ac:dyDescent="0.2">
      <c r="A421" s="87" t="s">
        <v>158</v>
      </c>
      <c r="B421" s="87">
        <v>4</v>
      </c>
      <c r="C421" s="88">
        <v>969.90903421999997</v>
      </c>
      <c r="D421" s="88">
        <v>965.08361614</v>
      </c>
      <c r="E421" s="88">
        <v>0</v>
      </c>
      <c r="F421" s="88">
        <v>73.899885089999998</v>
      </c>
      <c r="G421" s="88">
        <v>184.74971274000001</v>
      </c>
      <c r="H421" s="88">
        <v>369.49942547000001</v>
      </c>
      <c r="I421" s="88">
        <v>0</v>
      </c>
      <c r="J421" s="88">
        <v>406.44936802000001</v>
      </c>
      <c r="K421" s="88">
        <v>480.34925311000001</v>
      </c>
      <c r="L421" s="88">
        <v>554.24913820999996</v>
      </c>
    </row>
    <row r="422" spans="1:12" ht="12.75" customHeight="1" x14ac:dyDescent="0.2">
      <c r="A422" s="87" t="s">
        <v>158</v>
      </c>
      <c r="B422" s="87">
        <v>5</v>
      </c>
      <c r="C422" s="88">
        <v>874.03297941000005</v>
      </c>
      <c r="D422" s="88">
        <v>869.68455662999997</v>
      </c>
      <c r="E422" s="88">
        <v>0</v>
      </c>
      <c r="F422" s="88">
        <v>76.912872160000006</v>
      </c>
      <c r="G422" s="88">
        <v>192.28218039000001</v>
      </c>
      <c r="H422" s="88">
        <v>384.56436078000002</v>
      </c>
      <c r="I422" s="88">
        <v>0</v>
      </c>
      <c r="J422" s="88">
        <v>423.02079685000001</v>
      </c>
      <c r="K422" s="88">
        <v>499.93366901000002</v>
      </c>
      <c r="L422" s="88">
        <v>576.84654116000002</v>
      </c>
    </row>
    <row r="423" spans="1:12" ht="12.75" customHeight="1" x14ac:dyDescent="0.2">
      <c r="A423" s="87" t="s">
        <v>158</v>
      </c>
      <c r="B423" s="87">
        <v>6</v>
      </c>
      <c r="C423" s="88">
        <v>867.73663821000002</v>
      </c>
      <c r="D423" s="88">
        <v>863.41954051000005</v>
      </c>
      <c r="E423" s="88">
        <v>0</v>
      </c>
      <c r="F423" s="88">
        <v>75.756476289999995</v>
      </c>
      <c r="G423" s="88">
        <v>189.39119072</v>
      </c>
      <c r="H423" s="88">
        <v>378.78238145</v>
      </c>
      <c r="I423" s="88">
        <v>0</v>
      </c>
      <c r="J423" s="88">
        <v>416.66061959000001</v>
      </c>
      <c r="K423" s="88">
        <v>492.41709587999998</v>
      </c>
      <c r="L423" s="88">
        <v>568.17357217000006</v>
      </c>
    </row>
    <row r="424" spans="1:12" ht="12.75" customHeight="1" x14ac:dyDescent="0.2">
      <c r="A424" s="87" t="s">
        <v>158</v>
      </c>
      <c r="B424" s="87">
        <v>7</v>
      </c>
      <c r="C424" s="88">
        <v>780.09180522999998</v>
      </c>
      <c r="D424" s="88">
        <v>776.21075146999999</v>
      </c>
      <c r="E424" s="88">
        <v>0</v>
      </c>
      <c r="F424" s="88">
        <v>71.667733510000005</v>
      </c>
      <c r="G424" s="88">
        <v>179.16933376</v>
      </c>
      <c r="H424" s="88">
        <v>358.33866753000001</v>
      </c>
      <c r="I424" s="88">
        <v>0</v>
      </c>
      <c r="J424" s="88">
        <v>394.17253427999998</v>
      </c>
      <c r="K424" s="88">
        <v>465.84026777999998</v>
      </c>
      <c r="L424" s="88">
        <v>537.50800129000004</v>
      </c>
    </row>
    <row r="425" spans="1:12" ht="12.75" customHeight="1" x14ac:dyDescent="0.2">
      <c r="A425" s="87" t="s">
        <v>158</v>
      </c>
      <c r="B425" s="87">
        <v>8</v>
      </c>
      <c r="C425" s="88">
        <v>780.91860889999998</v>
      </c>
      <c r="D425" s="88">
        <v>777.03344169000002</v>
      </c>
      <c r="E425" s="88">
        <v>0</v>
      </c>
      <c r="F425" s="88">
        <v>68.93416895</v>
      </c>
      <c r="G425" s="88">
        <v>172.33542238000001</v>
      </c>
      <c r="H425" s="88">
        <v>344.67084475000001</v>
      </c>
      <c r="I425" s="88">
        <v>0</v>
      </c>
      <c r="J425" s="88">
        <v>379.13792923</v>
      </c>
      <c r="K425" s="88">
        <v>448.07209818000001</v>
      </c>
      <c r="L425" s="88">
        <v>517.00626712999997</v>
      </c>
    </row>
    <row r="426" spans="1:12" ht="12.75" customHeight="1" x14ac:dyDescent="0.2">
      <c r="A426" s="87" t="s">
        <v>158</v>
      </c>
      <c r="B426" s="87">
        <v>9</v>
      </c>
      <c r="C426" s="88">
        <v>805.34022032999997</v>
      </c>
      <c r="D426" s="88">
        <v>801.33355257000005</v>
      </c>
      <c r="E426" s="88">
        <v>0</v>
      </c>
      <c r="F426" s="88">
        <v>68.450886319999995</v>
      </c>
      <c r="G426" s="88">
        <v>171.12721579999999</v>
      </c>
      <c r="H426" s="88">
        <v>342.25443159999998</v>
      </c>
      <c r="I426" s="88">
        <v>0</v>
      </c>
      <c r="J426" s="88">
        <v>376.47987475999997</v>
      </c>
      <c r="K426" s="88">
        <v>444.93076108000002</v>
      </c>
      <c r="L426" s="88">
        <v>513.38164740000002</v>
      </c>
    </row>
    <row r="427" spans="1:12" ht="12.75" customHeight="1" x14ac:dyDescent="0.2">
      <c r="A427" s="87" t="s">
        <v>158</v>
      </c>
      <c r="B427" s="87">
        <v>10</v>
      </c>
      <c r="C427" s="88">
        <v>667.18223379000005</v>
      </c>
      <c r="D427" s="88">
        <v>663.86291918999996</v>
      </c>
      <c r="E427" s="88">
        <v>0</v>
      </c>
      <c r="F427" s="88">
        <v>62.774894330000002</v>
      </c>
      <c r="G427" s="88">
        <v>156.93723582000001</v>
      </c>
      <c r="H427" s="88">
        <v>313.87447164999998</v>
      </c>
      <c r="I427" s="88">
        <v>0</v>
      </c>
      <c r="J427" s="88">
        <v>345.26191881</v>
      </c>
      <c r="K427" s="88">
        <v>408.03681313999999</v>
      </c>
      <c r="L427" s="88">
        <v>470.81170746999999</v>
      </c>
    </row>
    <row r="428" spans="1:12" ht="12.75" customHeight="1" x14ac:dyDescent="0.2">
      <c r="A428" s="87" t="s">
        <v>158</v>
      </c>
      <c r="B428" s="87">
        <v>11</v>
      </c>
      <c r="C428" s="88">
        <v>876.76462698</v>
      </c>
      <c r="D428" s="88">
        <v>872.40261391000001</v>
      </c>
      <c r="E428" s="88">
        <v>0</v>
      </c>
      <c r="F428" s="88">
        <v>62.76869671</v>
      </c>
      <c r="G428" s="88">
        <v>156.92174177999999</v>
      </c>
      <c r="H428" s="88">
        <v>313.84348356999999</v>
      </c>
      <c r="I428" s="88">
        <v>0</v>
      </c>
      <c r="J428" s="88">
        <v>345.22783192000003</v>
      </c>
      <c r="K428" s="88">
        <v>407.99652863</v>
      </c>
      <c r="L428" s="88">
        <v>470.76522534999998</v>
      </c>
    </row>
    <row r="429" spans="1:12" ht="12.75" customHeight="1" x14ac:dyDescent="0.2">
      <c r="A429" s="87" t="s">
        <v>158</v>
      </c>
      <c r="B429" s="87">
        <v>12</v>
      </c>
      <c r="C429" s="88">
        <v>1101.10527417</v>
      </c>
      <c r="D429" s="88">
        <v>1095.62713848</v>
      </c>
      <c r="E429" s="88">
        <v>0</v>
      </c>
      <c r="F429" s="88">
        <v>62.056580089999997</v>
      </c>
      <c r="G429" s="88">
        <v>155.14145023</v>
      </c>
      <c r="H429" s="88">
        <v>310.28290046000001</v>
      </c>
      <c r="I429" s="88">
        <v>0</v>
      </c>
      <c r="J429" s="88">
        <v>341.31119051000002</v>
      </c>
      <c r="K429" s="88">
        <v>403.36777059999997</v>
      </c>
      <c r="L429" s="88">
        <v>465.42435068999998</v>
      </c>
    </row>
    <row r="430" spans="1:12" ht="12.75" customHeight="1" x14ac:dyDescent="0.2">
      <c r="A430" s="87" t="s">
        <v>158</v>
      </c>
      <c r="B430" s="87">
        <v>13</v>
      </c>
      <c r="C430" s="88">
        <v>952.75098398</v>
      </c>
      <c r="D430" s="88">
        <v>948.01092932999995</v>
      </c>
      <c r="E430" s="88">
        <v>0</v>
      </c>
      <c r="F430" s="88">
        <v>58.502396619999999</v>
      </c>
      <c r="G430" s="88">
        <v>146.25599154</v>
      </c>
      <c r="H430" s="88">
        <v>292.51198307999999</v>
      </c>
      <c r="I430" s="88">
        <v>0</v>
      </c>
      <c r="J430" s="88">
        <v>321.76318137999999</v>
      </c>
      <c r="K430" s="88">
        <v>380.265578</v>
      </c>
      <c r="L430" s="88">
        <v>438.76797461000001</v>
      </c>
    </row>
    <row r="431" spans="1:12" ht="12.75" customHeight="1" x14ac:dyDescent="0.2">
      <c r="A431" s="87" t="s">
        <v>158</v>
      </c>
      <c r="B431" s="87">
        <v>14</v>
      </c>
      <c r="C431" s="88">
        <v>959.92477957000006</v>
      </c>
      <c r="D431" s="88">
        <v>955.14903440000001</v>
      </c>
      <c r="E431" s="88">
        <v>0</v>
      </c>
      <c r="F431" s="88">
        <v>60.440728800000002</v>
      </c>
      <c r="G431" s="88">
        <v>151.10182201000001</v>
      </c>
      <c r="H431" s="88">
        <v>302.20364401</v>
      </c>
      <c r="I431" s="88">
        <v>0</v>
      </c>
      <c r="J431" s="88">
        <v>332.42400841</v>
      </c>
      <c r="K431" s="88">
        <v>392.86473720999999</v>
      </c>
      <c r="L431" s="88">
        <v>453.30546601999998</v>
      </c>
    </row>
    <row r="432" spans="1:12" ht="12.75" customHeight="1" x14ac:dyDescent="0.2">
      <c r="A432" s="87" t="s">
        <v>158</v>
      </c>
      <c r="B432" s="87">
        <v>15</v>
      </c>
      <c r="C432" s="88">
        <v>649.43313453999997</v>
      </c>
      <c r="D432" s="88">
        <v>646.20212391999996</v>
      </c>
      <c r="E432" s="88">
        <v>0</v>
      </c>
      <c r="F432" s="88">
        <v>59.669906179999998</v>
      </c>
      <c r="G432" s="88">
        <v>149.17476543999999</v>
      </c>
      <c r="H432" s="88">
        <v>298.34953088999998</v>
      </c>
      <c r="I432" s="88">
        <v>0</v>
      </c>
      <c r="J432" s="88">
        <v>328.18448396999997</v>
      </c>
      <c r="K432" s="88">
        <v>387.85439014999997</v>
      </c>
      <c r="L432" s="88">
        <v>447.52429633000003</v>
      </c>
    </row>
    <row r="433" spans="1:12" ht="12.75" customHeight="1" x14ac:dyDescent="0.2">
      <c r="A433" s="87" t="s">
        <v>158</v>
      </c>
      <c r="B433" s="87">
        <v>16</v>
      </c>
      <c r="C433" s="88">
        <v>597.68686505000005</v>
      </c>
      <c r="D433" s="88">
        <v>594.71329856</v>
      </c>
      <c r="E433" s="88">
        <v>0</v>
      </c>
      <c r="F433" s="88">
        <v>59.662899520000003</v>
      </c>
      <c r="G433" s="88">
        <v>149.15724881</v>
      </c>
      <c r="H433" s="88">
        <v>298.31449762</v>
      </c>
      <c r="I433" s="88">
        <v>0</v>
      </c>
      <c r="J433" s="88">
        <v>328.14594738</v>
      </c>
      <c r="K433" s="88">
        <v>387.80884691</v>
      </c>
      <c r="L433" s="88">
        <v>447.47174643</v>
      </c>
    </row>
    <row r="434" spans="1:12" ht="12.75" customHeight="1" x14ac:dyDescent="0.2">
      <c r="A434" s="87" t="s">
        <v>158</v>
      </c>
      <c r="B434" s="87">
        <v>17</v>
      </c>
      <c r="C434" s="88">
        <v>630.87828992000004</v>
      </c>
      <c r="D434" s="88">
        <v>627.73959195999998</v>
      </c>
      <c r="E434" s="88">
        <v>0</v>
      </c>
      <c r="F434" s="88">
        <v>59.768613610000003</v>
      </c>
      <c r="G434" s="88">
        <v>149.42153403</v>
      </c>
      <c r="H434" s="88">
        <v>298.84306806000001</v>
      </c>
      <c r="I434" s="88">
        <v>0</v>
      </c>
      <c r="J434" s="88">
        <v>328.72737487000001</v>
      </c>
      <c r="K434" s="88">
        <v>388.49598847999999</v>
      </c>
      <c r="L434" s="88">
        <v>448.26460208999998</v>
      </c>
    </row>
    <row r="435" spans="1:12" ht="12.75" customHeight="1" x14ac:dyDescent="0.2">
      <c r="A435" s="87" t="s">
        <v>158</v>
      </c>
      <c r="B435" s="87">
        <v>18</v>
      </c>
      <c r="C435" s="88">
        <v>715.60127605000002</v>
      </c>
      <c r="D435" s="88">
        <v>712.04107069999998</v>
      </c>
      <c r="E435" s="88">
        <v>0</v>
      </c>
      <c r="F435" s="88">
        <v>59.5524919</v>
      </c>
      <c r="G435" s="88">
        <v>148.88122976</v>
      </c>
      <c r="H435" s="88">
        <v>297.76245951999999</v>
      </c>
      <c r="I435" s="88">
        <v>0</v>
      </c>
      <c r="J435" s="88">
        <v>327.53870547000002</v>
      </c>
      <c r="K435" s="88">
        <v>387.09119736999997</v>
      </c>
      <c r="L435" s="88">
        <v>446.64368926999998</v>
      </c>
    </row>
    <row r="436" spans="1:12" ht="12.75" customHeight="1" x14ac:dyDescent="0.2">
      <c r="A436" s="87" t="s">
        <v>158</v>
      </c>
      <c r="B436" s="87">
        <v>19</v>
      </c>
      <c r="C436" s="88">
        <v>726.15082356000005</v>
      </c>
      <c r="D436" s="88">
        <v>722.53813290000005</v>
      </c>
      <c r="E436" s="88">
        <v>0</v>
      </c>
      <c r="F436" s="88">
        <v>61.955848400000001</v>
      </c>
      <c r="G436" s="88">
        <v>154.88962101000001</v>
      </c>
      <c r="H436" s="88">
        <v>309.77924202000003</v>
      </c>
      <c r="I436" s="88">
        <v>0</v>
      </c>
      <c r="J436" s="88">
        <v>340.75716621999999</v>
      </c>
      <c r="K436" s="88">
        <v>402.71301462000002</v>
      </c>
      <c r="L436" s="88">
        <v>464.66886302</v>
      </c>
    </row>
    <row r="437" spans="1:12" ht="12.75" customHeight="1" x14ac:dyDescent="0.2">
      <c r="A437" s="87" t="s">
        <v>158</v>
      </c>
      <c r="B437" s="87">
        <v>20</v>
      </c>
      <c r="C437" s="88">
        <v>822.01658732999999</v>
      </c>
      <c r="D437" s="88">
        <v>817.92695257000003</v>
      </c>
      <c r="E437" s="88">
        <v>0</v>
      </c>
      <c r="F437" s="88">
        <v>73.045249490000003</v>
      </c>
      <c r="G437" s="88">
        <v>182.61312371</v>
      </c>
      <c r="H437" s="88">
        <v>365.22624743</v>
      </c>
      <c r="I437" s="88">
        <v>0</v>
      </c>
      <c r="J437" s="88">
        <v>401.74887217000003</v>
      </c>
      <c r="K437" s="88">
        <v>474.79412165000002</v>
      </c>
      <c r="L437" s="88">
        <v>547.83937114000003</v>
      </c>
    </row>
    <row r="438" spans="1:12" ht="12.75" customHeight="1" x14ac:dyDescent="0.2">
      <c r="A438" s="87" t="s">
        <v>158</v>
      </c>
      <c r="B438" s="87">
        <v>21</v>
      </c>
      <c r="C438" s="88">
        <v>831.50024212000005</v>
      </c>
      <c r="D438" s="88">
        <v>827.36342500000001</v>
      </c>
      <c r="E438" s="88">
        <v>0</v>
      </c>
      <c r="F438" s="88">
        <v>69.699953870000002</v>
      </c>
      <c r="G438" s="88">
        <v>174.24988468999999</v>
      </c>
      <c r="H438" s="88">
        <v>348.49976937000002</v>
      </c>
      <c r="I438" s="88">
        <v>0</v>
      </c>
      <c r="J438" s="88">
        <v>383.34974631</v>
      </c>
      <c r="K438" s="88">
        <v>453.04970018</v>
      </c>
      <c r="L438" s="88">
        <v>522.74965406000001</v>
      </c>
    </row>
    <row r="439" spans="1:12" ht="12.75" customHeight="1" x14ac:dyDescent="0.2">
      <c r="A439" s="87" t="s">
        <v>158</v>
      </c>
      <c r="B439" s="87">
        <v>22</v>
      </c>
      <c r="C439" s="88">
        <v>802.71537536000005</v>
      </c>
      <c r="D439" s="88">
        <v>798.72176652999997</v>
      </c>
      <c r="E439" s="88">
        <v>0</v>
      </c>
      <c r="F439" s="88">
        <v>67.218411340000003</v>
      </c>
      <c r="G439" s="88">
        <v>168.04602836000001</v>
      </c>
      <c r="H439" s="88">
        <v>336.09205672000002</v>
      </c>
      <c r="I439" s="88">
        <v>0</v>
      </c>
      <c r="J439" s="88">
        <v>369.70126239000001</v>
      </c>
      <c r="K439" s="88">
        <v>436.91967374000001</v>
      </c>
      <c r="L439" s="88">
        <v>504.13808508</v>
      </c>
    </row>
    <row r="440" spans="1:12" ht="12.75" customHeight="1" x14ac:dyDescent="0.2">
      <c r="A440" s="87" t="s">
        <v>158</v>
      </c>
      <c r="B440" s="87">
        <v>23</v>
      </c>
      <c r="C440" s="88">
        <v>693.94760547999999</v>
      </c>
      <c r="D440" s="88">
        <v>690.49512983</v>
      </c>
      <c r="E440" s="88">
        <v>0</v>
      </c>
      <c r="F440" s="88">
        <v>59.814766570000003</v>
      </c>
      <c r="G440" s="88">
        <v>149.53691642000001</v>
      </c>
      <c r="H440" s="88">
        <v>299.07383284000002</v>
      </c>
      <c r="I440" s="88">
        <v>0</v>
      </c>
      <c r="J440" s="88">
        <v>328.98121612</v>
      </c>
      <c r="K440" s="88">
        <v>388.79598269000002</v>
      </c>
      <c r="L440" s="88">
        <v>448.61074925000003</v>
      </c>
    </row>
    <row r="441" spans="1:12" ht="12.75" customHeight="1" x14ac:dyDescent="0.2">
      <c r="A441" s="87" t="s">
        <v>158</v>
      </c>
      <c r="B441" s="87">
        <v>24</v>
      </c>
      <c r="C441" s="88">
        <v>652.83708253999998</v>
      </c>
      <c r="D441" s="88">
        <v>649.58913686000005</v>
      </c>
      <c r="E441" s="88">
        <v>0</v>
      </c>
      <c r="F441" s="88">
        <v>58.198786149999997</v>
      </c>
      <c r="G441" s="88">
        <v>145.49696539000001</v>
      </c>
      <c r="H441" s="88">
        <v>290.99393077000002</v>
      </c>
      <c r="I441" s="88">
        <v>0</v>
      </c>
      <c r="J441" s="88">
        <v>320.09332384999999</v>
      </c>
      <c r="K441" s="88">
        <v>378.29210999999998</v>
      </c>
      <c r="L441" s="88">
        <v>436.49089615999998</v>
      </c>
    </row>
    <row r="442" spans="1:12" ht="12.75" customHeight="1" x14ac:dyDescent="0.2">
      <c r="A442" s="87" t="s">
        <v>159</v>
      </c>
      <c r="B442" s="87">
        <v>1</v>
      </c>
      <c r="C442" s="88">
        <v>924.66365858999995</v>
      </c>
      <c r="D442" s="88">
        <v>920.06334188000005</v>
      </c>
      <c r="E442" s="88">
        <v>0</v>
      </c>
      <c r="F442" s="88">
        <v>78.655607709999998</v>
      </c>
      <c r="G442" s="88">
        <v>196.63901927000001</v>
      </c>
      <c r="H442" s="88">
        <v>393.27803855000002</v>
      </c>
      <c r="I442" s="88">
        <v>0</v>
      </c>
      <c r="J442" s="88">
        <v>432.60584239999997</v>
      </c>
      <c r="K442" s="88">
        <v>511.26145011</v>
      </c>
      <c r="L442" s="88">
        <v>589.91705781999997</v>
      </c>
    </row>
    <row r="443" spans="1:12" ht="12.75" customHeight="1" x14ac:dyDescent="0.2">
      <c r="A443" s="87" t="s">
        <v>159</v>
      </c>
      <c r="B443" s="87">
        <v>2</v>
      </c>
      <c r="C443" s="88">
        <v>1111.3101085599999</v>
      </c>
      <c r="D443" s="88">
        <v>1105.78120255</v>
      </c>
      <c r="E443" s="88">
        <v>0</v>
      </c>
      <c r="F443" s="88">
        <v>92.411308070000004</v>
      </c>
      <c r="G443" s="88">
        <v>231.02827017000001</v>
      </c>
      <c r="H443" s="88">
        <v>462.05654034000003</v>
      </c>
      <c r="I443" s="88">
        <v>0</v>
      </c>
      <c r="J443" s="88">
        <v>508.26219436999997</v>
      </c>
      <c r="K443" s="88">
        <v>600.67350243999999</v>
      </c>
      <c r="L443" s="88">
        <v>693.08481051000001</v>
      </c>
    </row>
    <row r="444" spans="1:12" ht="12.75" customHeight="1" x14ac:dyDescent="0.2">
      <c r="A444" s="87" t="s">
        <v>159</v>
      </c>
      <c r="B444" s="87">
        <v>3</v>
      </c>
      <c r="C444" s="88">
        <v>1209.81144761</v>
      </c>
      <c r="D444" s="88">
        <v>1203.7924851800001</v>
      </c>
      <c r="E444" s="88">
        <v>0</v>
      </c>
      <c r="F444" s="88">
        <v>100.11023742</v>
      </c>
      <c r="G444" s="88">
        <v>250.27559355</v>
      </c>
      <c r="H444" s="88">
        <v>500.55118711</v>
      </c>
      <c r="I444" s="88">
        <v>0</v>
      </c>
      <c r="J444" s="88">
        <v>550.60630581999999</v>
      </c>
      <c r="K444" s="88">
        <v>650.71654323999996</v>
      </c>
      <c r="L444" s="88">
        <v>750.82678066000005</v>
      </c>
    </row>
    <row r="445" spans="1:12" ht="12.75" customHeight="1" x14ac:dyDescent="0.2">
      <c r="A445" s="87" t="s">
        <v>159</v>
      </c>
      <c r="B445" s="87">
        <v>4</v>
      </c>
      <c r="C445" s="88">
        <v>1214.13767001</v>
      </c>
      <c r="D445" s="88">
        <v>1208.0971840899999</v>
      </c>
      <c r="E445" s="88">
        <v>0</v>
      </c>
      <c r="F445" s="88">
        <v>99.321407010000001</v>
      </c>
      <c r="G445" s="88">
        <v>248.30351752000001</v>
      </c>
      <c r="H445" s="88">
        <v>496.60703503000002</v>
      </c>
      <c r="I445" s="88">
        <v>0</v>
      </c>
      <c r="J445" s="88">
        <v>546.26773852999997</v>
      </c>
      <c r="K445" s="88">
        <v>645.58914554</v>
      </c>
      <c r="L445" s="88">
        <v>744.91055255000003</v>
      </c>
    </row>
    <row r="446" spans="1:12" ht="12.75" customHeight="1" x14ac:dyDescent="0.2">
      <c r="A446" s="87" t="s">
        <v>159</v>
      </c>
      <c r="B446" s="87">
        <v>5</v>
      </c>
      <c r="C446" s="88">
        <v>1187.9818682800001</v>
      </c>
      <c r="D446" s="88">
        <v>1182.07151073</v>
      </c>
      <c r="E446" s="88">
        <v>0</v>
      </c>
      <c r="F446" s="88">
        <v>99.360115570000005</v>
      </c>
      <c r="G446" s="88">
        <v>248.40028892999999</v>
      </c>
      <c r="H446" s="88">
        <v>496.80057785000002</v>
      </c>
      <c r="I446" s="88">
        <v>0</v>
      </c>
      <c r="J446" s="88">
        <v>546.48063563999995</v>
      </c>
      <c r="K446" s="88">
        <v>645.84075121000001</v>
      </c>
      <c r="L446" s="88">
        <v>745.20086677999996</v>
      </c>
    </row>
    <row r="447" spans="1:12" ht="12.75" customHeight="1" x14ac:dyDescent="0.2">
      <c r="A447" s="87" t="s">
        <v>159</v>
      </c>
      <c r="B447" s="87">
        <v>6</v>
      </c>
      <c r="C447" s="88">
        <v>1185.4942957200001</v>
      </c>
      <c r="D447" s="88">
        <v>1179.5963141499999</v>
      </c>
      <c r="E447" s="88">
        <v>0</v>
      </c>
      <c r="F447" s="88">
        <v>99.570291499999996</v>
      </c>
      <c r="G447" s="88">
        <v>248.92572874000001</v>
      </c>
      <c r="H447" s="88">
        <v>497.85145748000002</v>
      </c>
      <c r="I447" s="88">
        <v>0</v>
      </c>
      <c r="J447" s="88">
        <v>547.63660322999999</v>
      </c>
      <c r="K447" s="88">
        <v>647.20689472000004</v>
      </c>
      <c r="L447" s="88">
        <v>746.77718621999998</v>
      </c>
    </row>
    <row r="448" spans="1:12" ht="12.75" customHeight="1" x14ac:dyDescent="0.2">
      <c r="A448" s="87" t="s">
        <v>159</v>
      </c>
      <c r="B448" s="87">
        <v>7</v>
      </c>
      <c r="C448" s="88">
        <v>1110.88388575</v>
      </c>
      <c r="D448" s="88">
        <v>1105.35710025</v>
      </c>
      <c r="E448" s="88">
        <v>0</v>
      </c>
      <c r="F448" s="88">
        <v>92.97572692</v>
      </c>
      <c r="G448" s="88">
        <v>232.43931728999999</v>
      </c>
      <c r="H448" s="88">
        <v>464.87863457999998</v>
      </c>
      <c r="I448" s="88">
        <v>0</v>
      </c>
      <c r="J448" s="88">
        <v>511.36649803</v>
      </c>
      <c r="K448" s="88">
        <v>604.34222494999995</v>
      </c>
      <c r="L448" s="88">
        <v>697.31795185999999</v>
      </c>
    </row>
    <row r="449" spans="1:12" ht="12.75" customHeight="1" x14ac:dyDescent="0.2">
      <c r="A449" s="87" t="s">
        <v>159</v>
      </c>
      <c r="B449" s="87">
        <v>8</v>
      </c>
      <c r="C449" s="88">
        <v>1043.18840993</v>
      </c>
      <c r="D449" s="88">
        <v>1037.99841784</v>
      </c>
      <c r="E449" s="88">
        <v>0</v>
      </c>
      <c r="F449" s="88">
        <v>84.523828620000003</v>
      </c>
      <c r="G449" s="88">
        <v>211.30957155999999</v>
      </c>
      <c r="H449" s="88">
        <v>422.61914311999999</v>
      </c>
      <c r="I449" s="88">
        <v>0</v>
      </c>
      <c r="J449" s="88">
        <v>464.88105743</v>
      </c>
      <c r="K449" s="88">
        <v>549.40488604999996</v>
      </c>
      <c r="L449" s="88">
        <v>633.92871466999998</v>
      </c>
    </row>
    <row r="450" spans="1:12" ht="12.75" customHeight="1" x14ac:dyDescent="0.2">
      <c r="A450" s="87" t="s">
        <v>159</v>
      </c>
      <c r="B450" s="87">
        <v>9</v>
      </c>
      <c r="C450" s="88">
        <v>972.16892481000002</v>
      </c>
      <c r="D450" s="88">
        <v>967.33226348999995</v>
      </c>
      <c r="E450" s="88">
        <v>0</v>
      </c>
      <c r="F450" s="88">
        <v>78.174180430000007</v>
      </c>
      <c r="G450" s="88">
        <v>195.43545108000001</v>
      </c>
      <c r="H450" s="88">
        <v>390.87090216000001</v>
      </c>
      <c r="I450" s="88">
        <v>0</v>
      </c>
      <c r="J450" s="88">
        <v>429.95799238000001</v>
      </c>
      <c r="K450" s="88">
        <v>508.13217280999999</v>
      </c>
      <c r="L450" s="88">
        <v>586.30635324000002</v>
      </c>
    </row>
    <row r="451" spans="1:12" ht="12.75" customHeight="1" x14ac:dyDescent="0.2">
      <c r="A451" s="87" t="s">
        <v>159</v>
      </c>
      <c r="B451" s="87">
        <v>10</v>
      </c>
      <c r="C451" s="88">
        <v>759.39371065</v>
      </c>
      <c r="D451" s="88">
        <v>755.61563249000005</v>
      </c>
      <c r="E451" s="88">
        <v>0</v>
      </c>
      <c r="F451" s="88">
        <v>69.909142299999999</v>
      </c>
      <c r="G451" s="88">
        <v>174.77285574999999</v>
      </c>
      <c r="H451" s="88">
        <v>349.54571149999998</v>
      </c>
      <c r="I451" s="88">
        <v>0</v>
      </c>
      <c r="J451" s="88">
        <v>384.50028264999997</v>
      </c>
      <c r="K451" s="88">
        <v>454.40942495000002</v>
      </c>
      <c r="L451" s="88">
        <v>524.31856725</v>
      </c>
    </row>
    <row r="452" spans="1:12" ht="12.75" customHeight="1" x14ac:dyDescent="0.2">
      <c r="A452" s="87" t="s">
        <v>159</v>
      </c>
      <c r="B452" s="87">
        <v>11</v>
      </c>
      <c r="C452" s="88">
        <v>640.85020922000001</v>
      </c>
      <c r="D452" s="88">
        <v>637.66189971999995</v>
      </c>
      <c r="E452" s="88">
        <v>0</v>
      </c>
      <c r="F452" s="88">
        <v>63.520018640000004</v>
      </c>
      <c r="G452" s="88">
        <v>158.8000466</v>
      </c>
      <c r="H452" s="88">
        <v>317.6000932</v>
      </c>
      <c r="I452" s="88">
        <v>0</v>
      </c>
      <c r="J452" s="88">
        <v>349.36010252</v>
      </c>
      <c r="K452" s="88">
        <v>412.88012115999999</v>
      </c>
      <c r="L452" s="88">
        <v>476.40013979999998</v>
      </c>
    </row>
    <row r="453" spans="1:12" ht="12.75" customHeight="1" x14ac:dyDescent="0.2">
      <c r="A453" s="87" t="s">
        <v>159</v>
      </c>
      <c r="B453" s="87">
        <v>12</v>
      </c>
      <c r="C453" s="88">
        <v>577.66159442000003</v>
      </c>
      <c r="D453" s="88">
        <v>574.78765613999997</v>
      </c>
      <c r="E453" s="88">
        <v>0</v>
      </c>
      <c r="F453" s="88">
        <v>60.622064350000002</v>
      </c>
      <c r="G453" s="88">
        <v>151.55516087000001</v>
      </c>
      <c r="H453" s="88">
        <v>303.11032173000001</v>
      </c>
      <c r="I453" s="88">
        <v>0</v>
      </c>
      <c r="J453" s="88">
        <v>333.42135389999999</v>
      </c>
      <c r="K453" s="88">
        <v>394.04341825</v>
      </c>
      <c r="L453" s="88">
        <v>454.66548260000002</v>
      </c>
    </row>
    <row r="454" spans="1:12" ht="12.75" customHeight="1" x14ac:dyDescent="0.2">
      <c r="A454" s="87" t="s">
        <v>159</v>
      </c>
      <c r="B454" s="87">
        <v>13</v>
      </c>
      <c r="C454" s="88">
        <v>598.95108883</v>
      </c>
      <c r="D454" s="88">
        <v>595.97123266999995</v>
      </c>
      <c r="E454" s="88">
        <v>0</v>
      </c>
      <c r="F454" s="88">
        <v>58.946659680000003</v>
      </c>
      <c r="G454" s="88">
        <v>147.36664919</v>
      </c>
      <c r="H454" s="88">
        <v>294.73329838000001</v>
      </c>
      <c r="I454" s="88">
        <v>0</v>
      </c>
      <c r="J454" s="88">
        <v>324.20662822000003</v>
      </c>
      <c r="K454" s="88">
        <v>383.15328789</v>
      </c>
      <c r="L454" s="88">
        <v>442.09994756999998</v>
      </c>
    </row>
    <row r="455" spans="1:12" ht="12.75" customHeight="1" x14ac:dyDescent="0.2">
      <c r="A455" s="87" t="s">
        <v>159</v>
      </c>
      <c r="B455" s="87">
        <v>14</v>
      </c>
      <c r="C455" s="88">
        <v>608.46320060000005</v>
      </c>
      <c r="D455" s="88">
        <v>605.43602050000004</v>
      </c>
      <c r="E455" s="88">
        <v>0</v>
      </c>
      <c r="F455" s="88">
        <v>58.948352679999999</v>
      </c>
      <c r="G455" s="88">
        <v>147.37088170999999</v>
      </c>
      <c r="H455" s="88">
        <v>294.74176340999998</v>
      </c>
      <c r="I455" s="88">
        <v>0</v>
      </c>
      <c r="J455" s="88">
        <v>324.21593975000002</v>
      </c>
      <c r="K455" s="88">
        <v>383.16429242999999</v>
      </c>
      <c r="L455" s="88">
        <v>442.11264512000002</v>
      </c>
    </row>
    <row r="456" spans="1:12" ht="12.75" customHeight="1" x14ac:dyDescent="0.2">
      <c r="A456" s="87" t="s">
        <v>159</v>
      </c>
      <c r="B456" s="87">
        <v>15</v>
      </c>
      <c r="C456" s="88">
        <v>653.33348959</v>
      </c>
      <c r="D456" s="88">
        <v>650.08307421999996</v>
      </c>
      <c r="E456" s="88">
        <v>0</v>
      </c>
      <c r="F456" s="88">
        <v>58.887751510000001</v>
      </c>
      <c r="G456" s="88">
        <v>147.21937878</v>
      </c>
      <c r="H456" s="88">
        <v>294.43875756</v>
      </c>
      <c r="I456" s="88">
        <v>0</v>
      </c>
      <c r="J456" s="88">
        <v>323.88263331000002</v>
      </c>
      <c r="K456" s="88">
        <v>382.77038482</v>
      </c>
      <c r="L456" s="88">
        <v>441.65813632999999</v>
      </c>
    </row>
    <row r="457" spans="1:12" ht="12.75" customHeight="1" x14ac:dyDescent="0.2">
      <c r="A457" s="87" t="s">
        <v>159</v>
      </c>
      <c r="B457" s="87">
        <v>16</v>
      </c>
      <c r="C457" s="88">
        <v>699.85264474999997</v>
      </c>
      <c r="D457" s="88">
        <v>696.37079080000001</v>
      </c>
      <c r="E457" s="88">
        <v>0</v>
      </c>
      <c r="F457" s="88">
        <v>59.082341249999999</v>
      </c>
      <c r="G457" s="88">
        <v>147.70585313000001</v>
      </c>
      <c r="H457" s="88">
        <v>295.41170626000002</v>
      </c>
      <c r="I457" s="88">
        <v>0</v>
      </c>
      <c r="J457" s="88">
        <v>324.95287688000002</v>
      </c>
      <c r="K457" s="88">
        <v>384.03521812999998</v>
      </c>
      <c r="L457" s="88">
        <v>443.11755937999999</v>
      </c>
    </row>
    <row r="458" spans="1:12" ht="12.75" customHeight="1" x14ac:dyDescent="0.2">
      <c r="A458" s="87" t="s">
        <v>159</v>
      </c>
      <c r="B458" s="87">
        <v>17</v>
      </c>
      <c r="C458" s="88">
        <v>607.92871047999995</v>
      </c>
      <c r="D458" s="88">
        <v>604.90418953000005</v>
      </c>
      <c r="E458" s="88">
        <v>0</v>
      </c>
      <c r="F458" s="88">
        <v>59.036428389999998</v>
      </c>
      <c r="G458" s="88">
        <v>147.59107098000001</v>
      </c>
      <c r="H458" s="88">
        <v>295.18214196000002</v>
      </c>
      <c r="I458" s="88">
        <v>0</v>
      </c>
      <c r="J458" s="88">
        <v>324.70035616000001</v>
      </c>
      <c r="K458" s="88">
        <v>383.73678454999998</v>
      </c>
      <c r="L458" s="88">
        <v>442.77321294000001</v>
      </c>
    </row>
    <row r="459" spans="1:12" ht="12.75" customHeight="1" x14ac:dyDescent="0.2">
      <c r="A459" s="87" t="s">
        <v>159</v>
      </c>
      <c r="B459" s="87">
        <v>18</v>
      </c>
      <c r="C459" s="88">
        <v>704.60953050000001</v>
      </c>
      <c r="D459" s="88">
        <v>701.10401045000003</v>
      </c>
      <c r="E459" s="88">
        <v>0</v>
      </c>
      <c r="F459" s="88">
        <v>58.604329960000001</v>
      </c>
      <c r="G459" s="88">
        <v>146.51082491</v>
      </c>
      <c r="H459" s="88">
        <v>293.02164980999999</v>
      </c>
      <c r="I459" s="88">
        <v>0</v>
      </c>
      <c r="J459" s="88">
        <v>322.32381478999997</v>
      </c>
      <c r="K459" s="88">
        <v>380.92814475</v>
      </c>
      <c r="L459" s="88">
        <v>439.53247471999998</v>
      </c>
    </row>
    <row r="460" spans="1:12" ht="12.75" customHeight="1" x14ac:dyDescent="0.2">
      <c r="A460" s="87" t="s">
        <v>159</v>
      </c>
      <c r="B460" s="87">
        <v>19</v>
      </c>
      <c r="C460" s="88">
        <v>718.74627812000006</v>
      </c>
      <c r="D460" s="88">
        <v>715.17042599000001</v>
      </c>
      <c r="E460" s="88">
        <v>0</v>
      </c>
      <c r="F460" s="88">
        <v>60.239471989999998</v>
      </c>
      <c r="G460" s="88">
        <v>150.59867997000001</v>
      </c>
      <c r="H460" s="88">
        <v>301.19735994000001</v>
      </c>
      <c r="I460" s="88">
        <v>0</v>
      </c>
      <c r="J460" s="88">
        <v>331.31709592999999</v>
      </c>
      <c r="K460" s="88">
        <v>391.55656792000002</v>
      </c>
      <c r="L460" s="88">
        <v>451.79603989999998</v>
      </c>
    </row>
    <row r="461" spans="1:12" ht="12.75" customHeight="1" x14ac:dyDescent="0.2">
      <c r="A461" s="87" t="s">
        <v>159</v>
      </c>
      <c r="B461" s="87">
        <v>20</v>
      </c>
      <c r="C461" s="88">
        <v>734.82610064000005</v>
      </c>
      <c r="D461" s="88">
        <v>731.17024938999998</v>
      </c>
      <c r="E461" s="88">
        <v>0</v>
      </c>
      <c r="F461" s="88">
        <v>62.66951633</v>
      </c>
      <c r="G461" s="88">
        <v>156.67379081999999</v>
      </c>
      <c r="H461" s="88">
        <v>313.34758165</v>
      </c>
      <c r="I461" s="88">
        <v>0</v>
      </c>
      <c r="J461" s="88">
        <v>344.68233980999997</v>
      </c>
      <c r="K461" s="88">
        <v>407.35185614</v>
      </c>
      <c r="L461" s="88">
        <v>470.02137247000002</v>
      </c>
    </row>
    <row r="462" spans="1:12" ht="12.75" customHeight="1" x14ac:dyDescent="0.2">
      <c r="A462" s="87" t="s">
        <v>159</v>
      </c>
      <c r="B462" s="87">
        <v>21</v>
      </c>
      <c r="C462" s="88">
        <v>735.72408409000002</v>
      </c>
      <c r="D462" s="88">
        <v>732.06376525999997</v>
      </c>
      <c r="E462" s="88">
        <v>0</v>
      </c>
      <c r="F462" s="88">
        <v>62.477575340000001</v>
      </c>
      <c r="G462" s="88">
        <v>156.19393836</v>
      </c>
      <c r="H462" s="88">
        <v>312.38787672000001</v>
      </c>
      <c r="I462" s="88">
        <v>0</v>
      </c>
      <c r="J462" s="88">
        <v>343.62666438999997</v>
      </c>
      <c r="K462" s="88">
        <v>406.10423974000003</v>
      </c>
      <c r="L462" s="88">
        <v>468.58181508000001</v>
      </c>
    </row>
    <row r="463" spans="1:12" ht="12.75" customHeight="1" x14ac:dyDescent="0.2">
      <c r="A463" s="87" t="s">
        <v>159</v>
      </c>
      <c r="B463" s="87">
        <v>22</v>
      </c>
      <c r="C463" s="88">
        <v>739.84011988999998</v>
      </c>
      <c r="D463" s="88">
        <v>736.15932326999996</v>
      </c>
      <c r="E463" s="88">
        <v>0</v>
      </c>
      <c r="F463" s="88">
        <v>62.553262609999997</v>
      </c>
      <c r="G463" s="88">
        <v>156.38315652</v>
      </c>
      <c r="H463" s="88">
        <v>312.76631304</v>
      </c>
      <c r="I463" s="88">
        <v>0</v>
      </c>
      <c r="J463" s="88">
        <v>344.04294434000002</v>
      </c>
      <c r="K463" s="88">
        <v>406.59620695000001</v>
      </c>
      <c r="L463" s="88">
        <v>469.14946954999999</v>
      </c>
    </row>
    <row r="464" spans="1:12" ht="12.75" customHeight="1" x14ac:dyDescent="0.2">
      <c r="A464" s="87" t="s">
        <v>159</v>
      </c>
      <c r="B464" s="87">
        <v>23</v>
      </c>
      <c r="C464" s="88">
        <v>737.17343849999997</v>
      </c>
      <c r="D464" s="88">
        <v>733.50590896000006</v>
      </c>
      <c r="E464" s="88">
        <v>0</v>
      </c>
      <c r="F464" s="88">
        <v>63.768720999999999</v>
      </c>
      <c r="G464" s="88">
        <v>159.42180249</v>
      </c>
      <c r="H464" s="88">
        <v>318.84360499000002</v>
      </c>
      <c r="I464" s="88">
        <v>0</v>
      </c>
      <c r="J464" s="88">
        <v>350.72796548000002</v>
      </c>
      <c r="K464" s="88">
        <v>414.49668647999999</v>
      </c>
      <c r="L464" s="88">
        <v>478.26540748000002</v>
      </c>
    </row>
    <row r="465" spans="1:12" ht="12.75" customHeight="1" x14ac:dyDescent="0.2">
      <c r="A465" s="87" t="s">
        <v>159</v>
      </c>
      <c r="B465" s="87">
        <v>24</v>
      </c>
      <c r="C465" s="88">
        <v>802.75548823999998</v>
      </c>
      <c r="D465" s="88">
        <v>798.76167984000006</v>
      </c>
      <c r="E465" s="88">
        <v>0</v>
      </c>
      <c r="F465" s="88">
        <v>66.709434810000005</v>
      </c>
      <c r="G465" s="88">
        <v>166.77358702999999</v>
      </c>
      <c r="H465" s="88">
        <v>333.54717405999997</v>
      </c>
      <c r="I465" s="88">
        <v>0</v>
      </c>
      <c r="J465" s="88">
        <v>366.90189147000001</v>
      </c>
      <c r="K465" s="88">
        <v>433.61132628000001</v>
      </c>
      <c r="L465" s="88">
        <v>500.32076109000002</v>
      </c>
    </row>
    <row r="466" spans="1:12" ht="12.75" customHeight="1" x14ac:dyDescent="0.2">
      <c r="A466" s="87" t="s">
        <v>160</v>
      </c>
      <c r="B466" s="87">
        <v>1</v>
      </c>
      <c r="C466" s="88">
        <v>802.07934703000001</v>
      </c>
      <c r="D466" s="88">
        <v>798.08890252000003</v>
      </c>
      <c r="E466" s="88">
        <v>0</v>
      </c>
      <c r="F466" s="88">
        <v>70.871280389999995</v>
      </c>
      <c r="G466" s="88">
        <v>177.17820098000001</v>
      </c>
      <c r="H466" s="88">
        <v>354.35640196000003</v>
      </c>
      <c r="I466" s="88">
        <v>0</v>
      </c>
      <c r="J466" s="88">
        <v>389.79204215999999</v>
      </c>
      <c r="K466" s="88">
        <v>460.66332254999998</v>
      </c>
      <c r="L466" s="88">
        <v>531.53460294000001</v>
      </c>
    </row>
    <row r="467" spans="1:12" ht="12.75" customHeight="1" x14ac:dyDescent="0.2">
      <c r="A467" s="87" t="s">
        <v>160</v>
      </c>
      <c r="B467" s="87">
        <v>2</v>
      </c>
      <c r="C467" s="88">
        <v>1014.3018502</v>
      </c>
      <c r="D467" s="88">
        <v>1009.25557234</v>
      </c>
      <c r="E467" s="88">
        <v>0</v>
      </c>
      <c r="F467" s="88">
        <v>82.566717780000005</v>
      </c>
      <c r="G467" s="88">
        <v>206.41679443999999</v>
      </c>
      <c r="H467" s="88">
        <v>412.83358887999998</v>
      </c>
      <c r="I467" s="88">
        <v>0</v>
      </c>
      <c r="J467" s="88">
        <v>454.11694776000002</v>
      </c>
      <c r="K467" s="88">
        <v>536.68366553999999</v>
      </c>
      <c r="L467" s="88">
        <v>619.25038330999996</v>
      </c>
    </row>
    <row r="468" spans="1:12" ht="12.75" customHeight="1" x14ac:dyDescent="0.2">
      <c r="A468" s="87" t="s">
        <v>160</v>
      </c>
      <c r="B468" s="87">
        <v>3</v>
      </c>
      <c r="C468" s="88">
        <v>1039.3502497100001</v>
      </c>
      <c r="D468" s="88">
        <v>1034.1793529500001</v>
      </c>
      <c r="E468" s="88">
        <v>0</v>
      </c>
      <c r="F468" s="88">
        <v>90.954673400000004</v>
      </c>
      <c r="G468" s="88">
        <v>227.3866835</v>
      </c>
      <c r="H468" s="88">
        <v>454.77336699</v>
      </c>
      <c r="I468" s="88">
        <v>0</v>
      </c>
      <c r="J468" s="88">
        <v>500.25070369000002</v>
      </c>
      <c r="K468" s="88">
        <v>591.20537708999996</v>
      </c>
      <c r="L468" s="88">
        <v>682.16005049</v>
      </c>
    </row>
    <row r="469" spans="1:12" ht="12.75" customHeight="1" x14ac:dyDescent="0.2">
      <c r="A469" s="87" t="s">
        <v>160</v>
      </c>
      <c r="B469" s="87">
        <v>4</v>
      </c>
      <c r="C469" s="88">
        <v>986.18474670000001</v>
      </c>
      <c r="D469" s="88">
        <v>981.27835492999998</v>
      </c>
      <c r="E469" s="88">
        <v>0</v>
      </c>
      <c r="F469" s="88">
        <v>91.237302209999996</v>
      </c>
      <c r="G469" s="88">
        <v>228.09325551000001</v>
      </c>
      <c r="H469" s="88">
        <v>456.18651103000002</v>
      </c>
      <c r="I469" s="88">
        <v>0</v>
      </c>
      <c r="J469" s="88">
        <v>501.80516212999999</v>
      </c>
      <c r="K469" s="88">
        <v>593.04246433000003</v>
      </c>
      <c r="L469" s="88">
        <v>684.27976653999997</v>
      </c>
    </row>
    <row r="470" spans="1:12" ht="12.75" customHeight="1" x14ac:dyDescent="0.2">
      <c r="A470" s="87" t="s">
        <v>160</v>
      </c>
      <c r="B470" s="87">
        <v>5</v>
      </c>
      <c r="C470" s="88">
        <v>1074.36826974</v>
      </c>
      <c r="D470" s="88">
        <v>1069.0231539700001</v>
      </c>
      <c r="E470" s="88">
        <v>0</v>
      </c>
      <c r="F470" s="88">
        <v>91.044195389999999</v>
      </c>
      <c r="G470" s="88">
        <v>227.61048847000001</v>
      </c>
      <c r="H470" s="88">
        <v>455.22097694000001</v>
      </c>
      <c r="I470" s="88">
        <v>0</v>
      </c>
      <c r="J470" s="88">
        <v>500.74307463000002</v>
      </c>
      <c r="K470" s="88">
        <v>591.78727002000005</v>
      </c>
      <c r="L470" s="88">
        <v>682.83146539999996</v>
      </c>
    </row>
    <row r="471" spans="1:12" ht="12.75" customHeight="1" x14ac:dyDescent="0.2">
      <c r="A471" s="87" t="s">
        <v>160</v>
      </c>
      <c r="B471" s="87">
        <v>6</v>
      </c>
      <c r="C471" s="88">
        <v>989.48525026000004</v>
      </c>
      <c r="D471" s="88">
        <v>984.56243806999998</v>
      </c>
      <c r="E471" s="88">
        <v>0</v>
      </c>
      <c r="F471" s="88">
        <v>89.110495450000002</v>
      </c>
      <c r="G471" s="88">
        <v>222.77623861999999</v>
      </c>
      <c r="H471" s="88">
        <v>445.55247723999997</v>
      </c>
      <c r="I471" s="88">
        <v>0</v>
      </c>
      <c r="J471" s="88">
        <v>490.10772495999998</v>
      </c>
      <c r="K471" s="88">
        <v>579.21822040999996</v>
      </c>
      <c r="L471" s="88">
        <v>668.32871584999998</v>
      </c>
    </row>
    <row r="472" spans="1:12" ht="12.75" customHeight="1" x14ac:dyDescent="0.2">
      <c r="A472" s="87" t="s">
        <v>160</v>
      </c>
      <c r="B472" s="87">
        <v>7</v>
      </c>
      <c r="C472" s="88">
        <v>929.58454660999996</v>
      </c>
      <c r="D472" s="88">
        <v>924.95974787</v>
      </c>
      <c r="E472" s="88">
        <v>0</v>
      </c>
      <c r="F472" s="88">
        <v>83.028799250000006</v>
      </c>
      <c r="G472" s="88">
        <v>207.57199811999999</v>
      </c>
      <c r="H472" s="88">
        <v>415.14399624999999</v>
      </c>
      <c r="I472" s="88">
        <v>0</v>
      </c>
      <c r="J472" s="88">
        <v>456.65839586999999</v>
      </c>
      <c r="K472" s="88">
        <v>539.68719511999996</v>
      </c>
      <c r="L472" s="88">
        <v>622.71599436999998</v>
      </c>
    </row>
    <row r="473" spans="1:12" ht="12.75" customHeight="1" x14ac:dyDescent="0.2">
      <c r="A473" s="87" t="s">
        <v>160</v>
      </c>
      <c r="B473" s="87">
        <v>8</v>
      </c>
      <c r="C473" s="88">
        <v>863.30896704999998</v>
      </c>
      <c r="D473" s="88">
        <v>859.01389756000003</v>
      </c>
      <c r="E473" s="88">
        <v>0</v>
      </c>
      <c r="F473" s="88">
        <v>76.588827510000002</v>
      </c>
      <c r="G473" s="88">
        <v>191.47206876999999</v>
      </c>
      <c r="H473" s="88">
        <v>382.94413753999999</v>
      </c>
      <c r="I473" s="88">
        <v>0</v>
      </c>
      <c r="J473" s="88">
        <v>421.23855128999998</v>
      </c>
      <c r="K473" s="88">
        <v>497.82737880000002</v>
      </c>
      <c r="L473" s="88">
        <v>574.41620631000001</v>
      </c>
    </row>
    <row r="474" spans="1:12" ht="12.75" customHeight="1" x14ac:dyDescent="0.2">
      <c r="A474" s="87" t="s">
        <v>160</v>
      </c>
      <c r="B474" s="87">
        <v>9</v>
      </c>
      <c r="C474" s="88">
        <v>796.03909899999996</v>
      </c>
      <c r="D474" s="88">
        <v>792.07870547000005</v>
      </c>
      <c r="E474" s="88">
        <v>0</v>
      </c>
      <c r="F474" s="88">
        <v>71.812707489999994</v>
      </c>
      <c r="G474" s="88">
        <v>179.53176873000001</v>
      </c>
      <c r="H474" s="88">
        <v>359.06353746000002</v>
      </c>
      <c r="I474" s="88">
        <v>0</v>
      </c>
      <c r="J474" s="88">
        <v>394.96989120000001</v>
      </c>
      <c r="K474" s="88">
        <v>466.78259868999999</v>
      </c>
      <c r="L474" s="88">
        <v>538.59530617999997</v>
      </c>
    </row>
    <row r="475" spans="1:12" ht="12.75" customHeight="1" x14ac:dyDescent="0.2">
      <c r="A475" s="87" t="s">
        <v>160</v>
      </c>
      <c r="B475" s="87">
        <v>10</v>
      </c>
      <c r="C475" s="88">
        <v>744.48335281000004</v>
      </c>
      <c r="D475" s="88">
        <v>740.77945552999995</v>
      </c>
      <c r="E475" s="88">
        <v>0</v>
      </c>
      <c r="F475" s="88">
        <v>64.336591650000003</v>
      </c>
      <c r="G475" s="88">
        <v>160.84147912</v>
      </c>
      <c r="H475" s="88">
        <v>321.68295825000001</v>
      </c>
      <c r="I475" s="88">
        <v>0</v>
      </c>
      <c r="J475" s="88">
        <v>353.85125406999998</v>
      </c>
      <c r="K475" s="88">
        <v>418.18784571999998</v>
      </c>
      <c r="L475" s="88">
        <v>482.52443736999999</v>
      </c>
    </row>
    <row r="476" spans="1:12" ht="12.75" customHeight="1" x14ac:dyDescent="0.2">
      <c r="A476" s="87" t="s">
        <v>160</v>
      </c>
      <c r="B476" s="87">
        <v>11</v>
      </c>
      <c r="C476" s="88">
        <v>603.70375776000003</v>
      </c>
      <c r="D476" s="88">
        <v>600.70025648000001</v>
      </c>
      <c r="E476" s="88">
        <v>0</v>
      </c>
      <c r="F476" s="88">
        <v>57.785083659999998</v>
      </c>
      <c r="G476" s="88">
        <v>144.46270913999999</v>
      </c>
      <c r="H476" s="88">
        <v>288.92541828999998</v>
      </c>
      <c r="I476" s="88">
        <v>0</v>
      </c>
      <c r="J476" s="88">
        <v>317.81796011</v>
      </c>
      <c r="K476" s="88">
        <v>375.60304377</v>
      </c>
      <c r="L476" s="88">
        <v>433.38812743</v>
      </c>
    </row>
    <row r="477" spans="1:12" ht="12.75" customHeight="1" x14ac:dyDescent="0.2">
      <c r="A477" s="87" t="s">
        <v>160</v>
      </c>
      <c r="B477" s="87">
        <v>12</v>
      </c>
      <c r="C477" s="88">
        <v>586.73899344999995</v>
      </c>
      <c r="D477" s="88">
        <v>583.81989397999996</v>
      </c>
      <c r="E477" s="88">
        <v>0</v>
      </c>
      <c r="F477" s="88">
        <v>54.939186669999998</v>
      </c>
      <c r="G477" s="88">
        <v>137.34796667000001</v>
      </c>
      <c r="H477" s="88">
        <v>274.69593333</v>
      </c>
      <c r="I477" s="88">
        <v>0</v>
      </c>
      <c r="J477" s="88">
        <v>302.16552666000001</v>
      </c>
      <c r="K477" s="88">
        <v>357.10471332999998</v>
      </c>
      <c r="L477" s="88">
        <v>412.04390000000001</v>
      </c>
    </row>
    <row r="478" spans="1:12" ht="12.75" customHeight="1" x14ac:dyDescent="0.2">
      <c r="A478" s="87" t="s">
        <v>160</v>
      </c>
      <c r="B478" s="87">
        <v>13</v>
      </c>
      <c r="C478" s="88">
        <v>601.12169939</v>
      </c>
      <c r="D478" s="88">
        <v>598.13104417</v>
      </c>
      <c r="E478" s="88">
        <v>0</v>
      </c>
      <c r="F478" s="88">
        <v>54.698377540000003</v>
      </c>
      <c r="G478" s="88">
        <v>136.74594384</v>
      </c>
      <c r="H478" s="88">
        <v>273.49188767999999</v>
      </c>
      <c r="I478" s="88">
        <v>0</v>
      </c>
      <c r="J478" s="88">
        <v>300.84107643999999</v>
      </c>
      <c r="K478" s="88">
        <v>355.53945398000002</v>
      </c>
      <c r="L478" s="88">
        <v>410.23783150999998</v>
      </c>
    </row>
    <row r="479" spans="1:12" ht="12.75" customHeight="1" x14ac:dyDescent="0.2">
      <c r="A479" s="87" t="s">
        <v>160</v>
      </c>
      <c r="B479" s="87">
        <v>14</v>
      </c>
      <c r="C479" s="88">
        <v>590.27376446000005</v>
      </c>
      <c r="D479" s="88">
        <v>587.33707905999995</v>
      </c>
      <c r="E479" s="88">
        <v>0</v>
      </c>
      <c r="F479" s="88">
        <v>53.963887319999998</v>
      </c>
      <c r="G479" s="88">
        <v>134.90971830999999</v>
      </c>
      <c r="H479" s="88">
        <v>269.81943661000003</v>
      </c>
      <c r="I479" s="88">
        <v>0</v>
      </c>
      <c r="J479" s="88">
        <v>296.80138026999998</v>
      </c>
      <c r="K479" s="88">
        <v>350.76526759000001</v>
      </c>
      <c r="L479" s="88">
        <v>404.72915491999998</v>
      </c>
    </row>
    <row r="480" spans="1:12" ht="12.75" customHeight="1" x14ac:dyDescent="0.2">
      <c r="A480" s="87" t="s">
        <v>160</v>
      </c>
      <c r="B480" s="87">
        <v>15</v>
      </c>
      <c r="C480" s="88">
        <v>569.21748702000002</v>
      </c>
      <c r="D480" s="88">
        <v>566.38555922</v>
      </c>
      <c r="E480" s="88">
        <v>0</v>
      </c>
      <c r="F480" s="88">
        <v>53.428675480000003</v>
      </c>
      <c r="G480" s="88">
        <v>133.57168870000001</v>
      </c>
      <c r="H480" s="88">
        <v>267.14337739000001</v>
      </c>
      <c r="I480" s="88">
        <v>0</v>
      </c>
      <c r="J480" s="88">
        <v>293.85771512999997</v>
      </c>
      <c r="K480" s="88">
        <v>347.28639061000001</v>
      </c>
      <c r="L480" s="88">
        <v>400.71506608999999</v>
      </c>
    </row>
    <row r="481" spans="1:12" ht="12.75" customHeight="1" x14ac:dyDescent="0.2">
      <c r="A481" s="87" t="s">
        <v>160</v>
      </c>
      <c r="B481" s="87">
        <v>16</v>
      </c>
      <c r="C481" s="88">
        <v>611.28013955999995</v>
      </c>
      <c r="D481" s="88">
        <v>608.23894484000004</v>
      </c>
      <c r="E481" s="88">
        <v>0</v>
      </c>
      <c r="F481" s="88">
        <v>54.154152670000002</v>
      </c>
      <c r="G481" s="88">
        <v>135.38538166999999</v>
      </c>
      <c r="H481" s="88">
        <v>270.77076333000002</v>
      </c>
      <c r="I481" s="88">
        <v>0</v>
      </c>
      <c r="J481" s="88">
        <v>297.84783965999998</v>
      </c>
      <c r="K481" s="88">
        <v>352.00199233000001</v>
      </c>
      <c r="L481" s="88">
        <v>406.15614499999998</v>
      </c>
    </row>
    <row r="482" spans="1:12" ht="12.75" customHeight="1" x14ac:dyDescent="0.2">
      <c r="A482" s="87" t="s">
        <v>160</v>
      </c>
      <c r="B482" s="87">
        <v>17</v>
      </c>
      <c r="C482" s="88">
        <v>555.72831485999995</v>
      </c>
      <c r="D482" s="88">
        <v>552.96349737000003</v>
      </c>
      <c r="E482" s="88">
        <v>0</v>
      </c>
      <c r="F482" s="88">
        <v>54.38330886</v>
      </c>
      <c r="G482" s="88">
        <v>135.95827216000001</v>
      </c>
      <c r="H482" s="88">
        <v>271.91654432000001</v>
      </c>
      <c r="I482" s="88">
        <v>0</v>
      </c>
      <c r="J482" s="88">
        <v>299.10819874999999</v>
      </c>
      <c r="K482" s="88">
        <v>353.49150760999999</v>
      </c>
      <c r="L482" s="88">
        <v>407.87481646999998</v>
      </c>
    </row>
    <row r="483" spans="1:12" ht="12.75" customHeight="1" x14ac:dyDescent="0.2">
      <c r="A483" s="87" t="s">
        <v>160</v>
      </c>
      <c r="B483" s="87">
        <v>18</v>
      </c>
      <c r="C483" s="88">
        <v>751.62884170999996</v>
      </c>
      <c r="D483" s="88">
        <v>747.88939473999994</v>
      </c>
      <c r="E483" s="88">
        <v>0</v>
      </c>
      <c r="F483" s="88">
        <v>54.360313660000003</v>
      </c>
      <c r="G483" s="88">
        <v>135.90078414999999</v>
      </c>
      <c r="H483" s="88">
        <v>271.80156828999998</v>
      </c>
      <c r="I483" s="88">
        <v>0</v>
      </c>
      <c r="J483" s="88">
        <v>298.98172512000002</v>
      </c>
      <c r="K483" s="88">
        <v>353.34203878</v>
      </c>
      <c r="L483" s="88">
        <v>407.70235244000003</v>
      </c>
    </row>
    <row r="484" spans="1:12" ht="12.75" customHeight="1" x14ac:dyDescent="0.2">
      <c r="A484" s="87" t="s">
        <v>160</v>
      </c>
      <c r="B484" s="87">
        <v>19</v>
      </c>
      <c r="C484" s="88">
        <v>731.18790554999998</v>
      </c>
      <c r="D484" s="88">
        <v>727.55015477999996</v>
      </c>
      <c r="E484" s="88">
        <v>0</v>
      </c>
      <c r="F484" s="88">
        <v>57.201915710000002</v>
      </c>
      <c r="G484" s="88">
        <v>143.00478928000001</v>
      </c>
      <c r="H484" s="88">
        <v>286.00957856999997</v>
      </c>
      <c r="I484" s="88">
        <v>0</v>
      </c>
      <c r="J484" s="88">
        <v>314.61053642000002</v>
      </c>
      <c r="K484" s="88">
        <v>371.81245213</v>
      </c>
      <c r="L484" s="88">
        <v>429.01436784999999</v>
      </c>
    </row>
    <row r="485" spans="1:12" ht="12.75" customHeight="1" x14ac:dyDescent="0.2">
      <c r="A485" s="87" t="s">
        <v>160</v>
      </c>
      <c r="B485" s="87">
        <v>20</v>
      </c>
      <c r="C485" s="88">
        <v>679.26814067999999</v>
      </c>
      <c r="D485" s="88">
        <v>675.88869719000002</v>
      </c>
      <c r="E485" s="88">
        <v>0</v>
      </c>
      <c r="F485" s="88">
        <v>61.185303650000002</v>
      </c>
      <c r="G485" s="88">
        <v>152.96325913000001</v>
      </c>
      <c r="H485" s="88">
        <v>305.92651826000002</v>
      </c>
      <c r="I485" s="88">
        <v>0</v>
      </c>
      <c r="J485" s="88">
        <v>336.51917007999998</v>
      </c>
      <c r="K485" s="88">
        <v>397.70447373000002</v>
      </c>
      <c r="L485" s="88">
        <v>458.88977738</v>
      </c>
    </row>
    <row r="486" spans="1:12" ht="12.75" customHeight="1" x14ac:dyDescent="0.2">
      <c r="A486" s="87" t="s">
        <v>160</v>
      </c>
      <c r="B486" s="87">
        <v>21</v>
      </c>
      <c r="C486" s="88">
        <v>674.04669117000003</v>
      </c>
      <c r="D486" s="88">
        <v>670.69322504000002</v>
      </c>
      <c r="E486" s="88">
        <v>0</v>
      </c>
      <c r="F486" s="88">
        <v>57.657687330000002</v>
      </c>
      <c r="G486" s="88">
        <v>144.14421833</v>
      </c>
      <c r="H486" s="88">
        <v>288.28843664999999</v>
      </c>
      <c r="I486" s="88">
        <v>0</v>
      </c>
      <c r="J486" s="88">
        <v>317.11728032000002</v>
      </c>
      <c r="K486" s="88">
        <v>374.77496765000001</v>
      </c>
      <c r="L486" s="88">
        <v>432.43265498</v>
      </c>
    </row>
    <row r="487" spans="1:12" ht="12.75" customHeight="1" x14ac:dyDescent="0.2">
      <c r="A487" s="87" t="s">
        <v>160</v>
      </c>
      <c r="B487" s="87">
        <v>22</v>
      </c>
      <c r="C487" s="88">
        <v>653.81357700000001</v>
      </c>
      <c r="D487" s="88">
        <v>650.56077313000003</v>
      </c>
      <c r="E487" s="88">
        <v>0</v>
      </c>
      <c r="F487" s="88">
        <v>53.895655069999997</v>
      </c>
      <c r="G487" s="88">
        <v>134.73913766999999</v>
      </c>
      <c r="H487" s="88">
        <v>269.47827532999997</v>
      </c>
      <c r="I487" s="88">
        <v>0</v>
      </c>
      <c r="J487" s="88">
        <v>296.42610286000001</v>
      </c>
      <c r="K487" s="88">
        <v>350.32175792999999</v>
      </c>
      <c r="L487" s="88">
        <v>404.21741300000002</v>
      </c>
    </row>
    <row r="488" spans="1:12" ht="12.75" customHeight="1" x14ac:dyDescent="0.2">
      <c r="A488" s="87" t="s">
        <v>160</v>
      </c>
      <c r="B488" s="87">
        <v>23</v>
      </c>
      <c r="C488" s="88">
        <v>588.13419267999996</v>
      </c>
      <c r="D488" s="88">
        <v>585.20815191999998</v>
      </c>
      <c r="E488" s="88">
        <v>0</v>
      </c>
      <c r="F488" s="88">
        <v>52.448689450000003</v>
      </c>
      <c r="G488" s="88">
        <v>131.12172362000001</v>
      </c>
      <c r="H488" s="88">
        <v>262.24344724000002</v>
      </c>
      <c r="I488" s="88">
        <v>0</v>
      </c>
      <c r="J488" s="88">
        <v>288.46779196</v>
      </c>
      <c r="K488" s="88">
        <v>340.91648141000002</v>
      </c>
      <c r="L488" s="88">
        <v>393.36517085000003</v>
      </c>
    </row>
    <row r="489" spans="1:12" ht="12.75" customHeight="1" x14ac:dyDescent="0.2">
      <c r="A489" s="87" t="s">
        <v>160</v>
      </c>
      <c r="B489" s="87">
        <v>24</v>
      </c>
      <c r="C489" s="88">
        <v>676.17975996999996</v>
      </c>
      <c r="D489" s="88">
        <v>672.81568156000003</v>
      </c>
      <c r="E489" s="88">
        <v>0</v>
      </c>
      <c r="F489" s="88">
        <v>59.335284809999997</v>
      </c>
      <c r="G489" s="88">
        <v>148.33821202999999</v>
      </c>
      <c r="H489" s="88">
        <v>296.67642404999998</v>
      </c>
      <c r="I489" s="88">
        <v>0</v>
      </c>
      <c r="J489" s="88">
        <v>326.34406646000002</v>
      </c>
      <c r="K489" s="88">
        <v>385.67935126999998</v>
      </c>
      <c r="L489" s="88">
        <v>445.01463608</v>
      </c>
    </row>
    <row r="490" spans="1:12" ht="12.75" customHeight="1" x14ac:dyDescent="0.2">
      <c r="A490" s="87" t="s">
        <v>161</v>
      </c>
      <c r="B490" s="87">
        <v>1</v>
      </c>
      <c r="C490" s="88">
        <v>730.53656028</v>
      </c>
      <c r="D490" s="88">
        <v>726.90205003000005</v>
      </c>
      <c r="E490" s="88">
        <v>0</v>
      </c>
      <c r="F490" s="88">
        <v>68.921231919999997</v>
      </c>
      <c r="G490" s="88">
        <v>172.30307981000001</v>
      </c>
      <c r="H490" s="88">
        <v>344.60615961000002</v>
      </c>
      <c r="I490" s="88">
        <v>0</v>
      </c>
      <c r="J490" s="88">
        <v>379.06677557</v>
      </c>
      <c r="K490" s="88">
        <v>447.98800748999997</v>
      </c>
      <c r="L490" s="88">
        <v>516.90923941999995</v>
      </c>
    </row>
    <row r="491" spans="1:12" ht="12.75" customHeight="1" x14ac:dyDescent="0.2">
      <c r="A491" s="87" t="s">
        <v>161</v>
      </c>
      <c r="B491" s="87">
        <v>2</v>
      </c>
      <c r="C491" s="88">
        <v>825.10359872000004</v>
      </c>
      <c r="D491" s="88">
        <v>820.99860568999998</v>
      </c>
      <c r="E491" s="88">
        <v>0</v>
      </c>
      <c r="F491" s="88">
        <v>79.946610370000002</v>
      </c>
      <c r="G491" s="88">
        <v>199.86652591999999</v>
      </c>
      <c r="H491" s="88">
        <v>399.73305184999998</v>
      </c>
      <c r="I491" s="88">
        <v>0</v>
      </c>
      <c r="J491" s="88">
        <v>439.70635702999999</v>
      </c>
      <c r="K491" s="88">
        <v>519.65296739999997</v>
      </c>
      <c r="L491" s="88">
        <v>599.59957777</v>
      </c>
    </row>
    <row r="492" spans="1:12" ht="12.75" customHeight="1" x14ac:dyDescent="0.2">
      <c r="A492" s="87" t="s">
        <v>161</v>
      </c>
      <c r="B492" s="87">
        <v>3</v>
      </c>
      <c r="C492" s="88">
        <v>889.79755409999996</v>
      </c>
      <c r="D492" s="88">
        <v>885.37070059999996</v>
      </c>
      <c r="E492" s="88">
        <v>0</v>
      </c>
      <c r="F492" s="88">
        <v>87.528044230000006</v>
      </c>
      <c r="G492" s="88">
        <v>218.82011059000001</v>
      </c>
      <c r="H492" s="88">
        <v>437.64022117000002</v>
      </c>
      <c r="I492" s="88">
        <v>0</v>
      </c>
      <c r="J492" s="88">
        <v>481.40424329000001</v>
      </c>
      <c r="K492" s="88">
        <v>568.93228752000005</v>
      </c>
      <c r="L492" s="88">
        <v>656.46033176000003</v>
      </c>
    </row>
    <row r="493" spans="1:12" ht="12.75" customHeight="1" x14ac:dyDescent="0.2">
      <c r="A493" s="87" t="s">
        <v>161</v>
      </c>
      <c r="B493" s="87">
        <v>4</v>
      </c>
      <c r="C493" s="88">
        <v>909.49834038999995</v>
      </c>
      <c r="D493" s="88">
        <v>904.97347302000003</v>
      </c>
      <c r="E493" s="88">
        <v>0</v>
      </c>
      <c r="F493" s="88">
        <v>87.674332829999997</v>
      </c>
      <c r="G493" s="88">
        <v>219.18583207</v>
      </c>
      <c r="H493" s="88">
        <v>438.37166415000002</v>
      </c>
      <c r="I493" s="88">
        <v>0</v>
      </c>
      <c r="J493" s="88">
        <v>482.20883056000002</v>
      </c>
      <c r="K493" s="88">
        <v>569.88316339000005</v>
      </c>
      <c r="L493" s="88">
        <v>657.55749621999996</v>
      </c>
    </row>
    <row r="494" spans="1:12" ht="12.75" customHeight="1" x14ac:dyDescent="0.2">
      <c r="A494" s="87" t="s">
        <v>161</v>
      </c>
      <c r="B494" s="87">
        <v>5</v>
      </c>
      <c r="C494" s="88">
        <v>846.25072712999997</v>
      </c>
      <c r="D494" s="88">
        <v>842.04052450999995</v>
      </c>
      <c r="E494" s="88">
        <v>0</v>
      </c>
      <c r="F494" s="88">
        <v>87.487868340000006</v>
      </c>
      <c r="G494" s="88">
        <v>218.71967085</v>
      </c>
      <c r="H494" s="88">
        <v>437.4393417</v>
      </c>
      <c r="I494" s="88">
        <v>0</v>
      </c>
      <c r="J494" s="88">
        <v>481.18327586999999</v>
      </c>
      <c r="K494" s="88">
        <v>568.67114420999997</v>
      </c>
      <c r="L494" s="88">
        <v>656.15901255000006</v>
      </c>
    </row>
    <row r="495" spans="1:12" ht="12.75" customHeight="1" x14ac:dyDescent="0.2">
      <c r="A495" s="87" t="s">
        <v>161</v>
      </c>
      <c r="B495" s="87">
        <v>6</v>
      </c>
      <c r="C495" s="88">
        <v>833.89096027000005</v>
      </c>
      <c r="D495" s="88">
        <v>829.74224902000003</v>
      </c>
      <c r="E495" s="88">
        <v>0</v>
      </c>
      <c r="F495" s="88">
        <v>86.031292019999995</v>
      </c>
      <c r="G495" s="88">
        <v>215.07823003999999</v>
      </c>
      <c r="H495" s="88">
        <v>430.15646007999999</v>
      </c>
      <c r="I495" s="88">
        <v>0</v>
      </c>
      <c r="J495" s="88">
        <v>473.17210607999999</v>
      </c>
      <c r="K495" s="88">
        <v>559.20339809999996</v>
      </c>
      <c r="L495" s="88">
        <v>645.23469010999997</v>
      </c>
    </row>
    <row r="496" spans="1:12" ht="12.75" customHeight="1" x14ac:dyDescent="0.2">
      <c r="A496" s="87" t="s">
        <v>161</v>
      </c>
      <c r="B496" s="87">
        <v>7</v>
      </c>
      <c r="C496" s="88">
        <v>811.61804008000001</v>
      </c>
      <c r="D496" s="88">
        <v>807.58013937999999</v>
      </c>
      <c r="E496" s="88">
        <v>0</v>
      </c>
      <c r="F496" s="88">
        <v>80.090666870000007</v>
      </c>
      <c r="G496" s="88">
        <v>200.22666717000001</v>
      </c>
      <c r="H496" s="88">
        <v>400.45333433000002</v>
      </c>
      <c r="I496" s="88">
        <v>0</v>
      </c>
      <c r="J496" s="88">
        <v>440.49866775999999</v>
      </c>
      <c r="K496" s="88">
        <v>520.58933463000005</v>
      </c>
      <c r="L496" s="88">
        <v>600.6800015</v>
      </c>
    </row>
    <row r="497" spans="1:12" ht="12.75" customHeight="1" x14ac:dyDescent="0.2">
      <c r="A497" s="87" t="s">
        <v>161</v>
      </c>
      <c r="B497" s="87">
        <v>8</v>
      </c>
      <c r="C497" s="88">
        <v>711.76008762000004</v>
      </c>
      <c r="D497" s="88">
        <v>708.21899266000003</v>
      </c>
      <c r="E497" s="88">
        <v>0</v>
      </c>
      <c r="F497" s="88">
        <v>71.833359569999999</v>
      </c>
      <c r="G497" s="88">
        <v>179.58339892000001</v>
      </c>
      <c r="H497" s="88">
        <v>359.16679784000002</v>
      </c>
      <c r="I497" s="88">
        <v>0</v>
      </c>
      <c r="J497" s="88">
        <v>395.08347762</v>
      </c>
      <c r="K497" s="88">
        <v>466.91683719000002</v>
      </c>
      <c r="L497" s="88">
        <v>538.75019674999999</v>
      </c>
    </row>
    <row r="498" spans="1:12" ht="12.75" customHeight="1" x14ac:dyDescent="0.2">
      <c r="A498" s="87" t="s">
        <v>161</v>
      </c>
      <c r="B498" s="87">
        <v>9</v>
      </c>
      <c r="C498" s="88">
        <v>653.62773279999999</v>
      </c>
      <c r="D498" s="88">
        <v>650.37585352999997</v>
      </c>
      <c r="E498" s="88">
        <v>0</v>
      </c>
      <c r="F498" s="88">
        <v>66.027514479999994</v>
      </c>
      <c r="G498" s="88">
        <v>165.06878621000001</v>
      </c>
      <c r="H498" s="88">
        <v>330.13757242000003</v>
      </c>
      <c r="I498" s="88">
        <v>0</v>
      </c>
      <c r="J498" s="88">
        <v>363.15132965999999</v>
      </c>
      <c r="K498" s="88">
        <v>429.17884414999997</v>
      </c>
      <c r="L498" s="88">
        <v>495.20635863000001</v>
      </c>
    </row>
    <row r="499" spans="1:12" ht="12.75" customHeight="1" x14ac:dyDescent="0.2">
      <c r="A499" s="87" t="s">
        <v>161</v>
      </c>
      <c r="B499" s="87">
        <v>10</v>
      </c>
      <c r="C499" s="88">
        <v>570.19231590000004</v>
      </c>
      <c r="D499" s="88">
        <v>567.35553820999996</v>
      </c>
      <c r="E499" s="88">
        <v>0</v>
      </c>
      <c r="F499" s="88">
        <v>65.761887740000006</v>
      </c>
      <c r="G499" s="88">
        <v>164.40471934000001</v>
      </c>
      <c r="H499" s="88">
        <v>328.80943868000003</v>
      </c>
      <c r="I499" s="88">
        <v>0</v>
      </c>
      <c r="J499" s="88">
        <v>361.69038254999998</v>
      </c>
      <c r="K499" s="88">
        <v>427.45227027999999</v>
      </c>
      <c r="L499" s="88">
        <v>493.21415802000001</v>
      </c>
    </row>
    <row r="500" spans="1:12" ht="12.75" customHeight="1" x14ac:dyDescent="0.2">
      <c r="A500" s="87" t="s">
        <v>161</v>
      </c>
      <c r="B500" s="87">
        <v>11</v>
      </c>
      <c r="C500" s="88">
        <v>1021.99885604</v>
      </c>
      <c r="D500" s="88">
        <v>1016.91428462</v>
      </c>
      <c r="E500" s="88">
        <v>0</v>
      </c>
      <c r="F500" s="88">
        <v>66.720027930000001</v>
      </c>
      <c r="G500" s="88">
        <v>166.80006982</v>
      </c>
      <c r="H500" s="88">
        <v>333.60013964000001</v>
      </c>
      <c r="I500" s="88">
        <v>0</v>
      </c>
      <c r="J500" s="88">
        <v>366.96015360000001</v>
      </c>
      <c r="K500" s="88">
        <v>433.68018153000003</v>
      </c>
      <c r="L500" s="88">
        <v>500.40020944999998</v>
      </c>
    </row>
    <row r="501" spans="1:12" ht="12.75" customHeight="1" x14ac:dyDescent="0.2">
      <c r="A501" s="87" t="s">
        <v>161</v>
      </c>
      <c r="B501" s="87">
        <v>12</v>
      </c>
      <c r="C501" s="88">
        <v>1327.0833852999999</v>
      </c>
      <c r="D501" s="88">
        <v>1320.4809803999999</v>
      </c>
      <c r="E501" s="88">
        <v>0</v>
      </c>
      <c r="F501" s="88">
        <v>67.83158865</v>
      </c>
      <c r="G501" s="88">
        <v>169.57897163000001</v>
      </c>
      <c r="H501" s="88">
        <v>339.15794326999998</v>
      </c>
      <c r="I501" s="88">
        <v>0</v>
      </c>
      <c r="J501" s="88">
        <v>373.07373759000001</v>
      </c>
      <c r="K501" s="88">
        <v>440.90532624000002</v>
      </c>
      <c r="L501" s="88">
        <v>508.73691489999999</v>
      </c>
    </row>
    <row r="502" spans="1:12" ht="12.75" customHeight="1" x14ac:dyDescent="0.2">
      <c r="A502" s="87" t="s">
        <v>161</v>
      </c>
      <c r="B502" s="87">
        <v>13</v>
      </c>
      <c r="C502" s="88">
        <v>1328.7976442500001</v>
      </c>
      <c r="D502" s="88">
        <v>1322.1867107</v>
      </c>
      <c r="E502" s="88">
        <v>0</v>
      </c>
      <c r="F502" s="88">
        <v>69.295879650000003</v>
      </c>
      <c r="G502" s="88">
        <v>173.23969912999999</v>
      </c>
      <c r="H502" s="88">
        <v>346.47939825999998</v>
      </c>
      <c r="I502" s="88">
        <v>0</v>
      </c>
      <c r="J502" s="88">
        <v>381.12733809000002</v>
      </c>
      <c r="K502" s="88">
        <v>450.42321773999998</v>
      </c>
      <c r="L502" s="88">
        <v>519.71909739</v>
      </c>
    </row>
    <row r="503" spans="1:12" ht="12.75" customHeight="1" x14ac:dyDescent="0.2">
      <c r="A503" s="87" t="s">
        <v>161</v>
      </c>
      <c r="B503" s="87">
        <v>14</v>
      </c>
      <c r="C503" s="88">
        <v>1140.6663424799999</v>
      </c>
      <c r="D503" s="88">
        <v>1134.9913855499999</v>
      </c>
      <c r="E503" s="88">
        <v>0</v>
      </c>
      <c r="F503" s="88">
        <v>69.475864529999996</v>
      </c>
      <c r="G503" s="88">
        <v>173.68966133999999</v>
      </c>
      <c r="H503" s="88">
        <v>347.37932267000002</v>
      </c>
      <c r="I503" s="88">
        <v>0</v>
      </c>
      <c r="J503" s="88">
        <v>382.11725494000001</v>
      </c>
      <c r="K503" s="88">
        <v>451.59311946999998</v>
      </c>
      <c r="L503" s="88">
        <v>521.06898401000001</v>
      </c>
    </row>
    <row r="504" spans="1:12" ht="12.75" customHeight="1" x14ac:dyDescent="0.2">
      <c r="A504" s="87" t="s">
        <v>161</v>
      </c>
      <c r="B504" s="87">
        <v>15</v>
      </c>
      <c r="C504" s="88">
        <v>755.91525668999998</v>
      </c>
      <c r="D504" s="88">
        <v>752.15448427000001</v>
      </c>
      <c r="E504" s="88">
        <v>0</v>
      </c>
      <c r="F504" s="88">
        <v>70.089898509999998</v>
      </c>
      <c r="G504" s="88">
        <v>175.22474627</v>
      </c>
      <c r="H504" s="88">
        <v>350.44949252999999</v>
      </c>
      <c r="I504" s="88">
        <v>0</v>
      </c>
      <c r="J504" s="88">
        <v>385.49444177999999</v>
      </c>
      <c r="K504" s="88">
        <v>455.58434029</v>
      </c>
      <c r="L504" s="88">
        <v>525.67423880000001</v>
      </c>
    </row>
    <row r="505" spans="1:12" ht="12.75" customHeight="1" x14ac:dyDescent="0.2">
      <c r="A505" s="87" t="s">
        <v>161</v>
      </c>
      <c r="B505" s="87">
        <v>16</v>
      </c>
      <c r="C505" s="88">
        <v>725.05862186000002</v>
      </c>
      <c r="D505" s="88">
        <v>721.45136503000003</v>
      </c>
      <c r="E505" s="88">
        <v>0</v>
      </c>
      <c r="F505" s="88">
        <v>70.427081700000002</v>
      </c>
      <c r="G505" s="88">
        <v>176.06770424999999</v>
      </c>
      <c r="H505" s="88">
        <v>352.13540850999999</v>
      </c>
      <c r="I505" s="88">
        <v>0</v>
      </c>
      <c r="J505" s="88">
        <v>387.34894936000001</v>
      </c>
      <c r="K505" s="88">
        <v>457.77603105999998</v>
      </c>
      <c r="L505" s="88">
        <v>528.20311275999995</v>
      </c>
    </row>
    <row r="506" spans="1:12" ht="12.75" customHeight="1" x14ac:dyDescent="0.2">
      <c r="A506" s="87" t="s">
        <v>161</v>
      </c>
      <c r="B506" s="87">
        <v>17</v>
      </c>
      <c r="C506" s="88">
        <v>726.35286868000003</v>
      </c>
      <c r="D506" s="88">
        <v>722.73917282000002</v>
      </c>
      <c r="E506" s="88">
        <v>0</v>
      </c>
      <c r="F506" s="88">
        <v>70.174484109999995</v>
      </c>
      <c r="G506" s="88">
        <v>175.43621028000001</v>
      </c>
      <c r="H506" s="88">
        <v>350.87242056000002</v>
      </c>
      <c r="I506" s="88">
        <v>0</v>
      </c>
      <c r="J506" s="88">
        <v>385.95966262000002</v>
      </c>
      <c r="K506" s="88">
        <v>456.13414673</v>
      </c>
      <c r="L506" s="88">
        <v>526.30863083999998</v>
      </c>
    </row>
    <row r="507" spans="1:12" ht="12.75" customHeight="1" x14ac:dyDescent="0.2">
      <c r="A507" s="87" t="s">
        <v>161</v>
      </c>
      <c r="B507" s="87">
        <v>18</v>
      </c>
      <c r="C507" s="88">
        <v>868.14315997000006</v>
      </c>
      <c r="D507" s="88">
        <v>863.82403977000001</v>
      </c>
      <c r="E507" s="88">
        <v>0</v>
      </c>
      <c r="F507" s="88">
        <v>68.997320930000001</v>
      </c>
      <c r="G507" s="88">
        <v>172.49330233000001</v>
      </c>
      <c r="H507" s="88">
        <v>344.98660466000001</v>
      </c>
      <c r="I507" s="88">
        <v>0</v>
      </c>
      <c r="J507" s="88">
        <v>379.48526513000002</v>
      </c>
      <c r="K507" s="88">
        <v>448.48258606000002</v>
      </c>
      <c r="L507" s="88">
        <v>517.47990699000002</v>
      </c>
    </row>
    <row r="508" spans="1:12" ht="12.75" customHeight="1" x14ac:dyDescent="0.2">
      <c r="A508" s="87" t="s">
        <v>161</v>
      </c>
      <c r="B508" s="87">
        <v>19</v>
      </c>
      <c r="C508" s="88">
        <v>823.80077391999998</v>
      </c>
      <c r="D508" s="88">
        <v>819.70226261000005</v>
      </c>
      <c r="E508" s="88">
        <v>0</v>
      </c>
      <c r="F508" s="88">
        <v>65.303063640000005</v>
      </c>
      <c r="G508" s="88">
        <v>163.25765910000001</v>
      </c>
      <c r="H508" s="88">
        <v>326.51531819000002</v>
      </c>
      <c r="I508" s="88">
        <v>0</v>
      </c>
      <c r="J508" s="88">
        <v>359.16685001000002</v>
      </c>
      <c r="K508" s="88">
        <v>424.46991365000002</v>
      </c>
      <c r="L508" s="88">
        <v>489.77297728999997</v>
      </c>
    </row>
    <row r="509" spans="1:12" ht="12.75" customHeight="1" x14ac:dyDescent="0.2">
      <c r="A509" s="87" t="s">
        <v>161</v>
      </c>
      <c r="B509" s="87">
        <v>20</v>
      </c>
      <c r="C509" s="88">
        <v>706.98545741999999</v>
      </c>
      <c r="D509" s="88">
        <v>703.46811683999999</v>
      </c>
      <c r="E509" s="88">
        <v>0</v>
      </c>
      <c r="F509" s="88">
        <v>60.51978123</v>
      </c>
      <c r="G509" s="88">
        <v>151.29945307</v>
      </c>
      <c r="H509" s="88">
        <v>302.59890614</v>
      </c>
      <c r="I509" s="88">
        <v>0</v>
      </c>
      <c r="J509" s="88">
        <v>332.85879675000001</v>
      </c>
      <c r="K509" s="88">
        <v>393.37857797999999</v>
      </c>
      <c r="L509" s="88">
        <v>453.89835920000002</v>
      </c>
    </row>
    <row r="510" spans="1:12" ht="12.75" customHeight="1" x14ac:dyDescent="0.2">
      <c r="A510" s="87" t="s">
        <v>161</v>
      </c>
      <c r="B510" s="87">
        <v>21</v>
      </c>
      <c r="C510" s="88">
        <v>647.24581762000003</v>
      </c>
      <c r="D510" s="88">
        <v>644.02568916999996</v>
      </c>
      <c r="E510" s="88">
        <v>0</v>
      </c>
      <c r="F510" s="88">
        <v>57.052113869999999</v>
      </c>
      <c r="G510" s="88">
        <v>142.63028467000001</v>
      </c>
      <c r="H510" s="88">
        <v>285.26056935000003</v>
      </c>
      <c r="I510" s="88">
        <v>0</v>
      </c>
      <c r="J510" s="88">
        <v>313.78662628000001</v>
      </c>
      <c r="K510" s="88">
        <v>370.83874014999998</v>
      </c>
      <c r="L510" s="88">
        <v>427.89085402000001</v>
      </c>
    </row>
    <row r="511" spans="1:12" ht="12.75" customHeight="1" x14ac:dyDescent="0.2">
      <c r="A511" s="87" t="s">
        <v>161</v>
      </c>
      <c r="B511" s="87">
        <v>22</v>
      </c>
      <c r="C511" s="88">
        <v>708.29670604</v>
      </c>
      <c r="D511" s="88">
        <v>704.77284182999995</v>
      </c>
      <c r="E511" s="88">
        <v>0</v>
      </c>
      <c r="F511" s="88">
        <v>56.902016830000001</v>
      </c>
      <c r="G511" s="88">
        <v>142.25504205999999</v>
      </c>
      <c r="H511" s="88">
        <v>284.51008413</v>
      </c>
      <c r="I511" s="88">
        <v>0</v>
      </c>
      <c r="J511" s="88">
        <v>312.96109253999998</v>
      </c>
      <c r="K511" s="88">
        <v>369.86310936000001</v>
      </c>
      <c r="L511" s="88">
        <v>426.76512618999999</v>
      </c>
    </row>
    <row r="512" spans="1:12" ht="12.75" customHeight="1" x14ac:dyDescent="0.2">
      <c r="A512" s="87" t="s">
        <v>161</v>
      </c>
      <c r="B512" s="87">
        <v>23</v>
      </c>
      <c r="C512" s="88">
        <v>720.16799871000001</v>
      </c>
      <c r="D512" s="88">
        <v>716.58507334000001</v>
      </c>
      <c r="E512" s="88">
        <v>0</v>
      </c>
      <c r="F512" s="88">
        <v>59.687083999999999</v>
      </c>
      <c r="G512" s="88">
        <v>149.21770999</v>
      </c>
      <c r="H512" s="88">
        <v>298.43541998000001</v>
      </c>
      <c r="I512" s="88">
        <v>0</v>
      </c>
      <c r="J512" s="88">
        <v>328.27896197000001</v>
      </c>
      <c r="K512" s="88">
        <v>387.96604596999998</v>
      </c>
      <c r="L512" s="88">
        <v>447.65312996</v>
      </c>
    </row>
    <row r="513" spans="1:12" ht="12.75" customHeight="1" x14ac:dyDescent="0.2">
      <c r="A513" s="87" t="s">
        <v>161</v>
      </c>
      <c r="B513" s="87">
        <v>24</v>
      </c>
      <c r="C513" s="88">
        <v>750.28735916999995</v>
      </c>
      <c r="D513" s="88">
        <v>746.55458624000005</v>
      </c>
      <c r="E513" s="88">
        <v>0</v>
      </c>
      <c r="F513" s="88">
        <v>62.829253690000002</v>
      </c>
      <c r="G513" s="88">
        <v>157.07313422999999</v>
      </c>
      <c r="H513" s="88">
        <v>314.14626845999999</v>
      </c>
      <c r="I513" s="88">
        <v>0</v>
      </c>
      <c r="J513" s="88">
        <v>345.56089530999998</v>
      </c>
      <c r="K513" s="88">
        <v>408.39014900000001</v>
      </c>
      <c r="L513" s="88">
        <v>471.21940268999998</v>
      </c>
    </row>
    <row r="514" spans="1:12" ht="12.75" customHeight="1" x14ac:dyDescent="0.2">
      <c r="A514" s="87" t="s">
        <v>162</v>
      </c>
      <c r="B514" s="87">
        <v>1</v>
      </c>
      <c r="C514" s="88">
        <v>765.9521608</v>
      </c>
      <c r="D514" s="88">
        <v>762.14145353000004</v>
      </c>
      <c r="E514" s="88">
        <v>0</v>
      </c>
      <c r="F514" s="88">
        <v>67.569593670000003</v>
      </c>
      <c r="G514" s="88">
        <v>168.92398417999999</v>
      </c>
      <c r="H514" s="88">
        <v>337.84796835999998</v>
      </c>
      <c r="I514" s="88">
        <v>0</v>
      </c>
      <c r="J514" s="88">
        <v>371.63276519999999</v>
      </c>
      <c r="K514" s="88">
        <v>439.20235887000001</v>
      </c>
      <c r="L514" s="88">
        <v>506.77195253999997</v>
      </c>
    </row>
    <row r="515" spans="1:12" ht="12.75" customHeight="1" x14ac:dyDescent="0.2">
      <c r="A515" s="87" t="s">
        <v>162</v>
      </c>
      <c r="B515" s="87">
        <v>2</v>
      </c>
      <c r="C515" s="88">
        <v>886.37717700999997</v>
      </c>
      <c r="D515" s="88">
        <v>881.96734031000005</v>
      </c>
      <c r="E515" s="88">
        <v>0</v>
      </c>
      <c r="F515" s="88">
        <v>79.126891920000006</v>
      </c>
      <c r="G515" s="88">
        <v>197.81722979</v>
      </c>
      <c r="H515" s="88">
        <v>395.63445958</v>
      </c>
      <c r="I515" s="88">
        <v>0</v>
      </c>
      <c r="J515" s="88">
        <v>435.19790554000002</v>
      </c>
      <c r="K515" s="88">
        <v>514.32479745000001</v>
      </c>
      <c r="L515" s="88">
        <v>593.45168937000005</v>
      </c>
    </row>
    <row r="516" spans="1:12" ht="12.75" customHeight="1" x14ac:dyDescent="0.2">
      <c r="A516" s="87" t="s">
        <v>162</v>
      </c>
      <c r="B516" s="87">
        <v>3</v>
      </c>
      <c r="C516" s="88">
        <v>939.84275015000003</v>
      </c>
      <c r="D516" s="88">
        <v>935.16691557000001</v>
      </c>
      <c r="E516" s="88">
        <v>0</v>
      </c>
      <c r="F516" s="88">
        <v>86.444000599999995</v>
      </c>
      <c r="G516" s="88">
        <v>216.11000150000001</v>
      </c>
      <c r="H516" s="88">
        <v>432.22000300000002</v>
      </c>
      <c r="I516" s="88">
        <v>0</v>
      </c>
      <c r="J516" s="88">
        <v>475.44200329</v>
      </c>
      <c r="K516" s="88">
        <v>561.88600388999998</v>
      </c>
      <c r="L516" s="88">
        <v>648.33000448999996</v>
      </c>
    </row>
    <row r="517" spans="1:12" ht="12.75" customHeight="1" x14ac:dyDescent="0.2">
      <c r="A517" s="87" t="s">
        <v>162</v>
      </c>
      <c r="B517" s="87">
        <v>4</v>
      </c>
      <c r="C517" s="88">
        <v>977.26528590999999</v>
      </c>
      <c r="D517" s="88">
        <v>972.40326956000001</v>
      </c>
      <c r="E517" s="88">
        <v>0</v>
      </c>
      <c r="F517" s="88">
        <v>86.462338079999995</v>
      </c>
      <c r="G517" s="88">
        <v>216.15584521</v>
      </c>
      <c r="H517" s="88">
        <v>432.31169041999999</v>
      </c>
      <c r="I517" s="88">
        <v>0</v>
      </c>
      <c r="J517" s="88">
        <v>475.54285945999999</v>
      </c>
      <c r="K517" s="88">
        <v>562.00519755000005</v>
      </c>
      <c r="L517" s="88">
        <v>648.46753563000004</v>
      </c>
    </row>
    <row r="518" spans="1:12" ht="12.75" customHeight="1" x14ac:dyDescent="0.2">
      <c r="A518" s="87" t="s">
        <v>162</v>
      </c>
      <c r="B518" s="87">
        <v>5</v>
      </c>
      <c r="C518" s="88">
        <v>1012.4088372</v>
      </c>
      <c r="D518" s="88">
        <v>1007.37197731</v>
      </c>
      <c r="E518" s="88">
        <v>0</v>
      </c>
      <c r="F518" s="88">
        <v>86.685266060000004</v>
      </c>
      <c r="G518" s="88">
        <v>216.71316515000001</v>
      </c>
      <c r="H518" s="88">
        <v>433.42633030000002</v>
      </c>
      <c r="I518" s="88">
        <v>0</v>
      </c>
      <c r="J518" s="88">
        <v>476.76896333000002</v>
      </c>
      <c r="K518" s="88">
        <v>563.45422939000002</v>
      </c>
      <c r="L518" s="88">
        <v>650.13949545000003</v>
      </c>
    </row>
    <row r="519" spans="1:12" ht="12.75" customHeight="1" x14ac:dyDescent="0.2">
      <c r="A519" s="87" t="s">
        <v>162</v>
      </c>
      <c r="B519" s="87">
        <v>6</v>
      </c>
      <c r="C519" s="88">
        <v>954.66821128000004</v>
      </c>
      <c r="D519" s="88">
        <v>949.91861818999996</v>
      </c>
      <c r="E519" s="88">
        <v>0</v>
      </c>
      <c r="F519" s="88">
        <v>85.045112610000004</v>
      </c>
      <c r="G519" s="88">
        <v>212.61278153000001</v>
      </c>
      <c r="H519" s="88">
        <v>425.22556305000001</v>
      </c>
      <c r="I519" s="88">
        <v>0</v>
      </c>
      <c r="J519" s="88">
        <v>467.74811935999998</v>
      </c>
      <c r="K519" s="88">
        <v>552.79323196999997</v>
      </c>
      <c r="L519" s="88">
        <v>637.83834458000001</v>
      </c>
    </row>
    <row r="520" spans="1:12" ht="12.75" customHeight="1" x14ac:dyDescent="0.2">
      <c r="A520" s="87" t="s">
        <v>162</v>
      </c>
      <c r="B520" s="87">
        <v>7</v>
      </c>
      <c r="C520" s="88">
        <v>951.03987093000001</v>
      </c>
      <c r="D520" s="88">
        <v>946.30832927999995</v>
      </c>
      <c r="E520" s="88">
        <v>0</v>
      </c>
      <c r="F520" s="88">
        <v>79.194523219999994</v>
      </c>
      <c r="G520" s="88">
        <v>197.98630804999999</v>
      </c>
      <c r="H520" s="88">
        <v>395.97261609999998</v>
      </c>
      <c r="I520" s="88">
        <v>0</v>
      </c>
      <c r="J520" s="88">
        <v>435.56987770000001</v>
      </c>
      <c r="K520" s="88">
        <v>514.76440091999996</v>
      </c>
      <c r="L520" s="88">
        <v>593.95892414000002</v>
      </c>
    </row>
    <row r="521" spans="1:12" ht="12.75" customHeight="1" x14ac:dyDescent="0.2">
      <c r="A521" s="87" t="s">
        <v>162</v>
      </c>
      <c r="B521" s="87">
        <v>8</v>
      </c>
      <c r="C521" s="88">
        <v>823.45915808999996</v>
      </c>
      <c r="D521" s="88">
        <v>819.36234635999995</v>
      </c>
      <c r="E521" s="88">
        <v>0</v>
      </c>
      <c r="F521" s="88">
        <v>73.726549739999996</v>
      </c>
      <c r="G521" s="88">
        <v>184.31637436</v>
      </c>
      <c r="H521" s="88">
        <v>368.63274872</v>
      </c>
      <c r="I521" s="88">
        <v>0</v>
      </c>
      <c r="J521" s="88">
        <v>405.49602358999999</v>
      </c>
      <c r="K521" s="88">
        <v>479.22257332999999</v>
      </c>
      <c r="L521" s="88">
        <v>552.94912307000004</v>
      </c>
    </row>
    <row r="522" spans="1:12" ht="12.75" customHeight="1" x14ac:dyDescent="0.2">
      <c r="A522" s="87" t="s">
        <v>162</v>
      </c>
      <c r="B522" s="87">
        <v>9</v>
      </c>
      <c r="C522" s="88">
        <v>750.86577036999995</v>
      </c>
      <c r="D522" s="88">
        <v>747.13011976999996</v>
      </c>
      <c r="E522" s="88">
        <v>0</v>
      </c>
      <c r="F522" s="88">
        <v>67.570973809999998</v>
      </c>
      <c r="G522" s="88">
        <v>168.92743451000001</v>
      </c>
      <c r="H522" s="88">
        <v>337.85486902999997</v>
      </c>
      <c r="I522" s="88">
        <v>0</v>
      </c>
      <c r="J522" s="88">
        <v>371.64035593</v>
      </c>
      <c r="K522" s="88">
        <v>439.21132972999999</v>
      </c>
      <c r="L522" s="88">
        <v>506.78230353999999</v>
      </c>
    </row>
    <row r="523" spans="1:12" ht="12.75" customHeight="1" x14ac:dyDescent="0.2">
      <c r="A523" s="87" t="s">
        <v>162</v>
      </c>
      <c r="B523" s="87">
        <v>10</v>
      </c>
      <c r="C523" s="88">
        <v>562.72428273000003</v>
      </c>
      <c r="D523" s="88">
        <v>559.92465943000002</v>
      </c>
      <c r="E523" s="88">
        <v>0</v>
      </c>
      <c r="F523" s="88">
        <v>61.202639849999997</v>
      </c>
      <c r="G523" s="88">
        <v>153.00659963999999</v>
      </c>
      <c r="H523" s="88">
        <v>306.01319926999997</v>
      </c>
      <c r="I523" s="88">
        <v>0</v>
      </c>
      <c r="J523" s="88">
        <v>336.61451920000002</v>
      </c>
      <c r="K523" s="88">
        <v>397.81715904999999</v>
      </c>
      <c r="L523" s="88">
        <v>459.01979891000002</v>
      </c>
    </row>
    <row r="524" spans="1:12" ht="12.75" customHeight="1" x14ac:dyDescent="0.2">
      <c r="A524" s="87" t="s">
        <v>162</v>
      </c>
      <c r="B524" s="87">
        <v>11</v>
      </c>
      <c r="C524" s="88">
        <v>514.87973075000002</v>
      </c>
      <c r="D524" s="88">
        <v>512.31814005000001</v>
      </c>
      <c r="E524" s="88">
        <v>0</v>
      </c>
      <c r="F524" s="88">
        <v>55.15274685</v>
      </c>
      <c r="G524" s="88">
        <v>137.88186712000001</v>
      </c>
      <c r="H524" s="88">
        <v>275.76373424000002</v>
      </c>
      <c r="I524" s="88">
        <v>0</v>
      </c>
      <c r="J524" s="88">
        <v>303.34010766</v>
      </c>
      <c r="K524" s="88">
        <v>358.49285450999997</v>
      </c>
      <c r="L524" s="88">
        <v>413.64560134999999</v>
      </c>
    </row>
    <row r="525" spans="1:12" ht="12.75" customHeight="1" x14ac:dyDescent="0.2">
      <c r="A525" s="87" t="s">
        <v>162</v>
      </c>
      <c r="B525" s="87">
        <v>12</v>
      </c>
      <c r="C525" s="88">
        <v>484.22565766999998</v>
      </c>
      <c r="D525" s="88">
        <v>481.81657480000001</v>
      </c>
      <c r="E525" s="88">
        <v>0</v>
      </c>
      <c r="F525" s="88">
        <v>54.090961679999999</v>
      </c>
      <c r="G525" s="88">
        <v>135.22740418999999</v>
      </c>
      <c r="H525" s="88">
        <v>270.45480837999997</v>
      </c>
      <c r="I525" s="88">
        <v>0</v>
      </c>
      <c r="J525" s="88">
        <v>297.50028922000001</v>
      </c>
      <c r="K525" s="88">
        <v>351.59125089000003</v>
      </c>
      <c r="L525" s="88">
        <v>405.68221256999999</v>
      </c>
    </row>
    <row r="526" spans="1:12" ht="12.75" customHeight="1" x14ac:dyDescent="0.2">
      <c r="A526" s="87" t="s">
        <v>162</v>
      </c>
      <c r="B526" s="87">
        <v>13</v>
      </c>
      <c r="C526" s="88">
        <v>483.41801862</v>
      </c>
      <c r="D526" s="88">
        <v>481.01295384999997</v>
      </c>
      <c r="E526" s="88">
        <v>0</v>
      </c>
      <c r="F526" s="88">
        <v>54.219085200000002</v>
      </c>
      <c r="G526" s="88">
        <v>135.54771299999999</v>
      </c>
      <c r="H526" s="88">
        <v>271.09542599999997</v>
      </c>
      <c r="I526" s="88">
        <v>0</v>
      </c>
      <c r="J526" s="88">
        <v>298.20496859000002</v>
      </c>
      <c r="K526" s="88">
        <v>352.42405379000002</v>
      </c>
      <c r="L526" s="88">
        <v>406.64313899000001</v>
      </c>
    </row>
    <row r="527" spans="1:12" ht="12.75" customHeight="1" x14ac:dyDescent="0.2">
      <c r="A527" s="87" t="s">
        <v>162</v>
      </c>
      <c r="B527" s="87">
        <v>14</v>
      </c>
      <c r="C527" s="88">
        <v>459.71676710999998</v>
      </c>
      <c r="D527" s="88">
        <v>457.42961901000001</v>
      </c>
      <c r="E527" s="88">
        <v>0</v>
      </c>
      <c r="F527" s="88">
        <v>54.360113239999997</v>
      </c>
      <c r="G527" s="88">
        <v>135.9002831</v>
      </c>
      <c r="H527" s="88">
        <v>271.80056619999999</v>
      </c>
      <c r="I527" s="88">
        <v>0</v>
      </c>
      <c r="J527" s="88">
        <v>298.98062282000001</v>
      </c>
      <c r="K527" s="88">
        <v>353.34073605999998</v>
      </c>
      <c r="L527" s="88">
        <v>407.70084930000002</v>
      </c>
    </row>
    <row r="528" spans="1:12" ht="12.75" customHeight="1" x14ac:dyDescent="0.2">
      <c r="A528" s="87" t="s">
        <v>162</v>
      </c>
      <c r="B528" s="87">
        <v>15</v>
      </c>
      <c r="C528" s="88">
        <v>444.23155135000002</v>
      </c>
      <c r="D528" s="88">
        <v>442.02144413000002</v>
      </c>
      <c r="E528" s="88">
        <v>0</v>
      </c>
      <c r="F528" s="88">
        <v>54.082114169999997</v>
      </c>
      <c r="G528" s="88">
        <v>135.20528544000001</v>
      </c>
      <c r="H528" s="88">
        <v>270.41057087000002</v>
      </c>
      <c r="I528" s="88">
        <v>0</v>
      </c>
      <c r="J528" s="88">
        <v>297.45162796</v>
      </c>
      <c r="K528" s="88">
        <v>351.53374213000001</v>
      </c>
      <c r="L528" s="88">
        <v>405.61585631000003</v>
      </c>
    </row>
    <row r="529" spans="1:12" ht="12.75" customHeight="1" x14ac:dyDescent="0.2">
      <c r="A529" s="87" t="s">
        <v>162</v>
      </c>
      <c r="B529" s="87">
        <v>16</v>
      </c>
      <c r="C529" s="88">
        <v>460.65276609</v>
      </c>
      <c r="D529" s="88">
        <v>458.36096128000003</v>
      </c>
      <c r="E529" s="88">
        <v>0</v>
      </c>
      <c r="F529" s="88">
        <v>53.860995500000001</v>
      </c>
      <c r="G529" s="88">
        <v>134.65248874</v>
      </c>
      <c r="H529" s="88">
        <v>269.30497747999999</v>
      </c>
      <c r="I529" s="88">
        <v>0</v>
      </c>
      <c r="J529" s="88">
        <v>296.23547522000001</v>
      </c>
      <c r="K529" s="88">
        <v>350.09647072000001</v>
      </c>
      <c r="L529" s="88">
        <v>403.95746621000001</v>
      </c>
    </row>
    <row r="530" spans="1:12" ht="12.75" customHeight="1" x14ac:dyDescent="0.2">
      <c r="A530" s="87" t="s">
        <v>162</v>
      </c>
      <c r="B530" s="87">
        <v>17</v>
      </c>
      <c r="C530" s="88">
        <v>466.91436646</v>
      </c>
      <c r="D530" s="88">
        <v>464.59140940999998</v>
      </c>
      <c r="E530" s="88">
        <v>0</v>
      </c>
      <c r="F530" s="88">
        <v>54.052497940000002</v>
      </c>
      <c r="G530" s="88">
        <v>135.13124483999999</v>
      </c>
      <c r="H530" s="88">
        <v>270.26248969</v>
      </c>
      <c r="I530" s="88">
        <v>0</v>
      </c>
      <c r="J530" s="88">
        <v>297.28873865000003</v>
      </c>
      <c r="K530" s="88">
        <v>351.34123658999999</v>
      </c>
      <c r="L530" s="88">
        <v>405.39373453000002</v>
      </c>
    </row>
    <row r="531" spans="1:12" ht="12.75" customHeight="1" x14ac:dyDescent="0.2">
      <c r="A531" s="87" t="s">
        <v>162</v>
      </c>
      <c r="B531" s="87">
        <v>18</v>
      </c>
      <c r="C531" s="88">
        <v>538.04809015000001</v>
      </c>
      <c r="D531" s="88">
        <v>535.37123398000006</v>
      </c>
      <c r="E531" s="88">
        <v>0</v>
      </c>
      <c r="F531" s="88">
        <v>54.624373230000003</v>
      </c>
      <c r="G531" s="88">
        <v>136.56093308000001</v>
      </c>
      <c r="H531" s="88">
        <v>273.12186616000002</v>
      </c>
      <c r="I531" s="88">
        <v>0</v>
      </c>
      <c r="J531" s="88">
        <v>300.43405278</v>
      </c>
      <c r="K531" s="88">
        <v>355.05842601000001</v>
      </c>
      <c r="L531" s="88">
        <v>409.68279924000001</v>
      </c>
    </row>
    <row r="532" spans="1:12" ht="12.75" customHeight="1" x14ac:dyDescent="0.2">
      <c r="A532" s="87" t="s">
        <v>162</v>
      </c>
      <c r="B532" s="87">
        <v>19</v>
      </c>
      <c r="C532" s="88">
        <v>540.17606071</v>
      </c>
      <c r="D532" s="88">
        <v>537.48861762000001</v>
      </c>
      <c r="E532" s="88">
        <v>0</v>
      </c>
      <c r="F532" s="88">
        <v>55.410919079999999</v>
      </c>
      <c r="G532" s="88">
        <v>138.52729769999999</v>
      </c>
      <c r="H532" s="88">
        <v>277.05459540999999</v>
      </c>
      <c r="I532" s="88">
        <v>0</v>
      </c>
      <c r="J532" s="88">
        <v>304.76005494999998</v>
      </c>
      <c r="K532" s="88">
        <v>360.17097403000002</v>
      </c>
      <c r="L532" s="88">
        <v>415.58189311000001</v>
      </c>
    </row>
    <row r="533" spans="1:12" ht="12.75" customHeight="1" x14ac:dyDescent="0.2">
      <c r="A533" s="87" t="s">
        <v>162</v>
      </c>
      <c r="B533" s="87">
        <v>20</v>
      </c>
      <c r="C533" s="88">
        <v>561.70210288999999</v>
      </c>
      <c r="D533" s="88">
        <v>558.90756506000002</v>
      </c>
      <c r="E533" s="88">
        <v>0</v>
      </c>
      <c r="F533" s="88">
        <v>57.655955149999997</v>
      </c>
      <c r="G533" s="88">
        <v>144.13988789000001</v>
      </c>
      <c r="H533" s="88">
        <v>288.27977577000001</v>
      </c>
      <c r="I533" s="88">
        <v>0</v>
      </c>
      <c r="J533" s="88">
        <v>317.10775335</v>
      </c>
      <c r="K533" s="88">
        <v>374.76370850000001</v>
      </c>
      <c r="L533" s="88">
        <v>432.41966366000003</v>
      </c>
    </row>
    <row r="534" spans="1:12" ht="12.75" customHeight="1" x14ac:dyDescent="0.2">
      <c r="A534" s="87" t="s">
        <v>162</v>
      </c>
      <c r="B534" s="87">
        <v>21</v>
      </c>
      <c r="C534" s="88">
        <v>556.76989405999996</v>
      </c>
      <c r="D534" s="88">
        <v>553.99989459000005</v>
      </c>
      <c r="E534" s="88">
        <v>0</v>
      </c>
      <c r="F534" s="88">
        <v>57.106821500000002</v>
      </c>
      <c r="G534" s="88">
        <v>142.76705376000001</v>
      </c>
      <c r="H534" s="88">
        <v>285.53410752000002</v>
      </c>
      <c r="I534" s="88">
        <v>0</v>
      </c>
      <c r="J534" s="88">
        <v>314.08751826999998</v>
      </c>
      <c r="K534" s="88">
        <v>371.19433978000001</v>
      </c>
      <c r="L534" s="88">
        <v>428.30116127999997</v>
      </c>
    </row>
    <row r="535" spans="1:12" ht="12.75" customHeight="1" x14ac:dyDescent="0.2">
      <c r="A535" s="87" t="s">
        <v>162</v>
      </c>
      <c r="B535" s="87">
        <v>22</v>
      </c>
      <c r="C535" s="88">
        <v>546.53306361</v>
      </c>
      <c r="D535" s="88">
        <v>543.81399364000004</v>
      </c>
      <c r="E535" s="88">
        <v>0</v>
      </c>
      <c r="F535" s="88">
        <v>55.434089579999998</v>
      </c>
      <c r="G535" s="88">
        <v>138.58522395</v>
      </c>
      <c r="H535" s="88">
        <v>277.17044791000001</v>
      </c>
      <c r="I535" s="88">
        <v>0</v>
      </c>
      <c r="J535" s="88">
        <v>304.8874927</v>
      </c>
      <c r="K535" s="88">
        <v>360.32158227999997</v>
      </c>
      <c r="L535" s="88">
        <v>415.75567186000001</v>
      </c>
    </row>
    <row r="536" spans="1:12" ht="12.75" customHeight="1" x14ac:dyDescent="0.2">
      <c r="A536" s="87" t="s">
        <v>162</v>
      </c>
      <c r="B536" s="87">
        <v>23</v>
      </c>
      <c r="C536" s="88">
        <v>531.98549364999997</v>
      </c>
      <c r="D536" s="88">
        <v>529.33879965000006</v>
      </c>
      <c r="E536" s="88">
        <v>0</v>
      </c>
      <c r="F536" s="88">
        <v>55.367035780000002</v>
      </c>
      <c r="G536" s="88">
        <v>138.41758945999999</v>
      </c>
      <c r="H536" s="88">
        <v>276.83517891000002</v>
      </c>
      <c r="I536" s="88">
        <v>0</v>
      </c>
      <c r="J536" s="88">
        <v>304.51869679999999</v>
      </c>
      <c r="K536" s="88">
        <v>359.88573258000002</v>
      </c>
      <c r="L536" s="88">
        <v>415.25276837000001</v>
      </c>
    </row>
    <row r="537" spans="1:12" ht="12.75" customHeight="1" x14ac:dyDescent="0.2">
      <c r="A537" s="87" t="s">
        <v>162</v>
      </c>
      <c r="B537" s="87">
        <v>24</v>
      </c>
      <c r="C537" s="88">
        <v>591.47111777999999</v>
      </c>
      <c r="D537" s="88">
        <v>588.52847540000005</v>
      </c>
      <c r="E537" s="88">
        <v>0</v>
      </c>
      <c r="F537" s="88">
        <v>61.369205379999997</v>
      </c>
      <c r="G537" s="88">
        <v>153.42301345999999</v>
      </c>
      <c r="H537" s="88">
        <v>306.84602691999999</v>
      </c>
      <c r="I537" s="88">
        <v>0</v>
      </c>
      <c r="J537" s="88">
        <v>337.53062961000001</v>
      </c>
      <c r="K537" s="88">
        <v>398.89983498999999</v>
      </c>
      <c r="L537" s="88">
        <v>460.26904037000003</v>
      </c>
    </row>
    <row r="538" spans="1:12" ht="12.75" customHeight="1" x14ac:dyDescent="0.2">
      <c r="A538" s="87" t="s">
        <v>163</v>
      </c>
      <c r="B538" s="87">
        <v>1</v>
      </c>
      <c r="C538" s="88">
        <v>654.60951094999996</v>
      </c>
      <c r="D538" s="88">
        <v>651.35274720999996</v>
      </c>
      <c r="E538" s="88">
        <v>0</v>
      </c>
      <c r="F538" s="88">
        <v>65.11591018</v>
      </c>
      <c r="G538" s="88">
        <v>162.78977545000001</v>
      </c>
      <c r="H538" s="88">
        <v>325.57955090000002</v>
      </c>
      <c r="I538" s="88">
        <v>0</v>
      </c>
      <c r="J538" s="88">
        <v>358.13750599000002</v>
      </c>
      <c r="K538" s="88">
        <v>423.25341616999998</v>
      </c>
      <c r="L538" s="88">
        <v>488.36932634999999</v>
      </c>
    </row>
    <row r="539" spans="1:12" ht="12.75" customHeight="1" x14ac:dyDescent="0.2">
      <c r="A539" s="87" t="s">
        <v>163</v>
      </c>
      <c r="B539" s="87">
        <v>2</v>
      </c>
      <c r="C539" s="88">
        <v>785.83052378000002</v>
      </c>
      <c r="D539" s="88">
        <v>781.92091918000006</v>
      </c>
      <c r="E539" s="88">
        <v>0</v>
      </c>
      <c r="F539" s="88">
        <v>75.393194399999999</v>
      </c>
      <c r="G539" s="88">
        <v>188.48298599</v>
      </c>
      <c r="H539" s="88">
        <v>376.96597198000001</v>
      </c>
      <c r="I539" s="88">
        <v>0</v>
      </c>
      <c r="J539" s="88">
        <v>414.66256917999999</v>
      </c>
      <c r="K539" s="88">
        <v>490.05576357000001</v>
      </c>
      <c r="L539" s="88">
        <v>565.44895797000004</v>
      </c>
    </row>
    <row r="540" spans="1:12" ht="12.75" customHeight="1" x14ac:dyDescent="0.2">
      <c r="A540" s="87" t="s">
        <v>163</v>
      </c>
      <c r="B540" s="87">
        <v>3</v>
      </c>
      <c r="C540" s="88">
        <v>831.03541643000005</v>
      </c>
      <c r="D540" s="88">
        <v>826.90091186999996</v>
      </c>
      <c r="E540" s="88">
        <v>0</v>
      </c>
      <c r="F540" s="88">
        <v>83.341017530000002</v>
      </c>
      <c r="G540" s="88">
        <v>208.35254381999999</v>
      </c>
      <c r="H540" s="88">
        <v>416.70508765</v>
      </c>
      <c r="I540" s="88">
        <v>0</v>
      </c>
      <c r="J540" s="88">
        <v>458.37559641000001</v>
      </c>
      <c r="K540" s="88">
        <v>541.71661394</v>
      </c>
      <c r="L540" s="88">
        <v>625.05763147000005</v>
      </c>
    </row>
    <row r="541" spans="1:12" ht="12.75" customHeight="1" x14ac:dyDescent="0.2">
      <c r="A541" s="87" t="s">
        <v>163</v>
      </c>
      <c r="B541" s="87">
        <v>4</v>
      </c>
      <c r="C541" s="88">
        <v>845.55952698999999</v>
      </c>
      <c r="D541" s="88">
        <v>841.35276317</v>
      </c>
      <c r="E541" s="88">
        <v>0</v>
      </c>
      <c r="F541" s="88">
        <v>85.338187079999997</v>
      </c>
      <c r="G541" s="88">
        <v>213.34546768999999</v>
      </c>
      <c r="H541" s="88">
        <v>426.69093538999999</v>
      </c>
      <c r="I541" s="88">
        <v>0</v>
      </c>
      <c r="J541" s="88">
        <v>469.36002891999999</v>
      </c>
      <c r="K541" s="88">
        <v>554.698216</v>
      </c>
      <c r="L541" s="88">
        <v>640.03640308000001</v>
      </c>
    </row>
    <row r="542" spans="1:12" ht="12.75" customHeight="1" x14ac:dyDescent="0.2">
      <c r="A542" s="87" t="s">
        <v>163</v>
      </c>
      <c r="B542" s="87">
        <v>5</v>
      </c>
      <c r="C542" s="88">
        <v>889.40157374</v>
      </c>
      <c r="D542" s="88">
        <v>884.97669028999996</v>
      </c>
      <c r="E542" s="88">
        <v>0</v>
      </c>
      <c r="F542" s="88">
        <v>87.256470829999998</v>
      </c>
      <c r="G542" s="88">
        <v>218.14117707</v>
      </c>
      <c r="H542" s="88">
        <v>436.28235414</v>
      </c>
      <c r="I542" s="88">
        <v>0</v>
      </c>
      <c r="J542" s="88">
        <v>479.91058955</v>
      </c>
      <c r="K542" s="88">
        <v>567.16706037999995</v>
      </c>
      <c r="L542" s="88">
        <v>654.42353120999996</v>
      </c>
    </row>
    <row r="543" spans="1:12" ht="12.75" customHeight="1" x14ac:dyDescent="0.2">
      <c r="A543" s="87" t="s">
        <v>163</v>
      </c>
      <c r="B543" s="87">
        <v>6</v>
      </c>
      <c r="C543" s="88">
        <v>898.06388570000001</v>
      </c>
      <c r="D543" s="88">
        <v>893.59590617000003</v>
      </c>
      <c r="E543" s="88">
        <v>0</v>
      </c>
      <c r="F543" s="88">
        <v>89.017105819999998</v>
      </c>
      <c r="G543" s="88">
        <v>222.54276454000001</v>
      </c>
      <c r="H543" s="88">
        <v>445.08552908000001</v>
      </c>
      <c r="I543" s="88">
        <v>0</v>
      </c>
      <c r="J543" s="88">
        <v>489.59408199000001</v>
      </c>
      <c r="K543" s="88">
        <v>578.61118780000004</v>
      </c>
      <c r="L543" s="88">
        <v>667.62829362000002</v>
      </c>
    </row>
    <row r="544" spans="1:12" ht="12.75" customHeight="1" x14ac:dyDescent="0.2">
      <c r="A544" s="87" t="s">
        <v>163</v>
      </c>
      <c r="B544" s="87">
        <v>7</v>
      </c>
      <c r="C544" s="88">
        <v>879.88343282999995</v>
      </c>
      <c r="D544" s="88">
        <v>875.50590331000001</v>
      </c>
      <c r="E544" s="88">
        <v>0</v>
      </c>
      <c r="F544" s="88">
        <v>87.038064820000002</v>
      </c>
      <c r="G544" s="88">
        <v>217.59516206000001</v>
      </c>
      <c r="H544" s="88">
        <v>435.19032411000001</v>
      </c>
      <c r="I544" s="88">
        <v>0</v>
      </c>
      <c r="J544" s="88">
        <v>478.70935651999997</v>
      </c>
      <c r="K544" s="88">
        <v>565.74742133999996</v>
      </c>
      <c r="L544" s="88">
        <v>652.78548617000001</v>
      </c>
    </row>
    <row r="545" spans="1:12" ht="12.75" customHeight="1" x14ac:dyDescent="0.2">
      <c r="A545" s="87" t="s">
        <v>163</v>
      </c>
      <c r="B545" s="87">
        <v>8</v>
      </c>
      <c r="C545" s="88">
        <v>816.88678403999995</v>
      </c>
      <c r="D545" s="88">
        <v>812.82267069</v>
      </c>
      <c r="E545" s="88">
        <v>0</v>
      </c>
      <c r="F545" s="88">
        <v>82.264920219999993</v>
      </c>
      <c r="G545" s="88">
        <v>205.66230053999999</v>
      </c>
      <c r="H545" s="88">
        <v>411.32460108999999</v>
      </c>
      <c r="I545" s="88">
        <v>0</v>
      </c>
      <c r="J545" s="88">
        <v>452.45706118999999</v>
      </c>
      <c r="K545" s="88">
        <v>534.72198141000001</v>
      </c>
      <c r="L545" s="88">
        <v>616.98690163000003</v>
      </c>
    </row>
    <row r="546" spans="1:12" ht="12.75" customHeight="1" x14ac:dyDescent="0.2">
      <c r="A546" s="87" t="s">
        <v>163</v>
      </c>
      <c r="B546" s="87">
        <v>9</v>
      </c>
      <c r="C546" s="88">
        <v>737.14265836000004</v>
      </c>
      <c r="D546" s="88">
        <v>733.47528194999995</v>
      </c>
      <c r="E546" s="88">
        <v>0</v>
      </c>
      <c r="F546" s="88">
        <v>74.038182890000002</v>
      </c>
      <c r="G546" s="88">
        <v>185.09545721999999</v>
      </c>
      <c r="H546" s="88">
        <v>370.19091443000002</v>
      </c>
      <c r="I546" s="88">
        <v>0</v>
      </c>
      <c r="J546" s="88">
        <v>407.21000586999997</v>
      </c>
      <c r="K546" s="88">
        <v>481.24818876000001</v>
      </c>
      <c r="L546" s="88">
        <v>555.28637164999998</v>
      </c>
    </row>
    <row r="547" spans="1:12" ht="12.75" customHeight="1" x14ac:dyDescent="0.2">
      <c r="A547" s="87" t="s">
        <v>163</v>
      </c>
      <c r="B547" s="87">
        <v>10</v>
      </c>
      <c r="C547" s="88">
        <v>669.37381014000005</v>
      </c>
      <c r="D547" s="88">
        <v>666.04359218000002</v>
      </c>
      <c r="E547" s="88">
        <v>0</v>
      </c>
      <c r="F547" s="88">
        <v>67.235478409999999</v>
      </c>
      <c r="G547" s="88">
        <v>168.08869604</v>
      </c>
      <c r="H547" s="88">
        <v>336.17739207</v>
      </c>
      <c r="I547" s="88">
        <v>0</v>
      </c>
      <c r="J547" s="88">
        <v>369.79513128000002</v>
      </c>
      <c r="K547" s="88">
        <v>437.03060969000001</v>
      </c>
      <c r="L547" s="88">
        <v>504.26608811</v>
      </c>
    </row>
    <row r="548" spans="1:12" ht="12.75" customHeight="1" x14ac:dyDescent="0.2">
      <c r="A548" s="87" t="s">
        <v>163</v>
      </c>
      <c r="B548" s="87">
        <v>11</v>
      </c>
      <c r="C548" s="88">
        <v>630.05310387999998</v>
      </c>
      <c r="D548" s="88">
        <v>626.91851131999999</v>
      </c>
      <c r="E548" s="88">
        <v>0</v>
      </c>
      <c r="F548" s="88">
        <v>61.825909449999997</v>
      </c>
      <c r="G548" s="88">
        <v>154.56477362000001</v>
      </c>
      <c r="H548" s="88">
        <v>309.12954723000001</v>
      </c>
      <c r="I548" s="88">
        <v>0</v>
      </c>
      <c r="J548" s="88">
        <v>340.04250194999997</v>
      </c>
      <c r="K548" s="88">
        <v>401.86841140000001</v>
      </c>
      <c r="L548" s="88">
        <v>463.69432085</v>
      </c>
    </row>
    <row r="549" spans="1:12" ht="12.75" customHeight="1" x14ac:dyDescent="0.2">
      <c r="A549" s="87" t="s">
        <v>163</v>
      </c>
      <c r="B549" s="87">
        <v>12</v>
      </c>
      <c r="C549" s="88">
        <v>605.95594143999995</v>
      </c>
      <c r="D549" s="88">
        <v>602.94123525999998</v>
      </c>
      <c r="E549" s="88">
        <v>0</v>
      </c>
      <c r="F549" s="88">
        <v>58.484558970000002</v>
      </c>
      <c r="G549" s="88">
        <v>146.21139743000001</v>
      </c>
      <c r="H549" s="88">
        <v>292.42279486000001</v>
      </c>
      <c r="I549" s="88">
        <v>0</v>
      </c>
      <c r="J549" s="88">
        <v>321.66507433999999</v>
      </c>
      <c r="K549" s="88">
        <v>380.14963331000001</v>
      </c>
      <c r="L549" s="88">
        <v>438.63419227999998</v>
      </c>
    </row>
    <row r="550" spans="1:12" ht="12.75" customHeight="1" x14ac:dyDescent="0.2">
      <c r="A550" s="87" t="s">
        <v>163</v>
      </c>
      <c r="B550" s="87">
        <v>13</v>
      </c>
      <c r="C550" s="88">
        <v>596.27378882999994</v>
      </c>
      <c r="D550" s="88">
        <v>593.30725256999995</v>
      </c>
      <c r="E550" s="88">
        <v>0</v>
      </c>
      <c r="F550" s="88">
        <v>57.896308769999997</v>
      </c>
      <c r="G550" s="88">
        <v>144.74077192999999</v>
      </c>
      <c r="H550" s="88">
        <v>289.48154384999998</v>
      </c>
      <c r="I550" s="88">
        <v>0</v>
      </c>
      <c r="J550" s="88">
        <v>318.42969823999999</v>
      </c>
      <c r="K550" s="88">
        <v>376.32600701000001</v>
      </c>
      <c r="L550" s="88">
        <v>434.22231577999997</v>
      </c>
    </row>
    <row r="551" spans="1:12" ht="12.75" customHeight="1" x14ac:dyDescent="0.2">
      <c r="A551" s="87" t="s">
        <v>163</v>
      </c>
      <c r="B551" s="87">
        <v>14</v>
      </c>
      <c r="C551" s="88">
        <v>632.29399414</v>
      </c>
      <c r="D551" s="88">
        <v>629.14825287999997</v>
      </c>
      <c r="E551" s="88">
        <v>0</v>
      </c>
      <c r="F551" s="88">
        <v>58.512400970000002</v>
      </c>
      <c r="G551" s="88">
        <v>146.28100243</v>
      </c>
      <c r="H551" s="88">
        <v>292.56200486</v>
      </c>
      <c r="I551" s="88">
        <v>0</v>
      </c>
      <c r="J551" s="88">
        <v>321.81820535000003</v>
      </c>
      <c r="K551" s="88">
        <v>380.33060632000002</v>
      </c>
      <c r="L551" s="88">
        <v>438.84300729</v>
      </c>
    </row>
    <row r="552" spans="1:12" ht="12.75" customHeight="1" x14ac:dyDescent="0.2">
      <c r="A552" s="87" t="s">
        <v>163</v>
      </c>
      <c r="B552" s="87">
        <v>15</v>
      </c>
      <c r="C552" s="88">
        <v>655.53947604999996</v>
      </c>
      <c r="D552" s="88">
        <v>652.27808561999996</v>
      </c>
      <c r="E552" s="88">
        <v>0</v>
      </c>
      <c r="F552" s="88">
        <v>59.539208500000001</v>
      </c>
      <c r="G552" s="88">
        <v>148.84802126</v>
      </c>
      <c r="H552" s="88">
        <v>297.69604251999999</v>
      </c>
      <c r="I552" s="88">
        <v>0</v>
      </c>
      <c r="J552" s="88">
        <v>327.46564676999998</v>
      </c>
      <c r="K552" s="88">
        <v>387.00485527000001</v>
      </c>
      <c r="L552" s="88">
        <v>446.54406376999998</v>
      </c>
    </row>
    <row r="553" spans="1:12" ht="12.75" customHeight="1" x14ac:dyDescent="0.2">
      <c r="A553" s="87" t="s">
        <v>163</v>
      </c>
      <c r="B553" s="87">
        <v>16</v>
      </c>
      <c r="C553" s="88">
        <v>644.48512442000003</v>
      </c>
      <c r="D553" s="88">
        <v>641.27873077000004</v>
      </c>
      <c r="E553" s="88">
        <v>0</v>
      </c>
      <c r="F553" s="88">
        <v>60.005651780000001</v>
      </c>
      <c r="G553" s="88">
        <v>150.01412945999999</v>
      </c>
      <c r="H553" s="88">
        <v>300.02825890999998</v>
      </c>
      <c r="I553" s="88">
        <v>0</v>
      </c>
      <c r="J553" s="88">
        <v>330.03108479999997</v>
      </c>
      <c r="K553" s="88">
        <v>390.03673658000002</v>
      </c>
      <c r="L553" s="88">
        <v>450.04238837000003</v>
      </c>
    </row>
    <row r="554" spans="1:12" ht="12.75" customHeight="1" x14ac:dyDescent="0.2">
      <c r="A554" s="87" t="s">
        <v>163</v>
      </c>
      <c r="B554" s="87">
        <v>17</v>
      </c>
      <c r="C554" s="88">
        <v>629.63143558000002</v>
      </c>
      <c r="D554" s="88">
        <v>626.49894087999996</v>
      </c>
      <c r="E554" s="88">
        <v>0</v>
      </c>
      <c r="F554" s="88">
        <v>59.68470224</v>
      </c>
      <c r="G554" s="88">
        <v>149.21175561000001</v>
      </c>
      <c r="H554" s="88">
        <v>298.42351121000002</v>
      </c>
      <c r="I554" s="88">
        <v>0</v>
      </c>
      <c r="J554" s="88">
        <v>328.26586233</v>
      </c>
      <c r="K554" s="88">
        <v>387.95056456999998</v>
      </c>
      <c r="L554" s="88">
        <v>447.63526682000003</v>
      </c>
    </row>
    <row r="555" spans="1:12" ht="12.75" customHeight="1" x14ac:dyDescent="0.2">
      <c r="A555" s="87" t="s">
        <v>163</v>
      </c>
      <c r="B555" s="87">
        <v>18</v>
      </c>
      <c r="C555" s="88">
        <v>625.20668361000003</v>
      </c>
      <c r="D555" s="88">
        <v>622.09620259999997</v>
      </c>
      <c r="E555" s="88">
        <v>0</v>
      </c>
      <c r="F555" s="88">
        <v>58.558421860000003</v>
      </c>
      <c r="G555" s="88">
        <v>146.39605465</v>
      </c>
      <c r="H555" s="88">
        <v>292.79210931</v>
      </c>
      <c r="I555" s="88">
        <v>0</v>
      </c>
      <c r="J555" s="88">
        <v>322.07132023999998</v>
      </c>
      <c r="K555" s="88">
        <v>380.62974209999999</v>
      </c>
      <c r="L555" s="88">
        <v>439.18816396</v>
      </c>
    </row>
    <row r="556" spans="1:12" ht="12.75" customHeight="1" x14ac:dyDescent="0.2">
      <c r="A556" s="87" t="s">
        <v>163</v>
      </c>
      <c r="B556" s="87">
        <v>19</v>
      </c>
      <c r="C556" s="88">
        <v>579.55531180000003</v>
      </c>
      <c r="D556" s="88">
        <v>576.67195203999995</v>
      </c>
      <c r="E556" s="88">
        <v>0</v>
      </c>
      <c r="F556" s="88">
        <v>56.629670769999997</v>
      </c>
      <c r="G556" s="88">
        <v>141.57417692000001</v>
      </c>
      <c r="H556" s="88">
        <v>283.14835384000003</v>
      </c>
      <c r="I556" s="88">
        <v>0</v>
      </c>
      <c r="J556" s="88">
        <v>311.46318922</v>
      </c>
      <c r="K556" s="88">
        <v>368.09285999000002</v>
      </c>
      <c r="L556" s="88">
        <v>424.72253074999998</v>
      </c>
    </row>
    <row r="557" spans="1:12" ht="12.75" customHeight="1" x14ac:dyDescent="0.2">
      <c r="A557" s="87" t="s">
        <v>163</v>
      </c>
      <c r="B557" s="87">
        <v>20</v>
      </c>
      <c r="C557" s="88">
        <v>557.74438167000005</v>
      </c>
      <c r="D557" s="88">
        <v>554.96953399999995</v>
      </c>
      <c r="E557" s="88">
        <v>0</v>
      </c>
      <c r="F557" s="88">
        <v>57.122620210000001</v>
      </c>
      <c r="G557" s="88">
        <v>142.80655053000001</v>
      </c>
      <c r="H557" s="88">
        <v>285.61310106000002</v>
      </c>
      <c r="I557" s="88">
        <v>0</v>
      </c>
      <c r="J557" s="88">
        <v>314.17441115999998</v>
      </c>
      <c r="K557" s="88">
        <v>371.29703137000001</v>
      </c>
      <c r="L557" s="88">
        <v>428.41965157999999</v>
      </c>
    </row>
    <row r="558" spans="1:12" ht="12.75" customHeight="1" x14ac:dyDescent="0.2">
      <c r="A558" s="87" t="s">
        <v>163</v>
      </c>
      <c r="B558" s="87">
        <v>21</v>
      </c>
      <c r="C558" s="88">
        <v>542.60740968000005</v>
      </c>
      <c r="D558" s="88">
        <v>539.90787033000004</v>
      </c>
      <c r="E558" s="88">
        <v>0</v>
      </c>
      <c r="F558" s="88">
        <v>56.01078717</v>
      </c>
      <c r="G558" s="88">
        <v>140.02696792</v>
      </c>
      <c r="H558" s="88">
        <v>280.05393585000002</v>
      </c>
      <c r="I558" s="88">
        <v>0</v>
      </c>
      <c r="J558" s="88">
        <v>308.05932942999999</v>
      </c>
      <c r="K558" s="88">
        <v>364.07011660000001</v>
      </c>
      <c r="L558" s="88">
        <v>420.08090377000002</v>
      </c>
    </row>
    <row r="559" spans="1:12" ht="12.75" customHeight="1" x14ac:dyDescent="0.2">
      <c r="A559" s="87" t="s">
        <v>163</v>
      </c>
      <c r="B559" s="87">
        <v>22</v>
      </c>
      <c r="C559" s="88">
        <v>575.67216997000003</v>
      </c>
      <c r="D559" s="88">
        <v>572.80812932000003</v>
      </c>
      <c r="E559" s="88">
        <v>0</v>
      </c>
      <c r="F559" s="88">
        <v>54.40735626</v>
      </c>
      <c r="G559" s="88">
        <v>136.01839064999999</v>
      </c>
      <c r="H559" s="88">
        <v>272.03678130999998</v>
      </c>
      <c r="I559" s="88">
        <v>0</v>
      </c>
      <c r="J559" s="88">
        <v>299.24045944</v>
      </c>
      <c r="K559" s="88">
        <v>353.64781570000002</v>
      </c>
      <c r="L559" s="88">
        <v>408.05517196</v>
      </c>
    </row>
    <row r="560" spans="1:12" ht="12.75" customHeight="1" x14ac:dyDescent="0.2">
      <c r="A560" s="87" t="s">
        <v>163</v>
      </c>
      <c r="B560" s="87">
        <v>23</v>
      </c>
      <c r="C560" s="88">
        <v>563.04648255999996</v>
      </c>
      <c r="D560" s="88">
        <v>560.24525628000004</v>
      </c>
      <c r="E560" s="88">
        <v>0</v>
      </c>
      <c r="F560" s="88">
        <v>54.049393999999999</v>
      </c>
      <c r="G560" s="88">
        <v>135.12348499000001</v>
      </c>
      <c r="H560" s="88">
        <v>270.24696998000002</v>
      </c>
      <c r="I560" s="88">
        <v>0</v>
      </c>
      <c r="J560" s="88">
        <v>297.27166698000002</v>
      </c>
      <c r="K560" s="88">
        <v>351.32106097000002</v>
      </c>
      <c r="L560" s="88">
        <v>405.37045497000003</v>
      </c>
    </row>
    <row r="561" spans="1:12" ht="12.75" customHeight="1" x14ac:dyDescent="0.2">
      <c r="A561" s="87" t="s">
        <v>163</v>
      </c>
      <c r="B561" s="87">
        <v>24</v>
      </c>
      <c r="C561" s="88">
        <v>659.82251545999998</v>
      </c>
      <c r="D561" s="88">
        <v>656.53981638000005</v>
      </c>
      <c r="E561" s="88">
        <v>0</v>
      </c>
      <c r="F561" s="88">
        <v>61.728737090000003</v>
      </c>
      <c r="G561" s="88">
        <v>154.32184272999999</v>
      </c>
      <c r="H561" s="88">
        <v>308.64368545000002</v>
      </c>
      <c r="I561" s="88">
        <v>0</v>
      </c>
      <c r="J561" s="88">
        <v>339.50805400000002</v>
      </c>
      <c r="K561" s="88">
        <v>401.23679109</v>
      </c>
      <c r="L561" s="88">
        <v>462.96552817999998</v>
      </c>
    </row>
    <row r="562" spans="1:12" ht="12.75" customHeight="1" x14ac:dyDescent="0.2">
      <c r="A562" s="87" t="s">
        <v>164</v>
      </c>
      <c r="B562" s="87">
        <v>1</v>
      </c>
      <c r="C562" s="88">
        <v>726.74202579999996</v>
      </c>
      <c r="D562" s="88">
        <v>723.12639382999998</v>
      </c>
      <c r="E562" s="88">
        <v>0</v>
      </c>
      <c r="F562" s="88">
        <v>72.07730239</v>
      </c>
      <c r="G562" s="88">
        <v>180.19325598</v>
      </c>
      <c r="H562" s="88">
        <v>360.38651196000001</v>
      </c>
      <c r="I562" s="88">
        <v>0</v>
      </c>
      <c r="J562" s="88">
        <v>396.42516315</v>
      </c>
      <c r="K562" s="88">
        <v>468.50246554</v>
      </c>
      <c r="L562" s="88">
        <v>540.57976793</v>
      </c>
    </row>
    <row r="563" spans="1:12" ht="12.75" customHeight="1" x14ac:dyDescent="0.2">
      <c r="A563" s="87" t="s">
        <v>164</v>
      </c>
      <c r="B563" s="87">
        <v>2</v>
      </c>
      <c r="C563" s="88">
        <v>829.00636072999998</v>
      </c>
      <c r="D563" s="88">
        <v>824.88195098000006</v>
      </c>
      <c r="E563" s="88">
        <v>0</v>
      </c>
      <c r="F563" s="88">
        <v>83.337240480000006</v>
      </c>
      <c r="G563" s="88">
        <v>208.34310120999999</v>
      </c>
      <c r="H563" s="88">
        <v>416.68620241000002</v>
      </c>
      <c r="I563" s="88">
        <v>0</v>
      </c>
      <c r="J563" s="88">
        <v>458.35482265000002</v>
      </c>
      <c r="K563" s="88">
        <v>541.69206312999995</v>
      </c>
      <c r="L563" s="88">
        <v>625.02930361999995</v>
      </c>
    </row>
    <row r="564" spans="1:12" ht="12.75" customHeight="1" x14ac:dyDescent="0.2">
      <c r="A564" s="87" t="s">
        <v>164</v>
      </c>
      <c r="B564" s="87">
        <v>3</v>
      </c>
      <c r="C564" s="88">
        <v>901.47474865000004</v>
      </c>
      <c r="D564" s="88">
        <v>896.98979965000001</v>
      </c>
      <c r="E564" s="88">
        <v>0</v>
      </c>
      <c r="F564" s="88">
        <v>91.834095550000001</v>
      </c>
      <c r="G564" s="88">
        <v>229.58523886</v>
      </c>
      <c r="H564" s="88">
        <v>459.17047773000002</v>
      </c>
      <c r="I564" s="88">
        <v>0</v>
      </c>
      <c r="J564" s="88">
        <v>505.08752550000003</v>
      </c>
      <c r="K564" s="88">
        <v>596.92162103999999</v>
      </c>
      <c r="L564" s="88">
        <v>688.75571659000002</v>
      </c>
    </row>
    <row r="565" spans="1:12" ht="12.75" customHeight="1" x14ac:dyDescent="0.2">
      <c r="A565" s="87" t="s">
        <v>164</v>
      </c>
      <c r="B565" s="87">
        <v>4</v>
      </c>
      <c r="C565" s="88">
        <v>917.58647737000001</v>
      </c>
      <c r="D565" s="88">
        <v>913.02137052</v>
      </c>
      <c r="E565" s="88">
        <v>0</v>
      </c>
      <c r="F565" s="88">
        <v>92.416415819999997</v>
      </c>
      <c r="G565" s="88">
        <v>231.04103954999999</v>
      </c>
      <c r="H565" s="88">
        <v>462.08207911</v>
      </c>
      <c r="I565" s="88">
        <v>0</v>
      </c>
      <c r="J565" s="88">
        <v>508.29028701999999</v>
      </c>
      <c r="K565" s="88">
        <v>600.70670284000005</v>
      </c>
      <c r="L565" s="88">
        <v>693.12311866000005</v>
      </c>
    </row>
    <row r="566" spans="1:12" ht="12.75" customHeight="1" x14ac:dyDescent="0.2">
      <c r="A566" s="87" t="s">
        <v>164</v>
      </c>
      <c r="B566" s="87">
        <v>5</v>
      </c>
      <c r="C566" s="88">
        <v>897.43507684999997</v>
      </c>
      <c r="D566" s="88">
        <v>892.97022572000003</v>
      </c>
      <c r="E566" s="88">
        <v>0</v>
      </c>
      <c r="F566" s="88">
        <v>92.228651420000006</v>
      </c>
      <c r="G566" s="88">
        <v>230.57162855999999</v>
      </c>
      <c r="H566" s="88">
        <v>461.14325710999998</v>
      </c>
      <c r="I566" s="88">
        <v>0</v>
      </c>
      <c r="J566" s="88">
        <v>507.25758281999998</v>
      </c>
      <c r="K566" s="88">
        <v>599.48623424000004</v>
      </c>
      <c r="L566" s="88">
        <v>691.71488566999994</v>
      </c>
    </row>
    <row r="567" spans="1:12" ht="12.75" customHeight="1" x14ac:dyDescent="0.2">
      <c r="A567" s="87" t="s">
        <v>164</v>
      </c>
      <c r="B567" s="87">
        <v>6</v>
      </c>
      <c r="C567" s="88">
        <v>900.69587407999995</v>
      </c>
      <c r="D567" s="88">
        <v>896.21480008000003</v>
      </c>
      <c r="E567" s="88">
        <v>0</v>
      </c>
      <c r="F567" s="88">
        <v>92.13225722</v>
      </c>
      <c r="G567" s="88">
        <v>230.33064304000001</v>
      </c>
      <c r="H567" s="88">
        <v>460.66128608999998</v>
      </c>
      <c r="I567" s="88">
        <v>0</v>
      </c>
      <c r="J567" s="88">
        <v>506.72741468999999</v>
      </c>
      <c r="K567" s="88">
        <v>598.85967190999997</v>
      </c>
      <c r="L567" s="88">
        <v>690.99192913000002</v>
      </c>
    </row>
    <row r="568" spans="1:12" ht="12.75" customHeight="1" x14ac:dyDescent="0.2">
      <c r="A568" s="87" t="s">
        <v>164</v>
      </c>
      <c r="B568" s="87">
        <v>7</v>
      </c>
      <c r="C568" s="88">
        <v>881.46942242</v>
      </c>
      <c r="D568" s="88">
        <v>877.08400241000004</v>
      </c>
      <c r="E568" s="88">
        <v>0</v>
      </c>
      <c r="F568" s="88">
        <v>88.678992519999994</v>
      </c>
      <c r="G568" s="88">
        <v>221.69748131</v>
      </c>
      <c r="H568" s="88">
        <v>443.39496262</v>
      </c>
      <c r="I568" s="88">
        <v>0</v>
      </c>
      <c r="J568" s="88">
        <v>487.73445887999998</v>
      </c>
      <c r="K568" s="88">
        <v>576.41345140999999</v>
      </c>
      <c r="L568" s="88">
        <v>665.09244392999994</v>
      </c>
    </row>
    <row r="569" spans="1:12" ht="12.75" customHeight="1" x14ac:dyDescent="0.2">
      <c r="A569" s="87" t="s">
        <v>164</v>
      </c>
      <c r="B569" s="87">
        <v>8</v>
      </c>
      <c r="C569" s="88">
        <v>809.71960763000004</v>
      </c>
      <c r="D569" s="88">
        <v>805.69115187</v>
      </c>
      <c r="E569" s="88">
        <v>0</v>
      </c>
      <c r="F569" s="88">
        <v>81.622348299999999</v>
      </c>
      <c r="G569" s="88">
        <v>204.05587073999999</v>
      </c>
      <c r="H569" s="88">
        <v>408.11174147999998</v>
      </c>
      <c r="I569" s="88">
        <v>0</v>
      </c>
      <c r="J569" s="88">
        <v>448.92291562999998</v>
      </c>
      <c r="K569" s="88">
        <v>530.54526392000002</v>
      </c>
      <c r="L569" s="88">
        <v>612.16761222000002</v>
      </c>
    </row>
    <row r="570" spans="1:12" ht="12.75" customHeight="1" x14ac:dyDescent="0.2">
      <c r="A570" s="87" t="s">
        <v>164</v>
      </c>
      <c r="B570" s="87">
        <v>9</v>
      </c>
      <c r="C570" s="88">
        <v>717.35559544</v>
      </c>
      <c r="D570" s="88">
        <v>713.78666212999997</v>
      </c>
      <c r="E570" s="88">
        <v>0</v>
      </c>
      <c r="F570" s="88">
        <v>71.434596209999995</v>
      </c>
      <c r="G570" s="88">
        <v>178.58649054</v>
      </c>
      <c r="H570" s="88">
        <v>357.17298106999999</v>
      </c>
      <c r="I570" s="88">
        <v>0</v>
      </c>
      <c r="J570" s="88">
        <v>392.89027917999999</v>
      </c>
      <c r="K570" s="88">
        <v>464.32487538999999</v>
      </c>
      <c r="L570" s="88">
        <v>535.75947160999999</v>
      </c>
    </row>
    <row r="571" spans="1:12" ht="12.75" customHeight="1" x14ac:dyDescent="0.2">
      <c r="A571" s="87" t="s">
        <v>164</v>
      </c>
      <c r="B571" s="87">
        <v>10</v>
      </c>
      <c r="C571" s="88">
        <v>645.21005504000004</v>
      </c>
      <c r="D571" s="88">
        <v>642.00005477000002</v>
      </c>
      <c r="E571" s="88">
        <v>0</v>
      </c>
      <c r="F571" s="88">
        <v>62.332855760000001</v>
      </c>
      <c r="G571" s="88">
        <v>155.83213939999999</v>
      </c>
      <c r="H571" s="88">
        <v>311.66427879000003</v>
      </c>
      <c r="I571" s="88">
        <v>0</v>
      </c>
      <c r="J571" s="88">
        <v>342.83070666999998</v>
      </c>
      <c r="K571" s="88">
        <v>405.16356243000001</v>
      </c>
      <c r="L571" s="88">
        <v>467.49641818999999</v>
      </c>
    </row>
    <row r="572" spans="1:12" ht="12.75" customHeight="1" x14ac:dyDescent="0.2">
      <c r="A572" s="87" t="s">
        <v>164</v>
      </c>
      <c r="B572" s="87">
        <v>11</v>
      </c>
      <c r="C572" s="88">
        <v>603.17228594999995</v>
      </c>
      <c r="D572" s="88">
        <v>600.17142880999995</v>
      </c>
      <c r="E572" s="88">
        <v>0</v>
      </c>
      <c r="F572" s="88">
        <v>58.427702490000001</v>
      </c>
      <c r="G572" s="88">
        <v>146.06925623999999</v>
      </c>
      <c r="H572" s="88">
        <v>292.13851247000002</v>
      </c>
      <c r="I572" s="88">
        <v>0</v>
      </c>
      <c r="J572" s="88">
        <v>321.35236372000003</v>
      </c>
      <c r="K572" s="88">
        <v>379.78006620999997</v>
      </c>
      <c r="L572" s="88">
        <v>438.20776870999998</v>
      </c>
    </row>
    <row r="573" spans="1:12" ht="12.75" customHeight="1" x14ac:dyDescent="0.2">
      <c r="A573" s="87" t="s">
        <v>164</v>
      </c>
      <c r="B573" s="87">
        <v>12</v>
      </c>
      <c r="C573" s="88">
        <v>628.48941373000002</v>
      </c>
      <c r="D573" s="88">
        <v>625.36260073000005</v>
      </c>
      <c r="E573" s="88">
        <v>0</v>
      </c>
      <c r="F573" s="88">
        <v>58.554066040000002</v>
      </c>
      <c r="G573" s="88">
        <v>146.38516509999999</v>
      </c>
      <c r="H573" s="88">
        <v>292.77033021</v>
      </c>
      <c r="I573" s="88">
        <v>0</v>
      </c>
      <c r="J573" s="88">
        <v>322.04736322999997</v>
      </c>
      <c r="K573" s="88">
        <v>380.60142926999998</v>
      </c>
      <c r="L573" s="88">
        <v>439.15549530999999</v>
      </c>
    </row>
    <row r="574" spans="1:12" ht="12.75" customHeight="1" x14ac:dyDescent="0.2">
      <c r="A574" s="87" t="s">
        <v>164</v>
      </c>
      <c r="B574" s="87">
        <v>13</v>
      </c>
      <c r="C574" s="88">
        <v>597.27804276999996</v>
      </c>
      <c r="D574" s="88">
        <v>594.30651021999995</v>
      </c>
      <c r="E574" s="88">
        <v>0</v>
      </c>
      <c r="F574" s="88">
        <v>57.401048410000001</v>
      </c>
      <c r="G574" s="88">
        <v>143.50262101999999</v>
      </c>
      <c r="H574" s="88">
        <v>287.00524203999998</v>
      </c>
      <c r="I574" s="88">
        <v>0</v>
      </c>
      <c r="J574" s="88">
        <v>315.70576624</v>
      </c>
      <c r="K574" s="88">
        <v>373.10681464999999</v>
      </c>
      <c r="L574" s="88">
        <v>430.50786305999998</v>
      </c>
    </row>
    <row r="575" spans="1:12" ht="12.75" customHeight="1" x14ac:dyDescent="0.2">
      <c r="A575" s="87" t="s">
        <v>164</v>
      </c>
      <c r="B575" s="87">
        <v>14</v>
      </c>
      <c r="C575" s="88">
        <v>575.14462472000002</v>
      </c>
      <c r="D575" s="88">
        <v>572.28320868000003</v>
      </c>
      <c r="E575" s="88">
        <v>0</v>
      </c>
      <c r="F575" s="88">
        <v>56.398076330000002</v>
      </c>
      <c r="G575" s="88">
        <v>140.99519082</v>
      </c>
      <c r="H575" s="88">
        <v>281.99038163</v>
      </c>
      <c r="I575" s="88">
        <v>0</v>
      </c>
      <c r="J575" s="88">
        <v>310.18941978999999</v>
      </c>
      <c r="K575" s="88">
        <v>366.58749612000003</v>
      </c>
      <c r="L575" s="88">
        <v>422.98557245000001</v>
      </c>
    </row>
    <row r="576" spans="1:12" ht="12.75" customHeight="1" x14ac:dyDescent="0.2">
      <c r="A576" s="87" t="s">
        <v>164</v>
      </c>
      <c r="B576" s="87">
        <v>15</v>
      </c>
      <c r="C576" s="88">
        <v>580.65949160000002</v>
      </c>
      <c r="D576" s="88">
        <v>577.77063840999995</v>
      </c>
      <c r="E576" s="88">
        <v>0</v>
      </c>
      <c r="F576" s="88">
        <v>55.938524909999998</v>
      </c>
      <c r="G576" s="88">
        <v>139.84631228000001</v>
      </c>
      <c r="H576" s="88">
        <v>279.69262455000001</v>
      </c>
      <c r="I576" s="88">
        <v>0</v>
      </c>
      <c r="J576" s="88">
        <v>307.66188700999999</v>
      </c>
      <c r="K576" s="88">
        <v>363.60041192</v>
      </c>
      <c r="L576" s="88">
        <v>419.53893683000001</v>
      </c>
    </row>
    <row r="577" spans="1:12" ht="12.75" customHeight="1" x14ac:dyDescent="0.2">
      <c r="A577" s="87" t="s">
        <v>164</v>
      </c>
      <c r="B577" s="87">
        <v>16</v>
      </c>
      <c r="C577" s="88">
        <v>633.17082197000002</v>
      </c>
      <c r="D577" s="88">
        <v>630.02071837999995</v>
      </c>
      <c r="E577" s="88">
        <v>0</v>
      </c>
      <c r="F577" s="88">
        <v>55.928727870000003</v>
      </c>
      <c r="G577" s="88">
        <v>139.82181969000001</v>
      </c>
      <c r="H577" s="88">
        <v>279.64363937000002</v>
      </c>
      <c r="I577" s="88">
        <v>0</v>
      </c>
      <c r="J577" s="88">
        <v>307.60800331000002</v>
      </c>
      <c r="K577" s="88">
        <v>363.53673118</v>
      </c>
      <c r="L577" s="88">
        <v>419.46545906</v>
      </c>
    </row>
    <row r="578" spans="1:12" ht="12.75" customHeight="1" x14ac:dyDescent="0.2">
      <c r="A578" s="87" t="s">
        <v>164</v>
      </c>
      <c r="B578" s="87">
        <v>17</v>
      </c>
      <c r="C578" s="88">
        <v>653.89066208999998</v>
      </c>
      <c r="D578" s="88">
        <v>650.63747472</v>
      </c>
      <c r="E578" s="88">
        <v>0</v>
      </c>
      <c r="F578" s="88">
        <v>58.411911949999997</v>
      </c>
      <c r="G578" s="88">
        <v>146.02977988000001</v>
      </c>
      <c r="H578" s="88">
        <v>292.05955977000002</v>
      </c>
      <c r="I578" s="88">
        <v>0</v>
      </c>
      <c r="J578" s="88">
        <v>321.26551574000001</v>
      </c>
      <c r="K578" s="88">
        <v>379.67742769</v>
      </c>
      <c r="L578" s="88">
        <v>438.08933965</v>
      </c>
    </row>
    <row r="579" spans="1:12" ht="12.75" customHeight="1" x14ac:dyDescent="0.2">
      <c r="A579" s="87" t="s">
        <v>164</v>
      </c>
      <c r="B579" s="87">
        <v>18</v>
      </c>
      <c r="C579" s="88">
        <v>815.39180453999995</v>
      </c>
      <c r="D579" s="88">
        <v>811.33512889999997</v>
      </c>
      <c r="E579" s="88">
        <v>0</v>
      </c>
      <c r="F579" s="88">
        <v>70.376038730000005</v>
      </c>
      <c r="G579" s="88">
        <v>175.94009682000001</v>
      </c>
      <c r="H579" s="88">
        <v>351.88019363000001</v>
      </c>
      <c r="I579" s="88">
        <v>0</v>
      </c>
      <c r="J579" s="88">
        <v>387.06821299000001</v>
      </c>
      <c r="K579" s="88">
        <v>457.44425172000001</v>
      </c>
      <c r="L579" s="88">
        <v>527.82029045000002</v>
      </c>
    </row>
    <row r="580" spans="1:12" ht="12.75" customHeight="1" x14ac:dyDescent="0.2">
      <c r="A580" s="87" t="s">
        <v>164</v>
      </c>
      <c r="B580" s="87">
        <v>19</v>
      </c>
      <c r="C580" s="88">
        <v>846.45831154999996</v>
      </c>
      <c r="D580" s="88">
        <v>842.24707617000001</v>
      </c>
      <c r="E580" s="88">
        <v>0</v>
      </c>
      <c r="F580" s="88">
        <v>73.146021829999995</v>
      </c>
      <c r="G580" s="88">
        <v>182.86505457000001</v>
      </c>
      <c r="H580" s="88">
        <v>365.73010914999998</v>
      </c>
      <c r="I580" s="88">
        <v>0</v>
      </c>
      <c r="J580" s="88">
        <v>402.30312006000003</v>
      </c>
      <c r="K580" s="88">
        <v>475.44914189000002</v>
      </c>
      <c r="L580" s="88">
        <v>548.59516371999996</v>
      </c>
    </row>
    <row r="581" spans="1:12" ht="12.75" customHeight="1" x14ac:dyDescent="0.2">
      <c r="A581" s="87" t="s">
        <v>164</v>
      </c>
      <c r="B581" s="87">
        <v>20</v>
      </c>
      <c r="C581" s="88">
        <v>683.09617731000003</v>
      </c>
      <c r="D581" s="88">
        <v>679.69768886999998</v>
      </c>
      <c r="E581" s="88">
        <v>0</v>
      </c>
      <c r="F581" s="88">
        <v>64.002867559999999</v>
      </c>
      <c r="G581" s="88">
        <v>160.00716890000001</v>
      </c>
      <c r="H581" s="88">
        <v>320.01433780000002</v>
      </c>
      <c r="I581" s="88">
        <v>0</v>
      </c>
      <c r="J581" s="88">
        <v>352.01577157000003</v>
      </c>
      <c r="K581" s="88">
        <v>416.01863913</v>
      </c>
      <c r="L581" s="88">
        <v>480.02150669000002</v>
      </c>
    </row>
    <row r="582" spans="1:12" ht="12.75" customHeight="1" x14ac:dyDescent="0.2">
      <c r="A582" s="87" t="s">
        <v>164</v>
      </c>
      <c r="B582" s="87">
        <v>21</v>
      </c>
      <c r="C582" s="88">
        <v>586.12174517999995</v>
      </c>
      <c r="D582" s="88">
        <v>583.20571659999996</v>
      </c>
      <c r="E582" s="88">
        <v>0</v>
      </c>
      <c r="F582" s="88">
        <v>57.362112940000003</v>
      </c>
      <c r="G582" s="88">
        <v>143.40528234000001</v>
      </c>
      <c r="H582" s="88">
        <v>286.81056468000003</v>
      </c>
      <c r="I582" s="88">
        <v>0</v>
      </c>
      <c r="J582" s="88">
        <v>315.49162114000001</v>
      </c>
      <c r="K582" s="88">
        <v>372.85373407999998</v>
      </c>
      <c r="L582" s="88">
        <v>430.21584701</v>
      </c>
    </row>
    <row r="583" spans="1:12" ht="12.75" customHeight="1" x14ac:dyDescent="0.2">
      <c r="A583" s="87" t="s">
        <v>164</v>
      </c>
      <c r="B583" s="87">
        <v>22</v>
      </c>
      <c r="C583" s="88">
        <v>582.79134418000001</v>
      </c>
      <c r="D583" s="88">
        <v>579.89188476000004</v>
      </c>
      <c r="E583" s="88">
        <v>0</v>
      </c>
      <c r="F583" s="88">
        <v>57.383234039999998</v>
      </c>
      <c r="G583" s="88">
        <v>143.45808509</v>
      </c>
      <c r="H583" s="88">
        <v>286.91617017999999</v>
      </c>
      <c r="I583" s="88">
        <v>0</v>
      </c>
      <c r="J583" s="88">
        <v>315.60778719000001</v>
      </c>
      <c r="K583" s="88">
        <v>372.99102123</v>
      </c>
      <c r="L583" s="88">
        <v>430.37425525999998</v>
      </c>
    </row>
    <row r="584" spans="1:12" ht="12.75" customHeight="1" x14ac:dyDescent="0.2">
      <c r="A584" s="87" t="s">
        <v>164</v>
      </c>
      <c r="B584" s="87">
        <v>23</v>
      </c>
      <c r="C584" s="88">
        <v>572.09987765999995</v>
      </c>
      <c r="D584" s="88">
        <v>569.25360961000001</v>
      </c>
      <c r="E584" s="88">
        <v>0</v>
      </c>
      <c r="F584" s="88">
        <v>56.798544390000004</v>
      </c>
      <c r="G584" s="88">
        <v>141.99636097999999</v>
      </c>
      <c r="H584" s="88">
        <v>283.99272195999998</v>
      </c>
      <c r="I584" s="88">
        <v>0</v>
      </c>
      <c r="J584" s="88">
        <v>312.39199415000002</v>
      </c>
      <c r="K584" s="88">
        <v>369.19053853999998</v>
      </c>
      <c r="L584" s="88">
        <v>425.98908293</v>
      </c>
    </row>
    <row r="585" spans="1:12" ht="12.75" customHeight="1" x14ac:dyDescent="0.2">
      <c r="A585" s="87" t="s">
        <v>164</v>
      </c>
      <c r="B585" s="87">
        <v>24</v>
      </c>
      <c r="C585" s="88">
        <v>626.05211207000002</v>
      </c>
      <c r="D585" s="88">
        <v>622.93742495000004</v>
      </c>
      <c r="E585" s="88">
        <v>0</v>
      </c>
      <c r="F585" s="88">
        <v>63.066558970000003</v>
      </c>
      <c r="G585" s="88">
        <v>157.66639741</v>
      </c>
      <c r="H585" s="88">
        <v>315.33279483000001</v>
      </c>
      <c r="I585" s="88">
        <v>0</v>
      </c>
      <c r="J585" s="88">
        <v>346.86607430999999</v>
      </c>
      <c r="K585" s="88">
        <v>409.93263327</v>
      </c>
      <c r="L585" s="88">
        <v>472.99919224000001</v>
      </c>
    </row>
    <row r="586" spans="1:12" ht="12.75" customHeight="1" x14ac:dyDescent="0.2">
      <c r="A586" s="87" t="s">
        <v>165</v>
      </c>
      <c r="B586" s="87">
        <v>1</v>
      </c>
      <c r="C586" s="88">
        <v>708.76978658999997</v>
      </c>
      <c r="D586" s="88">
        <v>705.24356875000001</v>
      </c>
      <c r="E586" s="88">
        <v>0</v>
      </c>
      <c r="F586" s="88">
        <v>73.224999699999998</v>
      </c>
      <c r="G586" s="88">
        <v>183.06249923999999</v>
      </c>
      <c r="H586" s="88">
        <v>366.12499847999999</v>
      </c>
      <c r="I586" s="88">
        <v>0</v>
      </c>
      <c r="J586" s="88">
        <v>402.73749832999999</v>
      </c>
      <c r="K586" s="88">
        <v>475.96249802</v>
      </c>
      <c r="L586" s="88">
        <v>549.18749772000001</v>
      </c>
    </row>
    <row r="587" spans="1:12" ht="12.75" customHeight="1" x14ac:dyDescent="0.2">
      <c r="A587" s="87" t="s">
        <v>165</v>
      </c>
      <c r="B587" s="87">
        <v>2</v>
      </c>
      <c r="C587" s="88">
        <v>807.98540889000003</v>
      </c>
      <c r="D587" s="88">
        <v>803.96558099000003</v>
      </c>
      <c r="E587" s="88">
        <v>0</v>
      </c>
      <c r="F587" s="88">
        <v>83.524469069999995</v>
      </c>
      <c r="G587" s="88">
        <v>208.81117266999999</v>
      </c>
      <c r="H587" s="88">
        <v>417.62234534999999</v>
      </c>
      <c r="I587" s="88">
        <v>0</v>
      </c>
      <c r="J587" s="88">
        <v>459.38457987999999</v>
      </c>
      <c r="K587" s="88">
        <v>542.90904895000006</v>
      </c>
      <c r="L587" s="88">
        <v>626.43351801999995</v>
      </c>
    </row>
    <row r="588" spans="1:12" ht="12.75" customHeight="1" x14ac:dyDescent="0.2">
      <c r="A588" s="87" t="s">
        <v>165</v>
      </c>
      <c r="B588" s="87">
        <v>3</v>
      </c>
      <c r="C588" s="88">
        <v>872.21583599999997</v>
      </c>
      <c r="D588" s="88">
        <v>867.87645372999998</v>
      </c>
      <c r="E588" s="88">
        <v>0</v>
      </c>
      <c r="F588" s="88">
        <v>90.457938530000007</v>
      </c>
      <c r="G588" s="88">
        <v>226.14484633000001</v>
      </c>
      <c r="H588" s="88">
        <v>452.28969266000001</v>
      </c>
      <c r="I588" s="88">
        <v>0</v>
      </c>
      <c r="J588" s="88">
        <v>497.51866193000001</v>
      </c>
      <c r="K588" s="88">
        <v>587.97660045999999</v>
      </c>
      <c r="L588" s="88">
        <v>678.43453898999996</v>
      </c>
    </row>
    <row r="589" spans="1:12" ht="12.75" customHeight="1" x14ac:dyDescent="0.2">
      <c r="A589" s="87" t="s">
        <v>165</v>
      </c>
      <c r="B589" s="87">
        <v>4</v>
      </c>
      <c r="C589" s="88">
        <v>883.15668458000005</v>
      </c>
      <c r="D589" s="88">
        <v>878.76287022999998</v>
      </c>
      <c r="E589" s="88">
        <v>0</v>
      </c>
      <c r="F589" s="88">
        <v>90.897415690000003</v>
      </c>
      <c r="G589" s="88">
        <v>227.24353923000001</v>
      </c>
      <c r="H589" s="88">
        <v>454.48707846000002</v>
      </c>
      <c r="I589" s="88">
        <v>0</v>
      </c>
      <c r="J589" s="88">
        <v>499.93578630000002</v>
      </c>
      <c r="K589" s="88">
        <v>590.83320199000002</v>
      </c>
      <c r="L589" s="88">
        <v>681.73061768000002</v>
      </c>
    </row>
    <row r="590" spans="1:12" ht="12.75" customHeight="1" x14ac:dyDescent="0.2">
      <c r="A590" s="87" t="s">
        <v>165</v>
      </c>
      <c r="B590" s="87">
        <v>5</v>
      </c>
      <c r="C590" s="88">
        <v>889.98972164999998</v>
      </c>
      <c r="D590" s="88">
        <v>885.56191208999996</v>
      </c>
      <c r="E590" s="88">
        <v>0</v>
      </c>
      <c r="F590" s="88">
        <v>90.232655809999997</v>
      </c>
      <c r="G590" s="88">
        <v>225.58163952999999</v>
      </c>
      <c r="H590" s="88">
        <v>451.16327906999999</v>
      </c>
      <c r="I590" s="88">
        <v>0</v>
      </c>
      <c r="J590" s="88">
        <v>496.27960696999997</v>
      </c>
      <c r="K590" s="88">
        <v>586.51226278000001</v>
      </c>
      <c r="L590" s="88">
        <v>676.74491860000001</v>
      </c>
    </row>
    <row r="591" spans="1:12" ht="12.75" customHeight="1" x14ac:dyDescent="0.2">
      <c r="A591" s="87" t="s">
        <v>165</v>
      </c>
      <c r="B591" s="87">
        <v>6</v>
      </c>
      <c r="C591" s="88">
        <v>874.02196062999997</v>
      </c>
      <c r="D591" s="88">
        <v>869.67359266999995</v>
      </c>
      <c r="E591" s="88">
        <v>0</v>
      </c>
      <c r="F591" s="88">
        <v>88.949632039999997</v>
      </c>
      <c r="G591" s="88">
        <v>222.37408009000001</v>
      </c>
      <c r="H591" s="88">
        <v>444.74816019000002</v>
      </c>
      <c r="I591" s="88">
        <v>0</v>
      </c>
      <c r="J591" s="88">
        <v>489.22297620000001</v>
      </c>
      <c r="K591" s="88">
        <v>578.17260824000005</v>
      </c>
      <c r="L591" s="88">
        <v>667.12224028000003</v>
      </c>
    </row>
    <row r="592" spans="1:12" ht="12.75" customHeight="1" x14ac:dyDescent="0.2">
      <c r="A592" s="87" t="s">
        <v>165</v>
      </c>
      <c r="B592" s="87">
        <v>7</v>
      </c>
      <c r="C592" s="88">
        <v>827.12057760000005</v>
      </c>
      <c r="D592" s="88">
        <v>823.00554984999997</v>
      </c>
      <c r="E592" s="88">
        <v>0</v>
      </c>
      <c r="F592" s="88">
        <v>83.683718970000001</v>
      </c>
      <c r="G592" s="88">
        <v>209.20929744</v>
      </c>
      <c r="H592" s="88">
        <v>418.41859486999999</v>
      </c>
      <c r="I592" s="88">
        <v>0</v>
      </c>
      <c r="J592" s="88">
        <v>460.26045435999998</v>
      </c>
      <c r="K592" s="88">
        <v>543.94417333000001</v>
      </c>
      <c r="L592" s="88">
        <v>627.62789230999999</v>
      </c>
    </row>
    <row r="593" spans="1:12" ht="12.75" customHeight="1" x14ac:dyDescent="0.2">
      <c r="A593" s="87" t="s">
        <v>165</v>
      </c>
      <c r="B593" s="87">
        <v>8</v>
      </c>
      <c r="C593" s="88">
        <v>788.53902492999998</v>
      </c>
      <c r="D593" s="88">
        <v>784.61594520000006</v>
      </c>
      <c r="E593" s="88">
        <v>0</v>
      </c>
      <c r="F593" s="88">
        <v>81.125669779999996</v>
      </c>
      <c r="G593" s="88">
        <v>202.81417443999999</v>
      </c>
      <c r="H593" s="88">
        <v>405.62834888999998</v>
      </c>
      <c r="I593" s="88">
        <v>0</v>
      </c>
      <c r="J593" s="88">
        <v>446.19118377000001</v>
      </c>
      <c r="K593" s="88">
        <v>527.31685355000002</v>
      </c>
      <c r="L593" s="88">
        <v>608.44252332999997</v>
      </c>
    </row>
    <row r="594" spans="1:12" ht="12.75" customHeight="1" x14ac:dyDescent="0.2">
      <c r="A594" s="87" t="s">
        <v>165</v>
      </c>
      <c r="B594" s="87">
        <v>9</v>
      </c>
      <c r="C594" s="88">
        <v>732.32427270000005</v>
      </c>
      <c r="D594" s="88">
        <v>728.68086835999998</v>
      </c>
      <c r="E594" s="88">
        <v>0</v>
      </c>
      <c r="F594" s="88">
        <v>75.959408710000005</v>
      </c>
      <c r="G594" s="88">
        <v>189.89852178000001</v>
      </c>
      <c r="H594" s="88">
        <v>379.79704356000002</v>
      </c>
      <c r="I594" s="88">
        <v>0</v>
      </c>
      <c r="J594" s="88">
        <v>417.77674790999998</v>
      </c>
      <c r="K594" s="88">
        <v>493.73615661999997</v>
      </c>
      <c r="L594" s="88">
        <v>569.69556533000002</v>
      </c>
    </row>
    <row r="595" spans="1:12" ht="12.75" customHeight="1" x14ac:dyDescent="0.2">
      <c r="A595" s="87" t="s">
        <v>165</v>
      </c>
      <c r="B595" s="87">
        <v>10</v>
      </c>
      <c r="C595" s="88">
        <v>568.31038244000001</v>
      </c>
      <c r="D595" s="88">
        <v>565.48296760000005</v>
      </c>
      <c r="E595" s="88">
        <v>0</v>
      </c>
      <c r="F595" s="88">
        <v>68.007431600000004</v>
      </c>
      <c r="G595" s="88">
        <v>170.01857899000001</v>
      </c>
      <c r="H595" s="88">
        <v>340.03715798000002</v>
      </c>
      <c r="I595" s="88">
        <v>0</v>
      </c>
      <c r="J595" s="88">
        <v>374.04087377000002</v>
      </c>
      <c r="K595" s="88">
        <v>442.04830536999998</v>
      </c>
      <c r="L595" s="88">
        <v>510.05573695999999</v>
      </c>
    </row>
    <row r="596" spans="1:12" ht="12.75" customHeight="1" x14ac:dyDescent="0.2">
      <c r="A596" s="87" t="s">
        <v>165</v>
      </c>
      <c r="B596" s="87">
        <v>11</v>
      </c>
      <c r="C596" s="88">
        <v>543.25962560000005</v>
      </c>
      <c r="D596" s="88">
        <v>540.55684139000005</v>
      </c>
      <c r="E596" s="88">
        <v>0</v>
      </c>
      <c r="F596" s="88">
        <v>61.659811310000002</v>
      </c>
      <c r="G596" s="88">
        <v>154.14952829000001</v>
      </c>
      <c r="H596" s="88">
        <v>308.29905657</v>
      </c>
      <c r="I596" s="88">
        <v>0</v>
      </c>
      <c r="J596" s="88">
        <v>339.12896223000001</v>
      </c>
      <c r="K596" s="88">
        <v>400.78877354000002</v>
      </c>
      <c r="L596" s="88">
        <v>462.44858485999998</v>
      </c>
    </row>
    <row r="597" spans="1:12" ht="12.75" customHeight="1" x14ac:dyDescent="0.2">
      <c r="A597" s="87" t="s">
        <v>165</v>
      </c>
      <c r="B597" s="87">
        <v>12</v>
      </c>
      <c r="C597" s="88">
        <v>595.19785220000006</v>
      </c>
      <c r="D597" s="88">
        <v>592.23666886000001</v>
      </c>
      <c r="E597" s="88">
        <v>0</v>
      </c>
      <c r="F597" s="88">
        <v>58.257785769999998</v>
      </c>
      <c r="G597" s="88">
        <v>145.64446443</v>
      </c>
      <c r="H597" s="88">
        <v>291.28892887000001</v>
      </c>
      <c r="I597" s="88">
        <v>0</v>
      </c>
      <c r="J597" s="88">
        <v>320.41782174999997</v>
      </c>
      <c r="K597" s="88">
        <v>378.67560752000003</v>
      </c>
      <c r="L597" s="88">
        <v>436.93339329999998</v>
      </c>
    </row>
    <row r="598" spans="1:12" ht="12.75" customHeight="1" x14ac:dyDescent="0.2">
      <c r="A598" s="87" t="s">
        <v>165</v>
      </c>
      <c r="B598" s="87">
        <v>13</v>
      </c>
      <c r="C598" s="88">
        <v>594.93988758</v>
      </c>
      <c r="D598" s="88">
        <v>591.97998763999999</v>
      </c>
      <c r="E598" s="88">
        <v>0</v>
      </c>
      <c r="F598" s="88">
        <v>57.38336297</v>
      </c>
      <c r="G598" s="88">
        <v>143.45840742999999</v>
      </c>
      <c r="H598" s="88">
        <v>286.91681484999998</v>
      </c>
      <c r="I598" s="88">
        <v>0</v>
      </c>
      <c r="J598" s="88">
        <v>315.60849633999999</v>
      </c>
      <c r="K598" s="88">
        <v>372.99185931</v>
      </c>
      <c r="L598" s="88">
        <v>430.37522228</v>
      </c>
    </row>
    <row r="599" spans="1:12" ht="12.75" customHeight="1" x14ac:dyDescent="0.2">
      <c r="A599" s="87" t="s">
        <v>165</v>
      </c>
      <c r="B599" s="87">
        <v>14</v>
      </c>
      <c r="C599" s="88">
        <v>592.16946336000001</v>
      </c>
      <c r="D599" s="88">
        <v>589.22334663000004</v>
      </c>
      <c r="E599" s="88">
        <v>0</v>
      </c>
      <c r="F599" s="88">
        <v>58.231974520000001</v>
      </c>
      <c r="G599" s="88">
        <v>145.57993630999999</v>
      </c>
      <c r="H599" s="88">
        <v>291.15987261999999</v>
      </c>
      <c r="I599" s="88">
        <v>0</v>
      </c>
      <c r="J599" s="88">
        <v>320.27585987999998</v>
      </c>
      <c r="K599" s="88">
        <v>378.50783439999998</v>
      </c>
      <c r="L599" s="88">
        <v>436.73980891999997</v>
      </c>
    </row>
    <row r="600" spans="1:12" ht="12.75" customHeight="1" x14ac:dyDescent="0.2">
      <c r="A600" s="87" t="s">
        <v>165</v>
      </c>
      <c r="B600" s="87">
        <v>15</v>
      </c>
      <c r="C600" s="88">
        <v>595.79566461000002</v>
      </c>
      <c r="D600" s="88">
        <v>592.83150707000004</v>
      </c>
      <c r="E600" s="88">
        <v>0</v>
      </c>
      <c r="F600" s="88">
        <v>58.55506106</v>
      </c>
      <c r="G600" s="88">
        <v>146.38765264</v>
      </c>
      <c r="H600" s="88">
        <v>292.77530528</v>
      </c>
      <c r="I600" s="88">
        <v>0</v>
      </c>
      <c r="J600" s="88">
        <v>322.05283580999998</v>
      </c>
      <c r="K600" s="88">
        <v>380.60789685999998</v>
      </c>
      <c r="L600" s="88">
        <v>439.16295792</v>
      </c>
    </row>
    <row r="601" spans="1:12" ht="12.75" customHeight="1" x14ac:dyDescent="0.2">
      <c r="A601" s="87" t="s">
        <v>165</v>
      </c>
      <c r="B601" s="87">
        <v>16</v>
      </c>
      <c r="C601" s="88">
        <v>606.90213775999996</v>
      </c>
      <c r="D601" s="88">
        <v>603.88272414000005</v>
      </c>
      <c r="E601" s="88">
        <v>0</v>
      </c>
      <c r="F601" s="88">
        <v>58.58120933</v>
      </c>
      <c r="G601" s="88">
        <v>146.45302332</v>
      </c>
      <c r="H601" s="88">
        <v>292.90604664</v>
      </c>
      <c r="I601" s="88">
        <v>0</v>
      </c>
      <c r="J601" s="88">
        <v>322.19665129999998</v>
      </c>
      <c r="K601" s="88">
        <v>380.77786063000002</v>
      </c>
      <c r="L601" s="88">
        <v>439.35906994999999</v>
      </c>
    </row>
    <row r="602" spans="1:12" ht="12.75" customHeight="1" x14ac:dyDescent="0.2">
      <c r="A602" s="87" t="s">
        <v>165</v>
      </c>
      <c r="B602" s="87">
        <v>17</v>
      </c>
      <c r="C602" s="88">
        <v>615.73863582000001</v>
      </c>
      <c r="D602" s="88">
        <v>612.67525952000005</v>
      </c>
      <c r="E602" s="88">
        <v>0</v>
      </c>
      <c r="F602" s="88">
        <v>58.722606239999998</v>
      </c>
      <c r="G602" s="88">
        <v>146.80651560999999</v>
      </c>
      <c r="H602" s="88">
        <v>293.61303121999998</v>
      </c>
      <c r="I602" s="88">
        <v>0</v>
      </c>
      <c r="J602" s="88">
        <v>322.97433433999998</v>
      </c>
      <c r="K602" s="88">
        <v>381.69694059</v>
      </c>
      <c r="L602" s="88">
        <v>440.41954683</v>
      </c>
    </row>
    <row r="603" spans="1:12" ht="12.75" customHeight="1" x14ac:dyDescent="0.2">
      <c r="A603" s="87" t="s">
        <v>165</v>
      </c>
      <c r="B603" s="87">
        <v>18</v>
      </c>
      <c r="C603" s="88">
        <v>695.87026185000002</v>
      </c>
      <c r="D603" s="88">
        <v>692.40822075000005</v>
      </c>
      <c r="E603" s="88">
        <v>0</v>
      </c>
      <c r="F603" s="88">
        <v>56.986819650000001</v>
      </c>
      <c r="G603" s="88">
        <v>142.46704912999999</v>
      </c>
      <c r="H603" s="88">
        <v>284.93409825999998</v>
      </c>
      <c r="I603" s="88">
        <v>0</v>
      </c>
      <c r="J603" s="88">
        <v>313.42750809</v>
      </c>
      <c r="K603" s="88">
        <v>370.41432773999998</v>
      </c>
      <c r="L603" s="88">
        <v>427.40114739000001</v>
      </c>
    </row>
    <row r="604" spans="1:12" ht="12.75" customHeight="1" x14ac:dyDescent="0.2">
      <c r="A604" s="87" t="s">
        <v>165</v>
      </c>
      <c r="B604" s="87">
        <v>19</v>
      </c>
      <c r="C604" s="88">
        <v>713.37067090000005</v>
      </c>
      <c r="D604" s="88">
        <v>709.82156308000003</v>
      </c>
      <c r="E604" s="88">
        <v>0</v>
      </c>
      <c r="F604" s="88">
        <v>58.768317940000003</v>
      </c>
      <c r="G604" s="88">
        <v>146.92079484000001</v>
      </c>
      <c r="H604" s="88">
        <v>293.84158968999998</v>
      </c>
      <c r="I604" s="88">
        <v>0</v>
      </c>
      <c r="J604" s="88">
        <v>323.22574865000001</v>
      </c>
      <c r="K604" s="88">
        <v>381.99406658999999</v>
      </c>
      <c r="L604" s="88">
        <v>440.76238453000002</v>
      </c>
    </row>
    <row r="605" spans="1:12" ht="12.75" customHeight="1" x14ac:dyDescent="0.2">
      <c r="A605" s="87" t="s">
        <v>165</v>
      </c>
      <c r="B605" s="87">
        <v>20</v>
      </c>
      <c r="C605" s="88">
        <v>703.19675330999996</v>
      </c>
      <c r="D605" s="88">
        <v>699.698262</v>
      </c>
      <c r="E605" s="88">
        <v>0</v>
      </c>
      <c r="F605" s="88">
        <v>61.438448479999998</v>
      </c>
      <c r="G605" s="88">
        <v>153.59612118999999</v>
      </c>
      <c r="H605" s="88">
        <v>307.19224238999999</v>
      </c>
      <c r="I605" s="88">
        <v>0</v>
      </c>
      <c r="J605" s="88">
        <v>337.91146662</v>
      </c>
      <c r="K605" s="88">
        <v>399.34991509999998</v>
      </c>
      <c r="L605" s="88">
        <v>460.78836358000001</v>
      </c>
    </row>
    <row r="606" spans="1:12" ht="12.75" customHeight="1" x14ac:dyDescent="0.2">
      <c r="A606" s="87" t="s">
        <v>165</v>
      </c>
      <c r="B606" s="87">
        <v>21</v>
      </c>
      <c r="C606" s="88">
        <v>645.35269240000002</v>
      </c>
      <c r="D606" s="88">
        <v>642.14198249000003</v>
      </c>
      <c r="E606" s="88">
        <v>0</v>
      </c>
      <c r="F606" s="88">
        <v>61.526994119999998</v>
      </c>
      <c r="G606" s="88">
        <v>153.81748529000001</v>
      </c>
      <c r="H606" s="88">
        <v>307.63497059000002</v>
      </c>
      <c r="I606" s="88">
        <v>0</v>
      </c>
      <c r="J606" s="88">
        <v>338.39846763999998</v>
      </c>
      <c r="K606" s="88">
        <v>399.92546176000002</v>
      </c>
      <c r="L606" s="88">
        <v>461.45245588</v>
      </c>
    </row>
    <row r="607" spans="1:12" ht="12.75" customHeight="1" x14ac:dyDescent="0.2">
      <c r="A607" s="87" t="s">
        <v>165</v>
      </c>
      <c r="B607" s="87">
        <v>22</v>
      </c>
      <c r="C607" s="88">
        <v>642.23907579000002</v>
      </c>
      <c r="D607" s="88">
        <v>639.04385650999996</v>
      </c>
      <c r="E607" s="88">
        <v>0</v>
      </c>
      <c r="F607" s="88">
        <v>59.372484380000003</v>
      </c>
      <c r="G607" s="88">
        <v>148.43121094</v>
      </c>
      <c r="H607" s="88">
        <v>296.86242188</v>
      </c>
      <c r="I607" s="88">
        <v>0</v>
      </c>
      <c r="J607" s="88">
        <v>326.54866406999997</v>
      </c>
      <c r="K607" s="88">
        <v>385.92114844000002</v>
      </c>
      <c r="L607" s="88">
        <v>445.29363282000003</v>
      </c>
    </row>
    <row r="608" spans="1:12" ht="12.75" customHeight="1" x14ac:dyDescent="0.2">
      <c r="A608" s="87" t="s">
        <v>165</v>
      </c>
      <c r="B608" s="87">
        <v>23</v>
      </c>
      <c r="C608" s="88">
        <v>597.37505163000003</v>
      </c>
      <c r="D608" s="88">
        <v>594.40303644999995</v>
      </c>
      <c r="E608" s="88">
        <v>0</v>
      </c>
      <c r="F608" s="88">
        <v>57.597605999999999</v>
      </c>
      <c r="G608" s="88">
        <v>143.99401501</v>
      </c>
      <c r="H608" s="88">
        <v>287.98803002</v>
      </c>
      <c r="I608" s="88">
        <v>0</v>
      </c>
      <c r="J608" s="88">
        <v>316.78683302000002</v>
      </c>
      <c r="K608" s="88">
        <v>374.38443902</v>
      </c>
      <c r="L608" s="88">
        <v>431.98204501999999</v>
      </c>
    </row>
    <row r="609" spans="1:12" ht="12.75" customHeight="1" x14ac:dyDescent="0.2">
      <c r="A609" s="87" t="s">
        <v>165</v>
      </c>
      <c r="B609" s="87">
        <v>24</v>
      </c>
      <c r="C609" s="88">
        <v>681.92134743999998</v>
      </c>
      <c r="D609" s="88">
        <v>678.52870392</v>
      </c>
      <c r="E609" s="88">
        <v>0</v>
      </c>
      <c r="F609" s="88">
        <v>64.858390830000005</v>
      </c>
      <c r="G609" s="88">
        <v>162.14597706999999</v>
      </c>
      <c r="H609" s="88">
        <v>324.29195413999997</v>
      </c>
      <c r="I609" s="88">
        <v>0</v>
      </c>
      <c r="J609" s="88">
        <v>356.72114955000001</v>
      </c>
      <c r="K609" s="88">
        <v>421.57954038000003</v>
      </c>
      <c r="L609" s="88">
        <v>486.43793119999998</v>
      </c>
    </row>
    <row r="610" spans="1:12" ht="12.75" customHeight="1" x14ac:dyDescent="0.2">
      <c r="A610" s="87" t="s">
        <v>166</v>
      </c>
      <c r="B610" s="87">
        <v>1</v>
      </c>
      <c r="C610" s="88">
        <v>798.57759193000004</v>
      </c>
      <c r="D610" s="88">
        <v>794.60456908000003</v>
      </c>
      <c r="E610" s="88">
        <v>0</v>
      </c>
      <c r="F610" s="88">
        <v>73.908008019999997</v>
      </c>
      <c r="G610" s="88">
        <v>184.77002005</v>
      </c>
      <c r="H610" s="88">
        <v>369.54004008999999</v>
      </c>
      <c r="I610" s="88">
        <v>0</v>
      </c>
      <c r="J610" s="88">
        <v>406.4940441</v>
      </c>
      <c r="K610" s="88">
        <v>480.40205212000001</v>
      </c>
      <c r="L610" s="88">
        <v>554.31006014000002</v>
      </c>
    </row>
    <row r="611" spans="1:12" ht="12.75" customHeight="1" x14ac:dyDescent="0.2">
      <c r="A611" s="87" t="s">
        <v>166</v>
      </c>
      <c r="B611" s="87">
        <v>2</v>
      </c>
      <c r="C611" s="88">
        <v>913.41110141000001</v>
      </c>
      <c r="D611" s="88">
        <v>908.86676756999998</v>
      </c>
      <c r="E611" s="88">
        <v>0</v>
      </c>
      <c r="F611" s="88">
        <v>84.985041890000005</v>
      </c>
      <c r="G611" s="88">
        <v>212.46260472</v>
      </c>
      <c r="H611" s="88">
        <v>424.92520944</v>
      </c>
      <c r="I611" s="88">
        <v>0</v>
      </c>
      <c r="J611" s="88">
        <v>467.41773038000002</v>
      </c>
      <c r="K611" s="88">
        <v>552.40277227000001</v>
      </c>
      <c r="L611" s="88">
        <v>637.38781415999995</v>
      </c>
    </row>
    <row r="612" spans="1:12" ht="12.75" customHeight="1" x14ac:dyDescent="0.2">
      <c r="A612" s="87" t="s">
        <v>166</v>
      </c>
      <c r="B612" s="87">
        <v>3</v>
      </c>
      <c r="C612" s="88">
        <v>1026.6517235599999</v>
      </c>
      <c r="D612" s="88">
        <v>1021.5440035399999</v>
      </c>
      <c r="E612" s="88">
        <v>0</v>
      </c>
      <c r="F612" s="88">
        <v>93.821343380000002</v>
      </c>
      <c r="G612" s="88">
        <v>234.55335846</v>
      </c>
      <c r="H612" s="88">
        <v>469.10671692</v>
      </c>
      <c r="I612" s="88">
        <v>0</v>
      </c>
      <c r="J612" s="88">
        <v>516.01738861000001</v>
      </c>
      <c r="K612" s="88">
        <v>609.83873199000004</v>
      </c>
      <c r="L612" s="88">
        <v>703.66007536999996</v>
      </c>
    </row>
    <row r="613" spans="1:12" ht="12.75" customHeight="1" x14ac:dyDescent="0.2">
      <c r="A613" s="87" t="s">
        <v>166</v>
      </c>
      <c r="B613" s="87">
        <v>4</v>
      </c>
      <c r="C613" s="88">
        <v>1044.54322486</v>
      </c>
      <c r="D613" s="88">
        <v>1039.3464924</v>
      </c>
      <c r="E613" s="88">
        <v>0</v>
      </c>
      <c r="F613" s="88">
        <v>94.313880409999996</v>
      </c>
      <c r="G613" s="88">
        <v>235.78470103000001</v>
      </c>
      <c r="H613" s="88">
        <v>471.56940206000002</v>
      </c>
      <c r="I613" s="88">
        <v>0</v>
      </c>
      <c r="J613" s="88">
        <v>518.72634226000002</v>
      </c>
      <c r="K613" s="88">
        <v>613.04022267000005</v>
      </c>
      <c r="L613" s="88">
        <v>707.35410307999996</v>
      </c>
    </row>
    <row r="614" spans="1:12" ht="12.75" customHeight="1" x14ac:dyDescent="0.2">
      <c r="A614" s="87" t="s">
        <v>166</v>
      </c>
      <c r="B614" s="87">
        <v>5</v>
      </c>
      <c r="C614" s="88">
        <v>1021.77407085</v>
      </c>
      <c r="D614" s="88">
        <v>1016.69061776</v>
      </c>
      <c r="E614" s="88">
        <v>0</v>
      </c>
      <c r="F614" s="88">
        <v>94.509425280000002</v>
      </c>
      <c r="G614" s="88">
        <v>236.27356319</v>
      </c>
      <c r="H614" s="88">
        <v>472.54712639000002</v>
      </c>
      <c r="I614" s="88">
        <v>0</v>
      </c>
      <c r="J614" s="88">
        <v>519.80183901999999</v>
      </c>
      <c r="K614" s="88">
        <v>614.31126429999995</v>
      </c>
      <c r="L614" s="88">
        <v>708.82068958000002</v>
      </c>
    </row>
    <row r="615" spans="1:12" ht="12.75" customHeight="1" x14ac:dyDescent="0.2">
      <c r="A615" s="87" t="s">
        <v>166</v>
      </c>
      <c r="B615" s="87">
        <v>6</v>
      </c>
      <c r="C615" s="88">
        <v>992.99558193999997</v>
      </c>
      <c r="D615" s="88">
        <v>988.05530540999996</v>
      </c>
      <c r="E615" s="88">
        <v>0</v>
      </c>
      <c r="F615" s="88">
        <v>92.462187999999998</v>
      </c>
      <c r="G615" s="88">
        <v>231.15546999</v>
      </c>
      <c r="H615" s="88">
        <v>462.31093998</v>
      </c>
      <c r="I615" s="88">
        <v>0</v>
      </c>
      <c r="J615" s="88">
        <v>508.54203397999999</v>
      </c>
      <c r="K615" s="88">
        <v>601.00422197</v>
      </c>
      <c r="L615" s="88">
        <v>693.46640996999997</v>
      </c>
    </row>
    <row r="616" spans="1:12" ht="12.75" customHeight="1" x14ac:dyDescent="0.2">
      <c r="A616" s="87" t="s">
        <v>166</v>
      </c>
      <c r="B616" s="87">
        <v>7</v>
      </c>
      <c r="C616" s="88">
        <v>914.36046854999995</v>
      </c>
      <c r="D616" s="88">
        <v>909.81141148999995</v>
      </c>
      <c r="E616" s="88">
        <v>0</v>
      </c>
      <c r="F616" s="88">
        <v>86.232406850000004</v>
      </c>
      <c r="G616" s="88">
        <v>215.58101714</v>
      </c>
      <c r="H616" s="88">
        <v>431.16203426999999</v>
      </c>
      <c r="I616" s="88">
        <v>0</v>
      </c>
      <c r="J616" s="88">
        <v>474.27823769999998</v>
      </c>
      <c r="K616" s="88">
        <v>560.51064455000005</v>
      </c>
      <c r="L616" s="88">
        <v>646.74305141000002</v>
      </c>
    </row>
    <row r="617" spans="1:12" ht="12.75" customHeight="1" x14ac:dyDescent="0.2">
      <c r="A617" s="87" t="s">
        <v>166</v>
      </c>
      <c r="B617" s="87">
        <v>8</v>
      </c>
      <c r="C617" s="88">
        <v>915.09282673999996</v>
      </c>
      <c r="D617" s="88">
        <v>910.54012610999996</v>
      </c>
      <c r="E617" s="88">
        <v>0</v>
      </c>
      <c r="F617" s="88">
        <v>84.136828629999997</v>
      </c>
      <c r="G617" s="88">
        <v>210.34207158000001</v>
      </c>
      <c r="H617" s="88">
        <v>420.68414317000003</v>
      </c>
      <c r="I617" s="88">
        <v>0</v>
      </c>
      <c r="J617" s="88">
        <v>462.75255748000001</v>
      </c>
      <c r="K617" s="88">
        <v>546.88938611000003</v>
      </c>
      <c r="L617" s="88">
        <v>631.02621475000001</v>
      </c>
    </row>
    <row r="618" spans="1:12" ht="12.75" customHeight="1" x14ac:dyDescent="0.2">
      <c r="A618" s="87" t="s">
        <v>166</v>
      </c>
      <c r="B618" s="87">
        <v>9</v>
      </c>
      <c r="C618" s="88">
        <v>852.70863992</v>
      </c>
      <c r="D618" s="88">
        <v>848.46630837999999</v>
      </c>
      <c r="E618" s="88">
        <v>0</v>
      </c>
      <c r="F618" s="88">
        <v>77.219634810000002</v>
      </c>
      <c r="G618" s="88">
        <v>193.04908700999999</v>
      </c>
      <c r="H618" s="88">
        <v>386.09817403</v>
      </c>
      <c r="I618" s="88">
        <v>0</v>
      </c>
      <c r="J618" s="88">
        <v>424.70799142999999</v>
      </c>
      <c r="K618" s="88">
        <v>501.92762622999999</v>
      </c>
      <c r="L618" s="88">
        <v>579.14726103999999</v>
      </c>
    </row>
    <row r="619" spans="1:12" ht="12.75" customHeight="1" x14ac:dyDescent="0.2">
      <c r="A619" s="87" t="s">
        <v>166</v>
      </c>
      <c r="B619" s="87">
        <v>10</v>
      </c>
      <c r="C619" s="88">
        <v>682.24690336000003</v>
      </c>
      <c r="D619" s="88">
        <v>678.85264015999996</v>
      </c>
      <c r="E619" s="88">
        <v>0</v>
      </c>
      <c r="F619" s="88">
        <v>69.176509490000001</v>
      </c>
      <c r="G619" s="88">
        <v>172.94127373000001</v>
      </c>
      <c r="H619" s="88">
        <v>345.88254747000002</v>
      </c>
      <c r="I619" s="88">
        <v>0</v>
      </c>
      <c r="J619" s="88">
        <v>380.47080220999999</v>
      </c>
      <c r="K619" s="88">
        <v>449.64731169999999</v>
      </c>
      <c r="L619" s="88">
        <v>518.8238212</v>
      </c>
    </row>
    <row r="620" spans="1:12" ht="12.75" customHeight="1" x14ac:dyDescent="0.2">
      <c r="A620" s="87" t="s">
        <v>166</v>
      </c>
      <c r="B620" s="87">
        <v>11</v>
      </c>
      <c r="C620" s="88">
        <v>595.35339066999995</v>
      </c>
      <c r="D620" s="88">
        <v>592.39143349999995</v>
      </c>
      <c r="E620" s="88">
        <v>0</v>
      </c>
      <c r="F620" s="88">
        <v>61.904410159999998</v>
      </c>
      <c r="G620" s="88">
        <v>154.76102538999999</v>
      </c>
      <c r="H620" s="88">
        <v>309.52205077999997</v>
      </c>
      <c r="I620" s="88">
        <v>0</v>
      </c>
      <c r="J620" s="88">
        <v>340.47425585000002</v>
      </c>
      <c r="K620" s="88">
        <v>402.37866601000002</v>
      </c>
      <c r="L620" s="88">
        <v>464.28307616000001</v>
      </c>
    </row>
    <row r="621" spans="1:12" ht="12.75" customHeight="1" x14ac:dyDescent="0.2">
      <c r="A621" s="87" t="s">
        <v>166</v>
      </c>
      <c r="B621" s="87">
        <v>12</v>
      </c>
      <c r="C621" s="88">
        <v>580.32849801999998</v>
      </c>
      <c r="D621" s="88">
        <v>577.44129155999997</v>
      </c>
      <c r="E621" s="88">
        <v>0</v>
      </c>
      <c r="F621" s="88">
        <v>58.965557230000002</v>
      </c>
      <c r="G621" s="88">
        <v>147.41389307</v>
      </c>
      <c r="H621" s="88">
        <v>294.82778612999999</v>
      </c>
      <c r="I621" s="88">
        <v>0</v>
      </c>
      <c r="J621" s="88">
        <v>324.31056474000002</v>
      </c>
      <c r="K621" s="88">
        <v>383.27612197000002</v>
      </c>
      <c r="L621" s="88">
        <v>442.24167920000002</v>
      </c>
    </row>
    <row r="622" spans="1:12" ht="12.75" customHeight="1" x14ac:dyDescent="0.2">
      <c r="A622" s="87" t="s">
        <v>166</v>
      </c>
      <c r="B622" s="87">
        <v>13</v>
      </c>
      <c r="C622" s="88">
        <v>519.74636572999998</v>
      </c>
      <c r="D622" s="88">
        <v>517.16056291999996</v>
      </c>
      <c r="E622" s="88">
        <v>0</v>
      </c>
      <c r="F622" s="88">
        <v>59.30355453</v>
      </c>
      <c r="G622" s="88">
        <v>148.25888631999999</v>
      </c>
      <c r="H622" s="88">
        <v>296.51777264999998</v>
      </c>
      <c r="I622" s="88">
        <v>0</v>
      </c>
      <c r="J622" s="88">
        <v>326.16954991</v>
      </c>
      <c r="K622" s="88">
        <v>385.47310443999999</v>
      </c>
      <c r="L622" s="88">
        <v>444.77665897000003</v>
      </c>
    </row>
    <row r="623" spans="1:12" ht="12.75" customHeight="1" x14ac:dyDescent="0.2">
      <c r="A623" s="87" t="s">
        <v>166</v>
      </c>
      <c r="B623" s="87">
        <v>14</v>
      </c>
      <c r="C623" s="88">
        <v>473.26950070999999</v>
      </c>
      <c r="D623" s="88">
        <v>470.91492607999999</v>
      </c>
      <c r="E623" s="88">
        <v>0</v>
      </c>
      <c r="F623" s="88">
        <v>59.649547259999999</v>
      </c>
      <c r="G623" s="88">
        <v>149.12386814000001</v>
      </c>
      <c r="H623" s="88">
        <v>298.24773628000003</v>
      </c>
      <c r="I623" s="88">
        <v>0</v>
      </c>
      <c r="J623" s="88">
        <v>328.07250991000001</v>
      </c>
      <c r="K623" s="88">
        <v>387.72205716000002</v>
      </c>
      <c r="L623" s="88">
        <v>447.37160441999998</v>
      </c>
    </row>
    <row r="624" spans="1:12" ht="12.75" customHeight="1" x14ac:dyDescent="0.2">
      <c r="A624" s="87" t="s">
        <v>166</v>
      </c>
      <c r="B624" s="87">
        <v>15</v>
      </c>
      <c r="C624" s="88">
        <v>464.59976942999998</v>
      </c>
      <c r="D624" s="88">
        <v>462.28832778999998</v>
      </c>
      <c r="E624" s="88">
        <v>0</v>
      </c>
      <c r="F624" s="88">
        <v>59.594974129999997</v>
      </c>
      <c r="G624" s="88">
        <v>148.98743532</v>
      </c>
      <c r="H624" s="88">
        <v>297.97487065000001</v>
      </c>
      <c r="I624" s="88">
        <v>0</v>
      </c>
      <c r="J624" s="88">
        <v>327.77235770999999</v>
      </c>
      <c r="K624" s="88">
        <v>387.36733184000002</v>
      </c>
      <c r="L624" s="88">
        <v>446.96230596999999</v>
      </c>
    </row>
    <row r="625" spans="1:12" ht="12.75" customHeight="1" x14ac:dyDescent="0.2">
      <c r="A625" s="87" t="s">
        <v>166</v>
      </c>
      <c r="B625" s="87">
        <v>16</v>
      </c>
      <c r="C625" s="88">
        <v>484.88693167999998</v>
      </c>
      <c r="D625" s="88">
        <v>482.47455889000003</v>
      </c>
      <c r="E625" s="88">
        <v>0</v>
      </c>
      <c r="F625" s="88">
        <v>59.802333470000001</v>
      </c>
      <c r="G625" s="88">
        <v>149.50583367999999</v>
      </c>
      <c r="H625" s="88">
        <v>299.01166734999998</v>
      </c>
      <c r="I625" s="88">
        <v>0</v>
      </c>
      <c r="J625" s="88">
        <v>328.91283408999999</v>
      </c>
      <c r="K625" s="88">
        <v>388.71516756</v>
      </c>
      <c r="L625" s="88">
        <v>448.51750103000001</v>
      </c>
    </row>
    <row r="626" spans="1:12" ht="12.75" customHeight="1" x14ac:dyDescent="0.2">
      <c r="A626" s="87" t="s">
        <v>166</v>
      </c>
      <c r="B626" s="87">
        <v>17</v>
      </c>
      <c r="C626" s="88">
        <v>474.27615741</v>
      </c>
      <c r="D626" s="88">
        <v>471.91657454</v>
      </c>
      <c r="E626" s="88">
        <v>0</v>
      </c>
      <c r="F626" s="88">
        <v>60.032653340000003</v>
      </c>
      <c r="G626" s="88">
        <v>150.08163334</v>
      </c>
      <c r="H626" s="88">
        <v>300.16326667999999</v>
      </c>
      <c r="I626" s="88">
        <v>0</v>
      </c>
      <c r="J626" s="88">
        <v>330.17959334</v>
      </c>
      <c r="K626" s="88">
        <v>390.21224668000002</v>
      </c>
      <c r="L626" s="88">
        <v>450.24490000999998</v>
      </c>
    </row>
    <row r="627" spans="1:12" ht="12.75" customHeight="1" x14ac:dyDescent="0.2">
      <c r="A627" s="87" t="s">
        <v>166</v>
      </c>
      <c r="B627" s="87">
        <v>18</v>
      </c>
      <c r="C627" s="88">
        <v>574.37825142999998</v>
      </c>
      <c r="D627" s="88">
        <v>571.52064818999997</v>
      </c>
      <c r="E627" s="88">
        <v>0</v>
      </c>
      <c r="F627" s="88">
        <v>60.46073105</v>
      </c>
      <c r="G627" s="88">
        <v>151.15182762000001</v>
      </c>
      <c r="H627" s="88">
        <v>302.30365524000001</v>
      </c>
      <c r="I627" s="88">
        <v>0</v>
      </c>
      <c r="J627" s="88">
        <v>332.53402075999998</v>
      </c>
      <c r="K627" s="88">
        <v>392.99475181000003</v>
      </c>
      <c r="L627" s="88">
        <v>453.45548285000001</v>
      </c>
    </row>
    <row r="628" spans="1:12" ht="12.75" customHeight="1" x14ac:dyDescent="0.2">
      <c r="A628" s="87" t="s">
        <v>166</v>
      </c>
      <c r="B628" s="87">
        <v>19</v>
      </c>
      <c r="C628" s="88">
        <v>583.63327054000001</v>
      </c>
      <c r="D628" s="88">
        <v>580.72962242999995</v>
      </c>
      <c r="E628" s="88">
        <v>0</v>
      </c>
      <c r="F628" s="88">
        <v>61.475253479999999</v>
      </c>
      <c r="G628" s="88">
        <v>153.68813370000001</v>
      </c>
      <c r="H628" s="88">
        <v>307.37626739000001</v>
      </c>
      <c r="I628" s="88">
        <v>0</v>
      </c>
      <c r="J628" s="88">
        <v>338.11389413000001</v>
      </c>
      <c r="K628" s="88">
        <v>399.58914761</v>
      </c>
      <c r="L628" s="88">
        <v>461.06440108999999</v>
      </c>
    </row>
    <row r="629" spans="1:12" ht="12.75" customHeight="1" x14ac:dyDescent="0.2">
      <c r="A629" s="87" t="s">
        <v>166</v>
      </c>
      <c r="B629" s="87">
        <v>20</v>
      </c>
      <c r="C629" s="88">
        <v>578.45212290999996</v>
      </c>
      <c r="D629" s="88">
        <v>575.57425164999995</v>
      </c>
      <c r="E629" s="88">
        <v>0</v>
      </c>
      <c r="F629" s="88">
        <v>62.180511520000003</v>
      </c>
      <c r="G629" s="88">
        <v>155.45127880999999</v>
      </c>
      <c r="H629" s="88">
        <v>310.90255761999998</v>
      </c>
      <c r="I629" s="88">
        <v>0</v>
      </c>
      <c r="J629" s="88">
        <v>341.99281337999997</v>
      </c>
      <c r="K629" s="88">
        <v>404.17332491000002</v>
      </c>
      <c r="L629" s="88">
        <v>466.35383643</v>
      </c>
    </row>
    <row r="630" spans="1:12" ht="12.75" customHeight="1" x14ac:dyDescent="0.2">
      <c r="A630" s="87" t="s">
        <v>166</v>
      </c>
      <c r="B630" s="87">
        <v>21</v>
      </c>
      <c r="C630" s="88">
        <v>568.82360091999999</v>
      </c>
      <c r="D630" s="88">
        <v>565.99363275999997</v>
      </c>
      <c r="E630" s="88">
        <v>0</v>
      </c>
      <c r="F630" s="88">
        <v>61.90111856</v>
      </c>
      <c r="G630" s="88">
        <v>154.75279639999999</v>
      </c>
      <c r="H630" s="88">
        <v>309.50559278999998</v>
      </c>
      <c r="I630" s="88">
        <v>0</v>
      </c>
      <c r="J630" s="88">
        <v>340.45615206999997</v>
      </c>
      <c r="K630" s="88">
        <v>402.35727063000002</v>
      </c>
      <c r="L630" s="88">
        <v>464.25838919</v>
      </c>
    </row>
    <row r="631" spans="1:12" ht="12.75" customHeight="1" x14ac:dyDescent="0.2">
      <c r="A631" s="87" t="s">
        <v>166</v>
      </c>
      <c r="B631" s="87">
        <v>22</v>
      </c>
      <c r="C631" s="88">
        <v>585.25666244000001</v>
      </c>
      <c r="D631" s="88">
        <v>582.34493774999999</v>
      </c>
      <c r="E631" s="88">
        <v>0</v>
      </c>
      <c r="F631" s="88">
        <v>61.953061599999998</v>
      </c>
      <c r="G631" s="88">
        <v>154.88265398999999</v>
      </c>
      <c r="H631" s="88">
        <v>309.76530797999999</v>
      </c>
      <c r="I631" s="88">
        <v>0</v>
      </c>
      <c r="J631" s="88">
        <v>340.74183877000002</v>
      </c>
      <c r="K631" s="88">
        <v>402.69490037000003</v>
      </c>
      <c r="L631" s="88">
        <v>464.64796195999998</v>
      </c>
    </row>
    <row r="632" spans="1:12" ht="12.75" customHeight="1" x14ac:dyDescent="0.2">
      <c r="A632" s="87" t="s">
        <v>166</v>
      </c>
      <c r="B632" s="87">
        <v>23</v>
      </c>
      <c r="C632" s="88">
        <v>584.76759492999997</v>
      </c>
      <c r="D632" s="88">
        <v>581.85830340999996</v>
      </c>
      <c r="E632" s="88">
        <v>0</v>
      </c>
      <c r="F632" s="88">
        <v>63.393555059999997</v>
      </c>
      <c r="G632" s="88">
        <v>158.48388765999999</v>
      </c>
      <c r="H632" s="88">
        <v>316.96777531999999</v>
      </c>
      <c r="I632" s="88">
        <v>0</v>
      </c>
      <c r="J632" s="88">
        <v>348.66455285000001</v>
      </c>
      <c r="K632" s="88">
        <v>412.05810790999999</v>
      </c>
      <c r="L632" s="88">
        <v>475.45166296999997</v>
      </c>
    </row>
    <row r="633" spans="1:12" ht="12.75" customHeight="1" x14ac:dyDescent="0.2">
      <c r="A633" s="87" t="s">
        <v>166</v>
      </c>
      <c r="B633" s="87">
        <v>24</v>
      </c>
      <c r="C633" s="88">
        <v>656.84354518999999</v>
      </c>
      <c r="D633" s="88">
        <v>653.57566685999996</v>
      </c>
      <c r="E633" s="88">
        <v>0</v>
      </c>
      <c r="F633" s="88">
        <v>70.716061330000002</v>
      </c>
      <c r="G633" s="88">
        <v>176.79015333000001</v>
      </c>
      <c r="H633" s="88">
        <v>353.58030667000003</v>
      </c>
      <c r="I633" s="88">
        <v>0</v>
      </c>
      <c r="J633" s="88">
        <v>388.93833733000002</v>
      </c>
      <c r="K633" s="88">
        <v>459.65439866000003</v>
      </c>
      <c r="L633" s="88">
        <v>530.37045999999998</v>
      </c>
    </row>
    <row r="634" spans="1:12" ht="12.75" customHeight="1" x14ac:dyDescent="0.2">
      <c r="A634" s="87" t="s">
        <v>167</v>
      </c>
      <c r="B634" s="87">
        <v>1</v>
      </c>
      <c r="C634" s="88">
        <v>720.23771410999996</v>
      </c>
      <c r="D634" s="88">
        <v>716.65444190000005</v>
      </c>
      <c r="E634" s="88">
        <v>0</v>
      </c>
      <c r="F634" s="88">
        <v>75.320862820000002</v>
      </c>
      <c r="G634" s="88">
        <v>188.30215705000001</v>
      </c>
      <c r="H634" s="88">
        <v>376.60431410000001</v>
      </c>
      <c r="I634" s="88">
        <v>0</v>
      </c>
      <c r="J634" s="88">
        <v>414.26474551000001</v>
      </c>
      <c r="K634" s="88">
        <v>489.58560833000001</v>
      </c>
      <c r="L634" s="88">
        <v>564.90647115000002</v>
      </c>
    </row>
    <row r="635" spans="1:12" ht="12.75" customHeight="1" x14ac:dyDescent="0.2">
      <c r="A635" s="87" t="s">
        <v>167</v>
      </c>
      <c r="B635" s="87">
        <v>2</v>
      </c>
      <c r="C635" s="88">
        <v>818.70671360999995</v>
      </c>
      <c r="D635" s="88">
        <v>814.63354588000004</v>
      </c>
      <c r="E635" s="88">
        <v>0</v>
      </c>
      <c r="F635" s="88">
        <v>87.499782339999996</v>
      </c>
      <c r="G635" s="88">
        <v>218.74945586000001</v>
      </c>
      <c r="H635" s="88">
        <v>437.49891171000002</v>
      </c>
      <c r="I635" s="88">
        <v>0</v>
      </c>
      <c r="J635" s="88">
        <v>481.24880288000003</v>
      </c>
      <c r="K635" s="88">
        <v>568.74858522</v>
      </c>
      <c r="L635" s="88">
        <v>656.24836757000003</v>
      </c>
    </row>
    <row r="636" spans="1:12" ht="12.75" customHeight="1" x14ac:dyDescent="0.2">
      <c r="A636" s="87" t="s">
        <v>167</v>
      </c>
      <c r="B636" s="87">
        <v>3</v>
      </c>
      <c r="C636" s="88">
        <v>884.89331173999994</v>
      </c>
      <c r="D636" s="88">
        <v>880.49085745000002</v>
      </c>
      <c r="E636" s="88">
        <v>0</v>
      </c>
      <c r="F636" s="88">
        <v>95.557702399999997</v>
      </c>
      <c r="G636" s="88">
        <v>238.89425599</v>
      </c>
      <c r="H636" s="88">
        <v>477.78851198000001</v>
      </c>
      <c r="I636" s="88">
        <v>0</v>
      </c>
      <c r="J636" s="88">
        <v>525.56736317000002</v>
      </c>
      <c r="K636" s="88">
        <v>621.12506556999995</v>
      </c>
      <c r="L636" s="88">
        <v>716.68276795999998</v>
      </c>
    </row>
    <row r="637" spans="1:12" ht="12.75" customHeight="1" x14ac:dyDescent="0.2">
      <c r="A637" s="87" t="s">
        <v>167</v>
      </c>
      <c r="B637" s="87">
        <v>4</v>
      </c>
      <c r="C637" s="88">
        <v>882.54086587999996</v>
      </c>
      <c r="D637" s="88">
        <v>878.15011530000004</v>
      </c>
      <c r="E637" s="88">
        <v>0</v>
      </c>
      <c r="F637" s="88">
        <v>96.168995499999994</v>
      </c>
      <c r="G637" s="88">
        <v>240.42248875999999</v>
      </c>
      <c r="H637" s="88">
        <v>480.84497751999999</v>
      </c>
      <c r="I637" s="88">
        <v>0</v>
      </c>
      <c r="J637" s="88">
        <v>528.92947527000001</v>
      </c>
      <c r="K637" s="88">
        <v>625.09847076999995</v>
      </c>
      <c r="L637" s="88">
        <v>721.26746627</v>
      </c>
    </row>
    <row r="638" spans="1:12" ht="12.75" customHeight="1" x14ac:dyDescent="0.2">
      <c r="A638" s="87" t="s">
        <v>167</v>
      </c>
      <c r="B638" s="87">
        <v>5</v>
      </c>
      <c r="C638" s="88">
        <v>887.82521200999997</v>
      </c>
      <c r="D638" s="88">
        <v>883.40817115000004</v>
      </c>
      <c r="E638" s="88">
        <v>0</v>
      </c>
      <c r="F638" s="88">
        <v>96.047407329999999</v>
      </c>
      <c r="G638" s="88">
        <v>240.11851833</v>
      </c>
      <c r="H638" s="88">
        <v>480.23703666</v>
      </c>
      <c r="I638" s="88">
        <v>0</v>
      </c>
      <c r="J638" s="88">
        <v>528.26074032999998</v>
      </c>
      <c r="K638" s="88">
        <v>624.30814766000003</v>
      </c>
      <c r="L638" s="88">
        <v>720.35555498999997</v>
      </c>
    </row>
    <row r="639" spans="1:12" ht="12.75" customHeight="1" x14ac:dyDescent="0.2">
      <c r="A639" s="87" t="s">
        <v>167</v>
      </c>
      <c r="B639" s="87">
        <v>6</v>
      </c>
      <c r="C639" s="88">
        <v>916.63404627</v>
      </c>
      <c r="D639" s="88">
        <v>912.07367787999999</v>
      </c>
      <c r="E639" s="88">
        <v>0</v>
      </c>
      <c r="F639" s="88">
        <v>95.504441369999995</v>
      </c>
      <c r="G639" s="88">
        <v>238.76110342000001</v>
      </c>
      <c r="H639" s="88">
        <v>477.52220683000002</v>
      </c>
      <c r="I639" s="88">
        <v>0</v>
      </c>
      <c r="J639" s="88">
        <v>525.27442751000001</v>
      </c>
      <c r="K639" s="88">
        <v>620.77886888</v>
      </c>
      <c r="L639" s="88">
        <v>716.28331025</v>
      </c>
    </row>
    <row r="640" spans="1:12" ht="12.75" customHeight="1" x14ac:dyDescent="0.2">
      <c r="A640" s="87" t="s">
        <v>167</v>
      </c>
      <c r="B640" s="87">
        <v>7</v>
      </c>
      <c r="C640" s="88">
        <v>843.03333358999998</v>
      </c>
      <c r="D640" s="88">
        <v>838.83913789999997</v>
      </c>
      <c r="E640" s="88">
        <v>0</v>
      </c>
      <c r="F640" s="88">
        <v>90.708725920000006</v>
      </c>
      <c r="G640" s="88">
        <v>226.77181479999999</v>
      </c>
      <c r="H640" s="88">
        <v>453.54362959999997</v>
      </c>
      <c r="I640" s="88">
        <v>0</v>
      </c>
      <c r="J640" s="88">
        <v>498.89799255999998</v>
      </c>
      <c r="K640" s="88">
        <v>589.60671848000004</v>
      </c>
      <c r="L640" s="88">
        <v>680.31544440000005</v>
      </c>
    </row>
    <row r="641" spans="1:12" ht="12.75" customHeight="1" x14ac:dyDescent="0.2">
      <c r="A641" s="87" t="s">
        <v>167</v>
      </c>
      <c r="B641" s="87">
        <v>8</v>
      </c>
      <c r="C641" s="88">
        <v>797.89510412000004</v>
      </c>
      <c r="D641" s="88">
        <v>793.92547674000002</v>
      </c>
      <c r="E641" s="88">
        <v>0</v>
      </c>
      <c r="F641" s="88">
        <v>84.965293810000006</v>
      </c>
      <c r="G641" s="88">
        <v>212.41323452</v>
      </c>
      <c r="H641" s="88">
        <v>424.82646905000001</v>
      </c>
      <c r="I641" s="88">
        <v>0</v>
      </c>
      <c r="J641" s="88">
        <v>467.30911594999998</v>
      </c>
      <c r="K641" s="88">
        <v>552.27440976000003</v>
      </c>
      <c r="L641" s="88">
        <v>637.23970356999996</v>
      </c>
    </row>
    <row r="642" spans="1:12" ht="12.75" customHeight="1" x14ac:dyDescent="0.2">
      <c r="A642" s="87" t="s">
        <v>167</v>
      </c>
      <c r="B642" s="87">
        <v>9</v>
      </c>
      <c r="C642" s="88">
        <v>737.41320914999994</v>
      </c>
      <c r="D642" s="88">
        <v>733.74448672000005</v>
      </c>
      <c r="E642" s="88">
        <v>0</v>
      </c>
      <c r="F642" s="88">
        <v>78.190249100000003</v>
      </c>
      <c r="G642" s="88">
        <v>195.47562275999999</v>
      </c>
      <c r="H642" s="88">
        <v>390.95124551999999</v>
      </c>
      <c r="I642" s="88">
        <v>0</v>
      </c>
      <c r="J642" s="88">
        <v>430.04637007000002</v>
      </c>
      <c r="K642" s="88">
        <v>508.23661916999998</v>
      </c>
      <c r="L642" s="88">
        <v>586.42686827</v>
      </c>
    </row>
    <row r="643" spans="1:12" ht="12.75" customHeight="1" x14ac:dyDescent="0.2">
      <c r="A643" s="87" t="s">
        <v>167</v>
      </c>
      <c r="B643" s="87">
        <v>10</v>
      </c>
      <c r="C643" s="88">
        <v>576.79623497</v>
      </c>
      <c r="D643" s="88">
        <v>573.92660195999997</v>
      </c>
      <c r="E643" s="88">
        <v>0</v>
      </c>
      <c r="F643" s="88">
        <v>70.363297329999995</v>
      </c>
      <c r="G643" s="88">
        <v>175.90824332</v>
      </c>
      <c r="H643" s="88">
        <v>351.81648663999999</v>
      </c>
      <c r="I643" s="88">
        <v>0</v>
      </c>
      <c r="J643" s="88">
        <v>386.9981353</v>
      </c>
      <c r="K643" s="88">
        <v>457.36143263000002</v>
      </c>
      <c r="L643" s="88">
        <v>527.72472994999998</v>
      </c>
    </row>
    <row r="644" spans="1:12" ht="12.75" customHeight="1" x14ac:dyDescent="0.2">
      <c r="A644" s="87" t="s">
        <v>167</v>
      </c>
      <c r="B644" s="87">
        <v>11</v>
      </c>
      <c r="C644" s="88">
        <v>523.03301081999996</v>
      </c>
      <c r="D644" s="88">
        <v>520.43085654000004</v>
      </c>
      <c r="E644" s="88">
        <v>0</v>
      </c>
      <c r="F644" s="88">
        <v>63.234485599999999</v>
      </c>
      <c r="G644" s="88">
        <v>158.08621399</v>
      </c>
      <c r="H644" s="88">
        <v>316.17242798000001</v>
      </c>
      <c r="I644" s="88">
        <v>0</v>
      </c>
      <c r="J644" s="88">
        <v>347.78967076999999</v>
      </c>
      <c r="K644" s="88">
        <v>411.02415637000001</v>
      </c>
      <c r="L644" s="88">
        <v>474.25864195999998</v>
      </c>
    </row>
    <row r="645" spans="1:12" ht="12.75" customHeight="1" x14ac:dyDescent="0.2">
      <c r="A645" s="87" t="s">
        <v>167</v>
      </c>
      <c r="B645" s="87">
        <v>12</v>
      </c>
      <c r="C645" s="88">
        <v>490.90816151000001</v>
      </c>
      <c r="D645" s="88">
        <v>488.46583235000003</v>
      </c>
      <c r="E645" s="88">
        <v>0</v>
      </c>
      <c r="F645" s="88">
        <v>60.156880540000003</v>
      </c>
      <c r="G645" s="88">
        <v>150.39220134000001</v>
      </c>
      <c r="H645" s="88">
        <v>300.78440268999998</v>
      </c>
      <c r="I645" s="88">
        <v>0</v>
      </c>
      <c r="J645" s="88">
        <v>330.86284295000002</v>
      </c>
      <c r="K645" s="88">
        <v>391.01972348999999</v>
      </c>
      <c r="L645" s="88">
        <v>451.17660403000002</v>
      </c>
    </row>
    <row r="646" spans="1:12" ht="12.75" customHeight="1" x14ac:dyDescent="0.2">
      <c r="A646" s="87" t="s">
        <v>167</v>
      </c>
      <c r="B646" s="87">
        <v>13</v>
      </c>
      <c r="C646" s="88">
        <v>502.95957239000001</v>
      </c>
      <c r="D646" s="88">
        <v>500.45728595999998</v>
      </c>
      <c r="E646" s="88">
        <v>0</v>
      </c>
      <c r="F646" s="88">
        <v>60.463861110000003</v>
      </c>
      <c r="G646" s="88">
        <v>151.15965277999999</v>
      </c>
      <c r="H646" s="88">
        <v>302.31930555999998</v>
      </c>
      <c r="I646" s="88">
        <v>0</v>
      </c>
      <c r="J646" s="88">
        <v>332.55123610999999</v>
      </c>
      <c r="K646" s="88">
        <v>393.01509721999997</v>
      </c>
      <c r="L646" s="88">
        <v>453.47895833000001</v>
      </c>
    </row>
    <row r="647" spans="1:12" ht="12.75" customHeight="1" x14ac:dyDescent="0.2">
      <c r="A647" s="87" t="s">
        <v>167</v>
      </c>
      <c r="B647" s="87">
        <v>14</v>
      </c>
      <c r="C647" s="88">
        <v>512.49611402000005</v>
      </c>
      <c r="D647" s="88">
        <v>509.94638211</v>
      </c>
      <c r="E647" s="88">
        <v>0</v>
      </c>
      <c r="F647" s="88">
        <v>61.233786209999998</v>
      </c>
      <c r="G647" s="88">
        <v>153.08446552000001</v>
      </c>
      <c r="H647" s="88">
        <v>306.16893104000002</v>
      </c>
      <c r="I647" s="88">
        <v>0</v>
      </c>
      <c r="J647" s="88">
        <v>336.78582413999999</v>
      </c>
      <c r="K647" s="88">
        <v>398.01961034999999</v>
      </c>
      <c r="L647" s="88">
        <v>459.25339656</v>
      </c>
    </row>
    <row r="648" spans="1:12" ht="12.75" customHeight="1" x14ac:dyDescent="0.2">
      <c r="A648" s="87" t="s">
        <v>167</v>
      </c>
      <c r="B648" s="87">
        <v>15</v>
      </c>
      <c r="C648" s="88">
        <v>494.01827284000001</v>
      </c>
      <c r="D648" s="88">
        <v>491.56047049</v>
      </c>
      <c r="E648" s="88">
        <v>0</v>
      </c>
      <c r="F648" s="88">
        <v>60.642637469999997</v>
      </c>
      <c r="G648" s="88">
        <v>151.60659367</v>
      </c>
      <c r="H648" s="88">
        <v>303.21318733999999</v>
      </c>
      <c r="I648" s="88">
        <v>0</v>
      </c>
      <c r="J648" s="88">
        <v>333.53450607000002</v>
      </c>
      <c r="K648" s="88">
        <v>394.17714353999997</v>
      </c>
      <c r="L648" s="88">
        <v>454.81978099999998</v>
      </c>
    </row>
    <row r="649" spans="1:12" ht="12.75" customHeight="1" x14ac:dyDescent="0.2">
      <c r="A649" s="87" t="s">
        <v>167</v>
      </c>
      <c r="B649" s="87">
        <v>16</v>
      </c>
      <c r="C649" s="88">
        <v>491.11209147</v>
      </c>
      <c r="D649" s="88">
        <v>488.66874773000001</v>
      </c>
      <c r="E649" s="88">
        <v>0</v>
      </c>
      <c r="F649" s="88">
        <v>60.214074680000003</v>
      </c>
      <c r="G649" s="88">
        <v>150.53518668999999</v>
      </c>
      <c r="H649" s="88">
        <v>301.07037337999998</v>
      </c>
      <c r="I649" s="88">
        <v>0</v>
      </c>
      <c r="J649" s="88">
        <v>331.17741072000001</v>
      </c>
      <c r="K649" s="88">
        <v>391.39148539000001</v>
      </c>
      <c r="L649" s="88">
        <v>451.60556007000002</v>
      </c>
    </row>
    <row r="650" spans="1:12" ht="12.75" customHeight="1" x14ac:dyDescent="0.2">
      <c r="A650" s="87" t="s">
        <v>167</v>
      </c>
      <c r="B650" s="87">
        <v>17</v>
      </c>
      <c r="C650" s="88">
        <v>470.91186477000002</v>
      </c>
      <c r="D650" s="88">
        <v>468.56901966999999</v>
      </c>
      <c r="E650" s="88">
        <v>0</v>
      </c>
      <c r="F650" s="88">
        <v>60.409743149999997</v>
      </c>
      <c r="G650" s="88">
        <v>151.02435786999999</v>
      </c>
      <c r="H650" s="88">
        <v>302.04871573000003</v>
      </c>
      <c r="I650" s="88">
        <v>0</v>
      </c>
      <c r="J650" s="88">
        <v>332.25358729999999</v>
      </c>
      <c r="K650" s="88">
        <v>392.66333044999999</v>
      </c>
      <c r="L650" s="88">
        <v>453.07307359999999</v>
      </c>
    </row>
    <row r="651" spans="1:12" ht="12.75" customHeight="1" x14ac:dyDescent="0.2">
      <c r="A651" s="87" t="s">
        <v>167</v>
      </c>
      <c r="B651" s="87">
        <v>18</v>
      </c>
      <c r="C651" s="88">
        <v>581.37340025000003</v>
      </c>
      <c r="D651" s="88">
        <v>578.48099526999999</v>
      </c>
      <c r="E651" s="88">
        <v>0</v>
      </c>
      <c r="F651" s="88">
        <v>61.066681279999997</v>
      </c>
      <c r="G651" s="88">
        <v>152.66670321000001</v>
      </c>
      <c r="H651" s="88">
        <v>305.33340641000001</v>
      </c>
      <c r="I651" s="88">
        <v>0</v>
      </c>
      <c r="J651" s="88">
        <v>335.86674705000001</v>
      </c>
      <c r="K651" s="88">
        <v>396.93342833000003</v>
      </c>
      <c r="L651" s="88">
        <v>458.00010961999999</v>
      </c>
    </row>
    <row r="652" spans="1:12" ht="12.75" customHeight="1" x14ac:dyDescent="0.2">
      <c r="A652" s="87" t="s">
        <v>167</v>
      </c>
      <c r="B652" s="87">
        <v>19</v>
      </c>
      <c r="C652" s="88">
        <v>555.85113174000003</v>
      </c>
      <c r="D652" s="88">
        <v>553.08570322000003</v>
      </c>
      <c r="E652" s="88">
        <v>0</v>
      </c>
      <c r="F652" s="88">
        <v>61.47276987</v>
      </c>
      <c r="G652" s="88">
        <v>153.68192468000001</v>
      </c>
      <c r="H652" s="88">
        <v>307.36384935000001</v>
      </c>
      <c r="I652" s="88">
        <v>0</v>
      </c>
      <c r="J652" s="88">
        <v>338.10023429</v>
      </c>
      <c r="K652" s="88">
        <v>399.57300415999998</v>
      </c>
      <c r="L652" s="88">
        <v>461.04577403000002</v>
      </c>
    </row>
    <row r="653" spans="1:12" ht="12.75" customHeight="1" x14ac:dyDescent="0.2">
      <c r="A653" s="87" t="s">
        <v>167</v>
      </c>
      <c r="B653" s="87">
        <v>20</v>
      </c>
      <c r="C653" s="88">
        <v>568.23546851000003</v>
      </c>
      <c r="D653" s="88">
        <v>565.40842638000004</v>
      </c>
      <c r="E653" s="88">
        <v>0</v>
      </c>
      <c r="F653" s="88">
        <v>63.292179240000003</v>
      </c>
      <c r="G653" s="88">
        <v>158.23044809000001</v>
      </c>
      <c r="H653" s="88">
        <v>316.46089618000002</v>
      </c>
      <c r="I653" s="88">
        <v>0</v>
      </c>
      <c r="J653" s="88">
        <v>348.10698579000001</v>
      </c>
      <c r="K653" s="88">
        <v>411.39916503000001</v>
      </c>
      <c r="L653" s="88">
        <v>474.69134425999999</v>
      </c>
    </row>
    <row r="654" spans="1:12" ht="12.75" customHeight="1" x14ac:dyDescent="0.2">
      <c r="A654" s="87" t="s">
        <v>167</v>
      </c>
      <c r="B654" s="87">
        <v>21</v>
      </c>
      <c r="C654" s="88">
        <v>587.29397032999998</v>
      </c>
      <c r="D654" s="88">
        <v>584.37210977999996</v>
      </c>
      <c r="E654" s="88">
        <v>0</v>
      </c>
      <c r="F654" s="88">
        <v>62.997369880000001</v>
      </c>
      <c r="G654" s="88">
        <v>157.49342469000001</v>
      </c>
      <c r="H654" s="88">
        <v>314.98684938000002</v>
      </c>
      <c r="I654" s="88">
        <v>0</v>
      </c>
      <c r="J654" s="88">
        <v>346.48553432</v>
      </c>
      <c r="K654" s="88">
        <v>409.48290419</v>
      </c>
      <c r="L654" s="88">
        <v>472.48027407000001</v>
      </c>
    </row>
    <row r="655" spans="1:12" ht="12.75" customHeight="1" x14ac:dyDescent="0.2">
      <c r="A655" s="87" t="s">
        <v>167</v>
      </c>
      <c r="B655" s="87">
        <v>22</v>
      </c>
      <c r="C655" s="88">
        <v>599.16245957000001</v>
      </c>
      <c r="D655" s="88">
        <v>596.18155180999997</v>
      </c>
      <c r="E655" s="88">
        <v>0</v>
      </c>
      <c r="F655" s="88">
        <v>62.813965590000002</v>
      </c>
      <c r="G655" s="88">
        <v>157.03491398</v>
      </c>
      <c r="H655" s="88">
        <v>314.06982796</v>
      </c>
      <c r="I655" s="88">
        <v>0</v>
      </c>
      <c r="J655" s="88">
        <v>345.47681075999998</v>
      </c>
      <c r="K655" s="88">
        <v>408.29077634999999</v>
      </c>
      <c r="L655" s="88">
        <v>471.10474194</v>
      </c>
    </row>
    <row r="656" spans="1:12" ht="12.75" customHeight="1" x14ac:dyDescent="0.2">
      <c r="A656" s="87" t="s">
        <v>167</v>
      </c>
      <c r="B656" s="87">
        <v>23</v>
      </c>
      <c r="C656" s="88">
        <v>615.42659151999999</v>
      </c>
      <c r="D656" s="88">
        <v>612.36476768</v>
      </c>
      <c r="E656" s="88">
        <v>0</v>
      </c>
      <c r="F656" s="88">
        <v>64.04467133</v>
      </c>
      <c r="G656" s="88">
        <v>160.11167832000001</v>
      </c>
      <c r="H656" s="88">
        <v>320.22335664000002</v>
      </c>
      <c r="I656" s="88">
        <v>0</v>
      </c>
      <c r="J656" s="88">
        <v>352.24569229999997</v>
      </c>
      <c r="K656" s="88">
        <v>416.29036363</v>
      </c>
      <c r="L656" s="88">
        <v>480.33503495999997</v>
      </c>
    </row>
    <row r="657" spans="1:12" ht="12.75" customHeight="1" x14ac:dyDescent="0.2">
      <c r="A657" s="87" t="s">
        <v>167</v>
      </c>
      <c r="B657" s="87">
        <v>24</v>
      </c>
      <c r="C657" s="88">
        <v>657.31565406000004</v>
      </c>
      <c r="D657" s="88">
        <v>654.04542692999996</v>
      </c>
      <c r="E657" s="88">
        <v>0</v>
      </c>
      <c r="F657" s="88">
        <v>71.764419259999997</v>
      </c>
      <c r="G657" s="88">
        <v>179.41104815</v>
      </c>
      <c r="H657" s="88">
        <v>358.8220963</v>
      </c>
      <c r="I657" s="88">
        <v>0</v>
      </c>
      <c r="J657" s="88">
        <v>394.70430592999998</v>
      </c>
      <c r="K657" s="88">
        <v>466.46872518999999</v>
      </c>
      <c r="L657" s="88">
        <v>538.23314445000005</v>
      </c>
    </row>
    <row r="658" spans="1:12" ht="12.75" customHeight="1" x14ac:dyDescent="0.2">
      <c r="A658" s="87" t="s">
        <v>168</v>
      </c>
      <c r="B658" s="87">
        <v>1</v>
      </c>
      <c r="C658" s="88">
        <v>777.24441565999996</v>
      </c>
      <c r="D658" s="88">
        <v>773.37752802</v>
      </c>
      <c r="E658" s="88">
        <v>0</v>
      </c>
      <c r="F658" s="88">
        <v>82.012790980000005</v>
      </c>
      <c r="G658" s="88">
        <v>205.03197745</v>
      </c>
      <c r="H658" s="88">
        <v>410.06395491000001</v>
      </c>
      <c r="I658" s="88">
        <v>0</v>
      </c>
      <c r="J658" s="88">
        <v>451.0703504</v>
      </c>
      <c r="K658" s="88">
        <v>533.08314138000003</v>
      </c>
      <c r="L658" s="88">
        <v>615.09593236000001</v>
      </c>
    </row>
    <row r="659" spans="1:12" ht="12.75" customHeight="1" x14ac:dyDescent="0.2">
      <c r="A659" s="87" t="s">
        <v>168</v>
      </c>
      <c r="B659" s="87">
        <v>2</v>
      </c>
      <c r="C659" s="88">
        <v>855.39464244999999</v>
      </c>
      <c r="D659" s="88">
        <v>851.13894771000002</v>
      </c>
      <c r="E659" s="88">
        <v>0</v>
      </c>
      <c r="F659" s="88">
        <v>91.560709869999997</v>
      </c>
      <c r="G659" s="88">
        <v>228.90177467999999</v>
      </c>
      <c r="H659" s="88">
        <v>457.80354936999998</v>
      </c>
      <c r="I659" s="88">
        <v>0</v>
      </c>
      <c r="J659" s="88">
        <v>503.58390429999997</v>
      </c>
      <c r="K659" s="88">
        <v>595.14461416999995</v>
      </c>
      <c r="L659" s="88">
        <v>686.70532404999994</v>
      </c>
    </row>
    <row r="660" spans="1:12" ht="12.75" customHeight="1" x14ac:dyDescent="0.2">
      <c r="A660" s="87" t="s">
        <v>168</v>
      </c>
      <c r="B660" s="87">
        <v>3</v>
      </c>
      <c r="C660" s="88">
        <v>928.06884384</v>
      </c>
      <c r="D660" s="88">
        <v>923.45158590999995</v>
      </c>
      <c r="E660" s="88">
        <v>0</v>
      </c>
      <c r="F660" s="88">
        <v>98.168885660000001</v>
      </c>
      <c r="G660" s="88">
        <v>245.42221415</v>
      </c>
      <c r="H660" s="88">
        <v>490.84442829</v>
      </c>
      <c r="I660" s="88">
        <v>0</v>
      </c>
      <c r="J660" s="88">
        <v>539.92887112000005</v>
      </c>
      <c r="K660" s="88">
        <v>638.09775678000005</v>
      </c>
      <c r="L660" s="88">
        <v>736.26664244000006</v>
      </c>
    </row>
    <row r="661" spans="1:12" ht="12.75" customHeight="1" x14ac:dyDescent="0.2">
      <c r="A661" s="87" t="s">
        <v>168</v>
      </c>
      <c r="B661" s="87">
        <v>4</v>
      </c>
      <c r="C661" s="88">
        <v>941.09517160999997</v>
      </c>
      <c r="D661" s="88">
        <v>936.41310608000003</v>
      </c>
      <c r="E661" s="88">
        <v>0</v>
      </c>
      <c r="F661" s="88">
        <v>98.535562010000007</v>
      </c>
      <c r="G661" s="88">
        <v>246.33890503000001</v>
      </c>
      <c r="H661" s="88">
        <v>492.67781006000001</v>
      </c>
      <c r="I661" s="88">
        <v>0</v>
      </c>
      <c r="J661" s="88">
        <v>541.94559106999998</v>
      </c>
      <c r="K661" s="88">
        <v>640.48115308000001</v>
      </c>
      <c r="L661" s="88">
        <v>739.01671509000005</v>
      </c>
    </row>
    <row r="662" spans="1:12" ht="12.75" customHeight="1" x14ac:dyDescent="0.2">
      <c r="A662" s="87" t="s">
        <v>168</v>
      </c>
      <c r="B662" s="87">
        <v>5</v>
      </c>
      <c r="C662" s="88">
        <v>934.78536286999997</v>
      </c>
      <c r="D662" s="88">
        <v>930.13468941999997</v>
      </c>
      <c r="E662" s="88">
        <v>0</v>
      </c>
      <c r="F662" s="88">
        <v>98.356146319999993</v>
      </c>
      <c r="G662" s="88">
        <v>245.89036579</v>
      </c>
      <c r="H662" s="88">
        <v>491.78073158000001</v>
      </c>
      <c r="I662" s="88">
        <v>0</v>
      </c>
      <c r="J662" s="88">
        <v>540.95880474000001</v>
      </c>
      <c r="K662" s="88">
        <v>639.31495104999999</v>
      </c>
      <c r="L662" s="88">
        <v>737.67109736999998</v>
      </c>
    </row>
    <row r="663" spans="1:12" ht="12.75" customHeight="1" x14ac:dyDescent="0.2">
      <c r="A663" s="87" t="s">
        <v>168</v>
      </c>
      <c r="B663" s="87">
        <v>6</v>
      </c>
      <c r="C663" s="88">
        <v>978.57589975999997</v>
      </c>
      <c r="D663" s="88">
        <v>973.70736294999995</v>
      </c>
      <c r="E663" s="88">
        <v>0</v>
      </c>
      <c r="F663" s="88">
        <v>97.916690889999998</v>
      </c>
      <c r="G663" s="88">
        <v>244.79172722000001</v>
      </c>
      <c r="H663" s="88">
        <v>489.58345443000002</v>
      </c>
      <c r="I663" s="88">
        <v>0</v>
      </c>
      <c r="J663" s="88">
        <v>538.54179986999998</v>
      </c>
      <c r="K663" s="88">
        <v>636.45849076000002</v>
      </c>
      <c r="L663" s="88">
        <v>734.37518164999994</v>
      </c>
    </row>
    <row r="664" spans="1:12" ht="12.75" customHeight="1" x14ac:dyDescent="0.2">
      <c r="A664" s="87" t="s">
        <v>168</v>
      </c>
      <c r="B664" s="87">
        <v>7</v>
      </c>
      <c r="C664" s="88">
        <v>901.99352478000003</v>
      </c>
      <c r="D664" s="88">
        <v>897.50599480999995</v>
      </c>
      <c r="E664" s="88">
        <v>0</v>
      </c>
      <c r="F664" s="88">
        <v>90.6373569</v>
      </c>
      <c r="G664" s="88">
        <v>226.59339224999999</v>
      </c>
      <c r="H664" s="88">
        <v>453.18678451</v>
      </c>
      <c r="I664" s="88">
        <v>0</v>
      </c>
      <c r="J664" s="88">
        <v>498.50546295999999</v>
      </c>
      <c r="K664" s="88">
        <v>589.14281986000003</v>
      </c>
      <c r="L664" s="88">
        <v>679.78017676000002</v>
      </c>
    </row>
    <row r="665" spans="1:12" ht="12.75" customHeight="1" x14ac:dyDescent="0.2">
      <c r="A665" s="87" t="s">
        <v>168</v>
      </c>
      <c r="B665" s="87">
        <v>8</v>
      </c>
      <c r="C665" s="88">
        <v>885.51622406000001</v>
      </c>
      <c r="D665" s="88">
        <v>881.11067071000002</v>
      </c>
      <c r="E665" s="88">
        <v>0</v>
      </c>
      <c r="F665" s="88">
        <v>88.304691500000004</v>
      </c>
      <c r="G665" s="88">
        <v>220.76172875</v>
      </c>
      <c r="H665" s="88">
        <v>441.52345750000001</v>
      </c>
      <c r="I665" s="88">
        <v>0</v>
      </c>
      <c r="J665" s="88">
        <v>485.67580323999999</v>
      </c>
      <c r="K665" s="88">
        <v>573.98049474000004</v>
      </c>
      <c r="L665" s="88">
        <v>662.28518624000003</v>
      </c>
    </row>
    <row r="666" spans="1:12" ht="12.75" customHeight="1" x14ac:dyDescent="0.2">
      <c r="A666" s="87" t="s">
        <v>168</v>
      </c>
      <c r="B666" s="87">
        <v>9</v>
      </c>
      <c r="C666" s="88">
        <v>821.67292155999996</v>
      </c>
      <c r="D666" s="88">
        <v>817.58499658000005</v>
      </c>
      <c r="E666" s="88">
        <v>0</v>
      </c>
      <c r="F666" s="88">
        <v>81.716353690000005</v>
      </c>
      <c r="G666" s="88">
        <v>204.29088422000001</v>
      </c>
      <c r="H666" s="88">
        <v>408.58176844000002</v>
      </c>
      <c r="I666" s="88">
        <v>0</v>
      </c>
      <c r="J666" s="88">
        <v>449.43994528000002</v>
      </c>
      <c r="K666" s="88">
        <v>531.15629896999997</v>
      </c>
      <c r="L666" s="88">
        <v>612.87265265999997</v>
      </c>
    </row>
    <row r="667" spans="1:12" ht="12.75" customHeight="1" x14ac:dyDescent="0.2">
      <c r="A667" s="87" t="s">
        <v>168</v>
      </c>
      <c r="B667" s="87">
        <v>10</v>
      </c>
      <c r="C667" s="88">
        <v>673.48549063999997</v>
      </c>
      <c r="D667" s="88">
        <v>670.13481655999999</v>
      </c>
      <c r="E667" s="88">
        <v>0</v>
      </c>
      <c r="F667" s="88">
        <v>73.967561200000006</v>
      </c>
      <c r="G667" s="88">
        <v>184.918903</v>
      </c>
      <c r="H667" s="88">
        <v>369.837806</v>
      </c>
      <c r="I667" s="88">
        <v>0</v>
      </c>
      <c r="J667" s="88">
        <v>406.82158659999999</v>
      </c>
      <c r="K667" s="88">
        <v>480.78914780000002</v>
      </c>
      <c r="L667" s="88">
        <v>554.756709</v>
      </c>
    </row>
    <row r="668" spans="1:12" ht="12.75" customHeight="1" x14ac:dyDescent="0.2">
      <c r="A668" s="87" t="s">
        <v>168</v>
      </c>
      <c r="B668" s="87">
        <v>11</v>
      </c>
      <c r="C668" s="88">
        <v>625.04583296999999</v>
      </c>
      <c r="D668" s="88">
        <v>621.93615221000005</v>
      </c>
      <c r="E668" s="88">
        <v>0</v>
      </c>
      <c r="F668" s="88">
        <v>66.948733669999996</v>
      </c>
      <c r="G668" s="88">
        <v>167.37183418999999</v>
      </c>
      <c r="H668" s="88">
        <v>334.74366837000002</v>
      </c>
      <c r="I668" s="88">
        <v>0</v>
      </c>
      <c r="J668" s="88">
        <v>368.21803520999998</v>
      </c>
      <c r="K668" s="88">
        <v>435.16676888000001</v>
      </c>
      <c r="L668" s="88">
        <v>502.11550255999998</v>
      </c>
    </row>
    <row r="669" spans="1:12" ht="12.75" customHeight="1" x14ac:dyDescent="0.2">
      <c r="A669" s="87" t="s">
        <v>168</v>
      </c>
      <c r="B669" s="87">
        <v>12</v>
      </c>
      <c r="C669" s="88">
        <v>627.7816636</v>
      </c>
      <c r="D669" s="88">
        <v>624.65837174000001</v>
      </c>
      <c r="E669" s="88">
        <v>0</v>
      </c>
      <c r="F669" s="88">
        <v>63.712249659999998</v>
      </c>
      <c r="G669" s="88">
        <v>159.28062413999999</v>
      </c>
      <c r="H669" s="88">
        <v>318.56124827999997</v>
      </c>
      <c r="I669" s="88">
        <v>0</v>
      </c>
      <c r="J669" s="88">
        <v>350.41737310000002</v>
      </c>
      <c r="K669" s="88">
        <v>414.12962276000002</v>
      </c>
      <c r="L669" s="88">
        <v>477.84187241000001</v>
      </c>
    </row>
    <row r="670" spans="1:12" ht="12.75" customHeight="1" x14ac:dyDescent="0.2">
      <c r="A670" s="87" t="s">
        <v>168</v>
      </c>
      <c r="B670" s="87">
        <v>13</v>
      </c>
      <c r="C670" s="88">
        <v>628.40363160000004</v>
      </c>
      <c r="D670" s="88">
        <v>625.27724536999995</v>
      </c>
      <c r="E670" s="88">
        <v>0</v>
      </c>
      <c r="F670" s="88">
        <v>64.193613619999994</v>
      </c>
      <c r="G670" s="88">
        <v>160.48403404999999</v>
      </c>
      <c r="H670" s="88">
        <v>320.96806808999997</v>
      </c>
      <c r="I670" s="88">
        <v>0</v>
      </c>
      <c r="J670" s="88">
        <v>353.06487490000001</v>
      </c>
      <c r="K670" s="88">
        <v>417.25848852000001</v>
      </c>
      <c r="L670" s="88">
        <v>481.45210214000002</v>
      </c>
    </row>
    <row r="671" spans="1:12" ht="12.75" customHeight="1" x14ac:dyDescent="0.2">
      <c r="A671" s="87" t="s">
        <v>168</v>
      </c>
      <c r="B671" s="87">
        <v>14</v>
      </c>
      <c r="C671" s="88">
        <v>621.14009134000003</v>
      </c>
      <c r="D671" s="88">
        <v>618.04984213</v>
      </c>
      <c r="E671" s="88">
        <v>0</v>
      </c>
      <c r="F671" s="88">
        <v>64.264644140000001</v>
      </c>
      <c r="G671" s="88">
        <v>160.66161034999999</v>
      </c>
      <c r="H671" s="88">
        <v>321.32322069999998</v>
      </c>
      <c r="I671" s="88">
        <v>0</v>
      </c>
      <c r="J671" s="88">
        <v>353.45554276000001</v>
      </c>
      <c r="K671" s="88">
        <v>417.72018689999999</v>
      </c>
      <c r="L671" s="88">
        <v>481.98483104000002</v>
      </c>
    </row>
    <row r="672" spans="1:12" ht="12.75" customHeight="1" x14ac:dyDescent="0.2">
      <c r="A672" s="87" t="s">
        <v>168</v>
      </c>
      <c r="B672" s="87">
        <v>15</v>
      </c>
      <c r="C672" s="88">
        <v>539.18687694000005</v>
      </c>
      <c r="D672" s="88">
        <v>536.50435516000005</v>
      </c>
      <c r="E672" s="88">
        <v>0</v>
      </c>
      <c r="F672" s="88">
        <v>63.619254580000003</v>
      </c>
      <c r="G672" s="88">
        <v>159.04813644000001</v>
      </c>
      <c r="H672" s="88">
        <v>318.09627289000002</v>
      </c>
      <c r="I672" s="88">
        <v>0</v>
      </c>
      <c r="J672" s="88">
        <v>349.90590017</v>
      </c>
      <c r="K672" s="88">
        <v>413.52515475000001</v>
      </c>
      <c r="L672" s="88">
        <v>477.14440932999997</v>
      </c>
    </row>
    <row r="673" spans="1:12" ht="12.75" customHeight="1" x14ac:dyDescent="0.2">
      <c r="A673" s="87" t="s">
        <v>168</v>
      </c>
      <c r="B673" s="87">
        <v>16</v>
      </c>
      <c r="C673" s="88">
        <v>517.30937124000002</v>
      </c>
      <c r="D673" s="88">
        <v>514.73569278000002</v>
      </c>
      <c r="E673" s="88">
        <v>0</v>
      </c>
      <c r="F673" s="88">
        <v>63.15828526</v>
      </c>
      <c r="G673" s="88">
        <v>157.89571315000001</v>
      </c>
      <c r="H673" s="88">
        <v>315.79142630000001</v>
      </c>
      <c r="I673" s="88">
        <v>0</v>
      </c>
      <c r="J673" s="88">
        <v>347.37056891999998</v>
      </c>
      <c r="K673" s="88">
        <v>410.52885418</v>
      </c>
      <c r="L673" s="88">
        <v>473.68713944000001</v>
      </c>
    </row>
    <row r="674" spans="1:12" ht="12.75" customHeight="1" x14ac:dyDescent="0.2">
      <c r="A674" s="87" t="s">
        <v>168</v>
      </c>
      <c r="B674" s="87">
        <v>17</v>
      </c>
      <c r="C674" s="88">
        <v>532.94944782000005</v>
      </c>
      <c r="D674" s="88">
        <v>530.29795803000002</v>
      </c>
      <c r="E674" s="88">
        <v>0</v>
      </c>
      <c r="F674" s="88">
        <v>63.479996880000002</v>
      </c>
      <c r="G674" s="88">
        <v>158.6999922</v>
      </c>
      <c r="H674" s="88">
        <v>317.39998438999999</v>
      </c>
      <c r="I674" s="88">
        <v>0</v>
      </c>
      <c r="J674" s="88">
        <v>349.13998283000001</v>
      </c>
      <c r="K674" s="88">
        <v>412.61997971</v>
      </c>
      <c r="L674" s="88">
        <v>476.09997658999998</v>
      </c>
    </row>
    <row r="675" spans="1:12" ht="12.75" customHeight="1" x14ac:dyDescent="0.2">
      <c r="A675" s="87" t="s">
        <v>168</v>
      </c>
      <c r="B675" s="87">
        <v>18</v>
      </c>
      <c r="C675" s="88">
        <v>637.42603007000002</v>
      </c>
      <c r="D675" s="88">
        <v>634.25475629000005</v>
      </c>
      <c r="E675" s="88">
        <v>0</v>
      </c>
      <c r="F675" s="88">
        <v>64.316935689999994</v>
      </c>
      <c r="G675" s="88">
        <v>160.79233923000001</v>
      </c>
      <c r="H675" s="88">
        <v>321.58467846000002</v>
      </c>
      <c r="I675" s="88">
        <v>0</v>
      </c>
      <c r="J675" s="88">
        <v>353.74314629999998</v>
      </c>
      <c r="K675" s="88">
        <v>418.06008199000001</v>
      </c>
      <c r="L675" s="88">
        <v>482.37701767999999</v>
      </c>
    </row>
    <row r="676" spans="1:12" ht="12.75" customHeight="1" x14ac:dyDescent="0.2">
      <c r="A676" s="87" t="s">
        <v>168</v>
      </c>
      <c r="B676" s="87">
        <v>19</v>
      </c>
      <c r="C676" s="88">
        <v>610.70252459999995</v>
      </c>
      <c r="D676" s="88">
        <v>607.66420358000005</v>
      </c>
      <c r="E676" s="88">
        <v>0</v>
      </c>
      <c r="F676" s="88">
        <v>65.135614079999996</v>
      </c>
      <c r="G676" s="88">
        <v>162.83903520000001</v>
      </c>
      <c r="H676" s="88">
        <v>325.67807040000002</v>
      </c>
      <c r="I676" s="88">
        <v>0</v>
      </c>
      <c r="J676" s="88">
        <v>358.24587743000001</v>
      </c>
      <c r="K676" s="88">
        <v>423.38149150999999</v>
      </c>
      <c r="L676" s="88">
        <v>488.51710559000003</v>
      </c>
    </row>
    <row r="677" spans="1:12" ht="12.75" customHeight="1" x14ac:dyDescent="0.2">
      <c r="A677" s="87" t="s">
        <v>168</v>
      </c>
      <c r="B677" s="87">
        <v>20</v>
      </c>
      <c r="C677" s="88">
        <v>618.41874179000001</v>
      </c>
      <c r="D677" s="88">
        <v>615.34203162999995</v>
      </c>
      <c r="E677" s="88">
        <v>0</v>
      </c>
      <c r="F677" s="88">
        <v>66.195602089999994</v>
      </c>
      <c r="G677" s="88">
        <v>165.48900524000001</v>
      </c>
      <c r="H677" s="88">
        <v>330.97801047000002</v>
      </c>
      <c r="I677" s="88">
        <v>0</v>
      </c>
      <c r="J677" s="88">
        <v>364.07581152</v>
      </c>
      <c r="K677" s="88">
        <v>430.27141361000002</v>
      </c>
      <c r="L677" s="88">
        <v>496.46701571</v>
      </c>
    </row>
    <row r="678" spans="1:12" ht="12.75" customHeight="1" x14ac:dyDescent="0.2">
      <c r="A678" s="87" t="s">
        <v>168</v>
      </c>
      <c r="B678" s="87">
        <v>21</v>
      </c>
      <c r="C678" s="88">
        <v>623.70845746999998</v>
      </c>
      <c r="D678" s="88">
        <v>620.60543031999998</v>
      </c>
      <c r="E678" s="88">
        <v>0</v>
      </c>
      <c r="F678" s="88">
        <v>65.96712866</v>
      </c>
      <c r="G678" s="88">
        <v>164.91782165000001</v>
      </c>
      <c r="H678" s="88">
        <v>329.83564330000002</v>
      </c>
      <c r="I678" s="88">
        <v>0</v>
      </c>
      <c r="J678" s="88">
        <v>362.81920762999999</v>
      </c>
      <c r="K678" s="88">
        <v>428.78633629000001</v>
      </c>
      <c r="L678" s="88">
        <v>494.75346495000002</v>
      </c>
    </row>
    <row r="679" spans="1:12" ht="12.75" customHeight="1" x14ac:dyDescent="0.2">
      <c r="A679" s="87" t="s">
        <v>168</v>
      </c>
      <c r="B679" s="87">
        <v>22</v>
      </c>
      <c r="C679" s="88">
        <v>639.34333154000001</v>
      </c>
      <c r="D679" s="88">
        <v>636.16251895000005</v>
      </c>
      <c r="E679" s="88">
        <v>0</v>
      </c>
      <c r="F679" s="88">
        <v>65.793064979999997</v>
      </c>
      <c r="G679" s="88">
        <v>164.48266246</v>
      </c>
      <c r="H679" s="88">
        <v>328.96532492</v>
      </c>
      <c r="I679" s="88">
        <v>0</v>
      </c>
      <c r="J679" s="88">
        <v>361.86185741000003</v>
      </c>
      <c r="K679" s="88">
        <v>427.65492239999998</v>
      </c>
      <c r="L679" s="88">
        <v>493.44798737999997</v>
      </c>
    </row>
    <row r="680" spans="1:12" ht="12.75" customHeight="1" x14ac:dyDescent="0.2">
      <c r="A680" s="87" t="s">
        <v>168</v>
      </c>
      <c r="B680" s="87">
        <v>23</v>
      </c>
      <c r="C680" s="88">
        <v>652.81856135999999</v>
      </c>
      <c r="D680" s="88">
        <v>649.57070782000005</v>
      </c>
      <c r="E680" s="88">
        <v>0</v>
      </c>
      <c r="F680" s="88">
        <v>66.981562879999998</v>
      </c>
      <c r="G680" s="88">
        <v>167.4539072</v>
      </c>
      <c r="H680" s="88">
        <v>334.90781440000001</v>
      </c>
      <c r="I680" s="88">
        <v>0</v>
      </c>
      <c r="J680" s="88">
        <v>368.39859582999998</v>
      </c>
      <c r="K680" s="88">
        <v>435.38015870999999</v>
      </c>
      <c r="L680" s="88">
        <v>502.36172159</v>
      </c>
    </row>
    <row r="681" spans="1:12" ht="12.75" customHeight="1" x14ac:dyDescent="0.2">
      <c r="A681" s="87" t="s">
        <v>168</v>
      </c>
      <c r="B681" s="87">
        <v>24</v>
      </c>
      <c r="C681" s="88">
        <v>740.86554372000001</v>
      </c>
      <c r="D681" s="88">
        <v>737.17964548999998</v>
      </c>
      <c r="E681" s="88">
        <v>0</v>
      </c>
      <c r="F681" s="88">
        <v>74.284266200000005</v>
      </c>
      <c r="G681" s="88">
        <v>185.7106655</v>
      </c>
      <c r="H681" s="88">
        <v>371.42133100000001</v>
      </c>
      <c r="I681" s="88">
        <v>0</v>
      </c>
      <c r="J681" s="88">
        <v>408.56346409000002</v>
      </c>
      <c r="K681" s="88">
        <v>482.84773029000002</v>
      </c>
      <c r="L681" s="88">
        <v>557.13199649000001</v>
      </c>
    </row>
    <row r="682" spans="1:12" ht="12.75" customHeight="1" x14ac:dyDescent="0.2">
      <c r="A682" s="87" t="s">
        <v>169</v>
      </c>
      <c r="B682" s="87">
        <v>1</v>
      </c>
      <c r="C682" s="88">
        <v>676.37891048999995</v>
      </c>
      <c r="D682" s="88">
        <v>673.01384127999995</v>
      </c>
      <c r="E682" s="88">
        <v>0</v>
      </c>
      <c r="F682" s="88">
        <v>69.524419679999994</v>
      </c>
      <c r="G682" s="88">
        <v>173.81104920000001</v>
      </c>
      <c r="H682" s="88">
        <v>347.62209840000003</v>
      </c>
      <c r="I682" s="88">
        <v>0</v>
      </c>
      <c r="J682" s="88">
        <v>382.38430824</v>
      </c>
      <c r="K682" s="88">
        <v>451.90872791999999</v>
      </c>
      <c r="L682" s="88">
        <v>521.43314759999998</v>
      </c>
    </row>
    <row r="683" spans="1:12" ht="12.75" customHeight="1" x14ac:dyDescent="0.2">
      <c r="A683" s="87" t="s">
        <v>169</v>
      </c>
      <c r="B683" s="87">
        <v>2</v>
      </c>
      <c r="C683" s="88">
        <v>762.29832369999997</v>
      </c>
      <c r="D683" s="88">
        <v>758.50579473000005</v>
      </c>
      <c r="E683" s="88">
        <v>0</v>
      </c>
      <c r="F683" s="88">
        <v>80.522130309999994</v>
      </c>
      <c r="G683" s="88">
        <v>201.30532579000001</v>
      </c>
      <c r="H683" s="88">
        <v>402.61065157000002</v>
      </c>
      <c r="I683" s="88">
        <v>0</v>
      </c>
      <c r="J683" s="88">
        <v>442.87171673</v>
      </c>
      <c r="K683" s="88">
        <v>523.39384703999997</v>
      </c>
      <c r="L683" s="88">
        <v>603.91597736000006</v>
      </c>
    </row>
    <row r="684" spans="1:12" ht="12.75" customHeight="1" x14ac:dyDescent="0.2">
      <c r="A684" s="87" t="s">
        <v>169</v>
      </c>
      <c r="B684" s="87">
        <v>3</v>
      </c>
      <c r="C684" s="88">
        <v>857.96503513000005</v>
      </c>
      <c r="D684" s="88">
        <v>853.69655236999995</v>
      </c>
      <c r="E684" s="88">
        <v>0</v>
      </c>
      <c r="F684" s="88">
        <v>90.835267669999993</v>
      </c>
      <c r="G684" s="88">
        <v>227.08816917999999</v>
      </c>
      <c r="H684" s="88">
        <v>454.17633834999998</v>
      </c>
      <c r="I684" s="88">
        <v>0</v>
      </c>
      <c r="J684" s="88">
        <v>499.59397218999999</v>
      </c>
      <c r="K684" s="88">
        <v>590.42923986000005</v>
      </c>
      <c r="L684" s="88">
        <v>681.26450752999995</v>
      </c>
    </row>
    <row r="685" spans="1:12" ht="12.75" customHeight="1" x14ac:dyDescent="0.2">
      <c r="A685" s="87" t="s">
        <v>169</v>
      </c>
      <c r="B685" s="87">
        <v>4</v>
      </c>
      <c r="C685" s="88">
        <v>869.71943777000001</v>
      </c>
      <c r="D685" s="88">
        <v>865.39247538999996</v>
      </c>
      <c r="E685" s="88">
        <v>0</v>
      </c>
      <c r="F685" s="88">
        <v>91.454144690000007</v>
      </c>
      <c r="G685" s="88">
        <v>228.63536171999999</v>
      </c>
      <c r="H685" s="88">
        <v>457.27072344999999</v>
      </c>
      <c r="I685" s="88">
        <v>0</v>
      </c>
      <c r="J685" s="88">
        <v>502.99779579</v>
      </c>
      <c r="K685" s="88">
        <v>594.45194047999996</v>
      </c>
      <c r="L685" s="88">
        <v>685.90608516999998</v>
      </c>
    </row>
    <row r="686" spans="1:12" ht="12.75" customHeight="1" x14ac:dyDescent="0.2">
      <c r="A686" s="87" t="s">
        <v>169</v>
      </c>
      <c r="B686" s="87">
        <v>5</v>
      </c>
      <c r="C686" s="88">
        <v>861.84329262000006</v>
      </c>
      <c r="D686" s="88">
        <v>857.55551504000005</v>
      </c>
      <c r="E686" s="88">
        <v>0</v>
      </c>
      <c r="F686" s="88">
        <v>89.668646170000002</v>
      </c>
      <c r="G686" s="88">
        <v>224.17161541999999</v>
      </c>
      <c r="H686" s="88">
        <v>448.34323083999999</v>
      </c>
      <c r="I686" s="88">
        <v>0</v>
      </c>
      <c r="J686" s="88">
        <v>493.17755391999998</v>
      </c>
      <c r="K686" s="88">
        <v>582.84620009000002</v>
      </c>
      <c r="L686" s="88">
        <v>672.51484625000001</v>
      </c>
    </row>
    <row r="687" spans="1:12" ht="12.75" customHeight="1" x14ac:dyDescent="0.2">
      <c r="A687" s="87" t="s">
        <v>169</v>
      </c>
      <c r="B687" s="87">
        <v>6</v>
      </c>
      <c r="C687" s="88">
        <v>865.35997091000002</v>
      </c>
      <c r="D687" s="88">
        <v>861.05469742000002</v>
      </c>
      <c r="E687" s="88">
        <v>0</v>
      </c>
      <c r="F687" s="88">
        <v>91.105065999999994</v>
      </c>
      <c r="G687" s="88">
        <v>227.76266498999999</v>
      </c>
      <c r="H687" s="88">
        <v>455.52532998999999</v>
      </c>
      <c r="I687" s="88">
        <v>0</v>
      </c>
      <c r="J687" s="88">
        <v>501.07786298000002</v>
      </c>
      <c r="K687" s="88">
        <v>592.18292898000004</v>
      </c>
      <c r="L687" s="88">
        <v>683.28799498000001</v>
      </c>
    </row>
    <row r="688" spans="1:12" ht="12.75" customHeight="1" x14ac:dyDescent="0.2">
      <c r="A688" s="87" t="s">
        <v>169</v>
      </c>
      <c r="B688" s="87">
        <v>7</v>
      </c>
      <c r="C688" s="88">
        <v>824.53672446999997</v>
      </c>
      <c r="D688" s="88">
        <v>820.43455171000005</v>
      </c>
      <c r="E688" s="88">
        <v>0</v>
      </c>
      <c r="F688" s="88">
        <v>86.558990350000002</v>
      </c>
      <c r="G688" s="88">
        <v>216.39747589000001</v>
      </c>
      <c r="H688" s="88">
        <v>432.79495177000001</v>
      </c>
      <c r="I688" s="88">
        <v>0</v>
      </c>
      <c r="J688" s="88">
        <v>476.07444694999998</v>
      </c>
      <c r="K688" s="88">
        <v>562.63343729999997</v>
      </c>
      <c r="L688" s="88">
        <v>649.19242766000002</v>
      </c>
    </row>
    <row r="689" spans="1:12" ht="12.75" customHeight="1" x14ac:dyDescent="0.2">
      <c r="A689" s="87" t="s">
        <v>169</v>
      </c>
      <c r="B689" s="87">
        <v>8</v>
      </c>
      <c r="C689" s="88">
        <v>904.33707029000004</v>
      </c>
      <c r="D689" s="88">
        <v>899.83788088999995</v>
      </c>
      <c r="E689" s="88">
        <v>0</v>
      </c>
      <c r="F689" s="88">
        <v>93.785885410000006</v>
      </c>
      <c r="G689" s="88">
        <v>234.46471352</v>
      </c>
      <c r="H689" s="88">
        <v>468.92942705000002</v>
      </c>
      <c r="I689" s="88">
        <v>0</v>
      </c>
      <c r="J689" s="88">
        <v>515.82236975000001</v>
      </c>
      <c r="K689" s="88">
        <v>609.60825516</v>
      </c>
      <c r="L689" s="88">
        <v>703.39414056999999</v>
      </c>
    </row>
    <row r="690" spans="1:12" ht="12.75" customHeight="1" x14ac:dyDescent="0.2">
      <c r="A690" s="87" t="s">
        <v>169</v>
      </c>
      <c r="B690" s="87">
        <v>9</v>
      </c>
      <c r="C690" s="88">
        <v>973.11743539999998</v>
      </c>
      <c r="D690" s="88">
        <v>968.27605512000002</v>
      </c>
      <c r="E690" s="88">
        <v>0</v>
      </c>
      <c r="F690" s="88">
        <v>99.460701450000002</v>
      </c>
      <c r="G690" s="88">
        <v>248.65175361999999</v>
      </c>
      <c r="H690" s="88">
        <v>497.30350723999999</v>
      </c>
      <c r="I690" s="88">
        <v>0</v>
      </c>
      <c r="J690" s="88">
        <v>547.03385795999998</v>
      </c>
      <c r="K690" s="88">
        <v>646.49455940999997</v>
      </c>
      <c r="L690" s="88">
        <v>745.95526085999995</v>
      </c>
    </row>
    <row r="691" spans="1:12" ht="12.75" customHeight="1" x14ac:dyDescent="0.2">
      <c r="A691" s="87" t="s">
        <v>169</v>
      </c>
      <c r="B691" s="87">
        <v>10</v>
      </c>
      <c r="C691" s="88">
        <v>866.60839966000003</v>
      </c>
      <c r="D691" s="88">
        <v>862.29691507999996</v>
      </c>
      <c r="E691" s="88">
        <v>0</v>
      </c>
      <c r="F691" s="88">
        <v>91.382138420000004</v>
      </c>
      <c r="G691" s="88">
        <v>228.45534605</v>
      </c>
      <c r="H691" s="88">
        <v>456.91069210000001</v>
      </c>
      <c r="I691" s="88">
        <v>0</v>
      </c>
      <c r="J691" s="88">
        <v>502.60176130999997</v>
      </c>
      <c r="K691" s="88">
        <v>593.98389972999996</v>
      </c>
      <c r="L691" s="88">
        <v>685.36603815000001</v>
      </c>
    </row>
    <row r="692" spans="1:12" ht="12.75" customHeight="1" x14ac:dyDescent="0.2">
      <c r="A692" s="87" t="s">
        <v>169</v>
      </c>
      <c r="B692" s="87">
        <v>11</v>
      </c>
      <c r="C692" s="88">
        <v>1325.68496873</v>
      </c>
      <c r="D692" s="88">
        <v>1319.08952112</v>
      </c>
      <c r="E692" s="88">
        <v>0</v>
      </c>
      <c r="F692" s="88">
        <v>83.474100219999997</v>
      </c>
      <c r="G692" s="88">
        <v>208.68525054</v>
      </c>
      <c r="H692" s="88">
        <v>417.37050108</v>
      </c>
      <c r="I692" s="88">
        <v>0</v>
      </c>
      <c r="J692" s="88">
        <v>459.10755118999998</v>
      </c>
      <c r="K692" s="88">
        <v>542.58165140000006</v>
      </c>
      <c r="L692" s="88">
        <v>626.05575162000002</v>
      </c>
    </row>
    <row r="693" spans="1:12" ht="12.75" customHeight="1" x14ac:dyDescent="0.2">
      <c r="A693" s="87" t="s">
        <v>169</v>
      </c>
      <c r="B693" s="87">
        <v>12</v>
      </c>
      <c r="C693" s="88">
        <v>1218.5937451</v>
      </c>
      <c r="D693" s="88">
        <v>1212.53108965</v>
      </c>
      <c r="E693" s="88">
        <v>0</v>
      </c>
      <c r="F693" s="88">
        <v>79.978928510000003</v>
      </c>
      <c r="G693" s="88">
        <v>199.94732127</v>
      </c>
      <c r="H693" s="88">
        <v>399.89464254000001</v>
      </c>
      <c r="I693" s="88">
        <v>0</v>
      </c>
      <c r="J693" s="88">
        <v>439.88410678999998</v>
      </c>
      <c r="K693" s="88">
        <v>519.86303529999998</v>
      </c>
      <c r="L693" s="88">
        <v>599.84196381000004</v>
      </c>
    </row>
    <row r="694" spans="1:12" ht="12.75" customHeight="1" x14ac:dyDescent="0.2">
      <c r="A694" s="87" t="s">
        <v>169</v>
      </c>
      <c r="B694" s="87">
        <v>13</v>
      </c>
      <c r="C694" s="88">
        <v>1045.21614202</v>
      </c>
      <c r="D694" s="88">
        <v>1040.01606171</v>
      </c>
      <c r="E694" s="88">
        <v>0</v>
      </c>
      <c r="F694" s="88">
        <v>78.928350730000005</v>
      </c>
      <c r="G694" s="88">
        <v>197.32087683</v>
      </c>
      <c r="H694" s="88">
        <v>394.64175365</v>
      </c>
      <c r="I694" s="88">
        <v>0</v>
      </c>
      <c r="J694" s="88">
        <v>434.10592902000002</v>
      </c>
      <c r="K694" s="88">
        <v>513.03427975</v>
      </c>
      <c r="L694" s="88">
        <v>591.96263048000003</v>
      </c>
    </row>
    <row r="695" spans="1:12" ht="12.75" customHeight="1" x14ac:dyDescent="0.2">
      <c r="A695" s="87" t="s">
        <v>169</v>
      </c>
      <c r="B695" s="87">
        <v>14</v>
      </c>
      <c r="C695" s="88">
        <v>862.45973192999998</v>
      </c>
      <c r="D695" s="88">
        <v>858.16888748999997</v>
      </c>
      <c r="E695" s="88">
        <v>0</v>
      </c>
      <c r="F695" s="88">
        <v>78.281733750000001</v>
      </c>
      <c r="G695" s="88">
        <v>195.70433437</v>
      </c>
      <c r="H695" s="88">
        <v>391.40866875</v>
      </c>
      <c r="I695" s="88">
        <v>0</v>
      </c>
      <c r="J695" s="88">
        <v>430.54953561999997</v>
      </c>
      <c r="K695" s="88">
        <v>508.83126936999997</v>
      </c>
      <c r="L695" s="88">
        <v>587.11300312000003</v>
      </c>
    </row>
    <row r="696" spans="1:12" ht="12.75" customHeight="1" x14ac:dyDescent="0.2">
      <c r="A696" s="87" t="s">
        <v>169</v>
      </c>
      <c r="B696" s="87">
        <v>15</v>
      </c>
      <c r="C696" s="88">
        <v>832.47409213000003</v>
      </c>
      <c r="D696" s="88">
        <v>828.33242998000003</v>
      </c>
      <c r="E696" s="88">
        <v>0</v>
      </c>
      <c r="F696" s="88">
        <v>78.425751480000002</v>
      </c>
      <c r="G696" s="88">
        <v>196.06437869999999</v>
      </c>
      <c r="H696" s="88">
        <v>392.12875739999998</v>
      </c>
      <c r="I696" s="88">
        <v>0</v>
      </c>
      <c r="J696" s="88">
        <v>431.34163312999999</v>
      </c>
      <c r="K696" s="88">
        <v>509.76738461000002</v>
      </c>
      <c r="L696" s="88">
        <v>588.19313609000005</v>
      </c>
    </row>
    <row r="697" spans="1:12" ht="12.75" customHeight="1" x14ac:dyDescent="0.2">
      <c r="A697" s="87" t="s">
        <v>169</v>
      </c>
      <c r="B697" s="87">
        <v>16</v>
      </c>
      <c r="C697" s="88">
        <v>797.47496516000001</v>
      </c>
      <c r="D697" s="88">
        <v>793.50742802000002</v>
      </c>
      <c r="E697" s="88">
        <v>0</v>
      </c>
      <c r="F697" s="88">
        <v>78.654751239999996</v>
      </c>
      <c r="G697" s="88">
        <v>196.63687809999999</v>
      </c>
      <c r="H697" s="88">
        <v>393.27375619999998</v>
      </c>
      <c r="I697" s="88">
        <v>0</v>
      </c>
      <c r="J697" s="88">
        <v>432.60113181999998</v>
      </c>
      <c r="K697" s="88">
        <v>511.25588305999997</v>
      </c>
      <c r="L697" s="88">
        <v>589.91063429999997</v>
      </c>
    </row>
    <row r="698" spans="1:12" ht="12.75" customHeight="1" x14ac:dyDescent="0.2">
      <c r="A698" s="87" t="s">
        <v>169</v>
      </c>
      <c r="B698" s="87">
        <v>17</v>
      </c>
      <c r="C698" s="88">
        <v>739.69426153999996</v>
      </c>
      <c r="D698" s="88">
        <v>736.01419059</v>
      </c>
      <c r="E698" s="88">
        <v>0</v>
      </c>
      <c r="F698" s="88">
        <v>78.615786869999994</v>
      </c>
      <c r="G698" s="88">
        <v>196.53946716999999</v>
      </c>
      <c r="H698" s="88">
        <v>393.07893435</v>
      </c>
      <c r="I698" s="88">
        <v>0</v>
      </c>
      <c r="J698" s="88">
        <v>432.38682777999998</v>
      </c>
      <c r="K698" s="88">
        <v>511.00261465</v>
      </c>
      <c r="L698" s="88">
        <v>589.61840152000002</v>
      </c>
    </row>
    <row r="699" spans="1:12" ht="12.75" customHeight="1" x14ac:dyDescent="0.2">
      <c r="A699" s="87" t="s">
        <v>169</v>
      </c>
      <c r="B699" s="87">
        <v>18</v>
      </c>
      <c r="C699" s="88">
        <v>837.11978848000001</v>
      </c>
      <c r="D699" s="88">
        <v>832.95501340999999</v>
      </c>
      <c r="E699" s="88">
        <v>0</v>
      </c>
      <c r="F699" s="88">
        <v>79.177536930000002</v>
      </c>
      <c r="G699" s="88">
        <v>197.94384233</v>
      </c>
      <c r="H699" s="88">
        <v>395.88768465999999</v>
      </c>
      <c r="I699" s="88">
        <v>0</v>
      </c>
      <c r="J699" s="88">
        <v>435.47645311999997</v>
      </c>
      <c r="K699" s="88">
        <v>514.65399004999995</v>
      </c>
      <c r="L699" s="88">
        <v>593.83152698000004</v>
      </c>
    </row>
    <row r="700" spans="1:12" ht="12.75" customHeight="1" x14ac:dyDescent="0.2">
      <c r="A700" s="87" t="s">
        <v>169</v>
      </c>
      <c r="B700" s="87">
        <v>19</v>
      </c>
      <c r="C700" s="88">
        <v>877.57352201000003</v>
      </c>
      <c r="D700" s="88">
        <v>873.20748459000004</v>
      </c>
      <c r="E700" s="88">
        <v>0</v>
      </c>
      <c r="F700" s="88">
        <v>82.262519670000003</v>
      </c>
      <c r="G700" s="88">
        <v>205.65629917999999</v>
      </c>
      <c r="H700" s="88">
        <v>411.31259834999997</v>
      </c>
      <c r="I700" s="88">
        <v>0</v>
      </c>
      <c r="J700" s="88">
        <v>452.44385819000001</v>
      </c>
      <c r="K700" s="88">
        <v>534.70637785999998</v>
      </c>
      <c r="L700" s="88">
        <v>616.96889753000005</v>
      </c>
    </row>
    <row r="701" spans="1:12" ht="12.75" customHeight="1" x14ac:dyDescent="0.2">
      <c r="A701" s="87" t="s">
        <v>169</v>
      </c>
      <c r="B701" s="87">
        <v>20</v>
      </c>
      <c r="C701" s="88">
        <v>901.97131264999996</v>
      </c>
      <c r="D701" s="88">
        <v>897.48389318</v>
      </c>
      <c r="E701" s="88">
        <v>0</v>
      </c>
      <c r="F701" s="88">
        <v>83.576335689999993</v>
      </c>
      <c r="G701" s="88">
        <v>208.94083921000001</v>
      </c>
      <c r="H701" s="88">
        <v>417.88167843000002</v>
      </c>
      <c r="I701" s="88">
        <v>0</v>
      </c>
      <c r="J701" s="88">
        <v>459.66984626999999</v>
      </c>
      <c r="K701" s="88">
        <v>543.24618195000005</v>
      </c>
      <c r="L701" s="88">
        <v>626.82251764</v>
      </c>
    </row>
    <row r="702" spans="1:12" ht="12.75" customHeight="1" x14ac:dyDescent="0.2">
      <c r="A702" s="87" t="s">
        <v>169</v>
      </c>
      <c r="B702" s="87">
        <v>21</v>
      </c>
      <c r="C702" s="88">
        <v>918.92925607999996</v>
      </c>
      <c r="D702" s="88">
        <v>914.35746873999994</v>
      </c>
      <c r="E702" s="88">
        <v>0</v>
      </c>
      <c r="F702" s="88">
        <v>83.005944110000002</v>
      </c>
      <c r="G702" s="88">
        <v>207.51486029</v>
      </c>
      <c r="H702" s="88">
        <v>415.02972056999999</v>
      </c>
      <c r="I702" s="88">
        <v>0</v>
      </c>
      <c r="J702" s="88">
        <v>456.53269262999999</v>
      </c>
      <c r="K702" s="88">
        <v>539.53863674000002</v>
      </c>
      <c r="L702" s="88">
        <v>622.54458086</v>
      </c>
    </row>
    <row r="703" spans="1:12" ht="12.75" customHeight="1" x14ac:dyDescent="0.2">
      <c r="A703" s="87" t="s">
        <v>169</v>
      </c>
      <c r="B703" s="87">
        <v>22</v>
      </c>
      <c r="C703" s="88">
        <v>836.39353623</v>
      </c>
      <c r="D703" s="88">
        <v>832.23237435999999</v>
      </c>
      <c r="E703" s="88">
        <v>0</v>
      </c>
      <c r="F703" s="88">
        <v>78.589216260000001</v>
      </c>
      <c r="G703" s="88">
        <v>196.47304065</v>
      </c>
      <c r="H703" s="88">
        <v>392.94608131000001</v>
      </c>
      <c r="I703" s="88">
        <v>0</v>
      </c>
      <c r="J703" s="88">
        <v>432.24068943999998</v>
      </c>
      <c r="K703" s="88">
        <v>510.82990569999998</v>
      </c>
      <c r="L703" s="88">
        <v>589.41912195999998</v>
      </c>
    </row>
    <row r="704" spans="1:12" ht="12.75" customHeight="1" x14ac:dyDescent="0.2">
      <c r="A704" s="87" t="s">
        <v>169</v>
      </c>
      <c r="B704" s="87">
        <v>23</v>
      </c>
      <c r="C704" s="88">
        <v>743.92599495000002</v>
      </c>
      <c r="D704" s="88">
        <v>740.22487060000003</v>
      </c>
      <c r="E704" s="88">
        <v>0</v>
      </c>
      <c r="F704" s="88">
        <v>70.209627920000003</v>
      </c>
      <c r="G704" s="88">
        <v>175.52406979</v>
      </c>
      <c r="H704" s="88">
        <v>351.04813958</v>
      </c>
      <c r="I704" s="88">
        <v>0</v>
      </c>
      <c r="J704" s="88">
        <v>386.15295354</v>
      </c>
      <c r="K704" s="88">
        <v>456.36258144999999</v>
      </c>
      <c r="L704" s="88">
        <v>526.57220937</v>
      </c>
    </row>
    <row r="705" spans="1:12" ht="12.75" customHeight="1" x14ac:dyDescent="0.2">
      <c r="A705" s="87" t="s">
        <v>169</v>
      </c>
      <c r="B705" s="87">
        <v>24</v>
      </c>
      <c r="C705" s="88">
        <v>754.24408283000002</v>
      </c>
      <c r="D705" s="88">
        <v>750.49162471</v>
      </c>
      <c r="E705" s="88">
        <v>0</v>
      </c>
      <c r="F705" s="88">
        <v>70.183262020000001</v>
      </c>
      <c r="G705" s="88">
        <v>175.45815504000001</v>
      </c>
      <c r="H705" s="88">
        <v>350.91631009000002</v>
      </c>
      <c r="I705" s="88">
        <v>0</v>
      </c>
      <c r="J705" s="88">
        <v>386.00794108999997</v>
      </c>
      <c r="K705" s="88">
        <v>456.19120311</v>
      </c>
      <c r="L705" s="88">
        <v>526.37446512999998</v>
      </c>
    </row>
    <row r="706" spans="1:12" ht="12.75" customHeight="1" x14ac:dyDescent="0.2">
      <c r="A706" s="87" t="s">
        <v>170</v>
      </c>
      <c r="B706" s="87">
        <v>1</v>
      </c>
      <c r="C706" s="88">
        <v>846.18907874000001</v>
      </c>
      <c r="D706" s="88">
        <v>841.97918283000001</v>
      </c>
      <c r="E706" s="88">
        <v>0</v>
      </c>
      <c r="F706" s="88">
        <v>75.335327359999994</v>
      </c>
      <c r="G706" s="88">
        <v>188.33831839000001</v>
      </c>
      <c r="H706" s="88">
        <v>376.67663678000002</v>
      </c>
      <c r="I706" s="88">
        <v>0</v>
      </c>
      <c r="J706" s="88">
        <v>414.34430044999999</v>
      </c>
      <c r="K706" s="88">
        <v>489.67962781</v>
      </c>
      <c r="L706" s="88">
        <v>565.01495516</v>
      </c>
    </row>
    <row r="707" spans="1:12" ht="12.75" customHeight="1" x14ac:dyDescent="0.2">
      <c r="A707" s="87" t="s">
        <v>170</v>
      </c>
      <c r="B707" s="87">
        <v>2</v>
      </c>
      <c r="C707" s="88">
        <v>953.42814729999998</v>
      </c>
      <c r="D707" s="88">
        <v>948.68472368000005</v>
      </c>
      <c r="E707" s="88">
        <v>0</v>
      </c>
      <c r="F707" s="88">
        <v>83.380997480000005</v>
      </c>
      <c r="G707" s="88">
        <v>208.45249371</v>
      </c>
      <c r="H707" s="88">
        <v>416.90498742</v>
      </c>
      <c r="I707" s="88">
        <v>0</v>
      </c>
      <c r="J707" s="88">
        <v>458.59548616000001</v>
      </c>
      <c r="K707" s="88">
        <v>541.97648363999997</v>
      </c>
      <c r="L707" s="88">
        <v>625.35748111999999</v>
      </c>
    </row>
    <row r="708" spans="1:12" ht="12.75" customHeight="1" x14ac:dyDescent="0.2">
      <c r="A708" s="87" t="s">
        <v>170</v>
      </c>
      <c r="B708" s="87">
        <v>3</v>
      </c>
      <c r="C708" s="88">
        <v>1073.16681199</v>
      </c>
      <c r="D708" s="88">
        <v>1067.82767362</v>
      </c>
      <c r="E708" s="88">
        <v>0</v>
      </c>
      <c r="F708" s="88">
        <v>92.951883019999997</v>
      </c>
      <c r="G708" s="88">
        <v>232.37970755000001</v>
      </c>
      <c r="H708" s="88">
        <v>464.75941510000001</v>
      </c>
      <c r="I708" s="88">
        <v>0</v>
      </c>
      <c r="J708" s="88">
        <v>511.23535659999999</v>
      </c>
      <c r="K708" s="88">
        <v>604.18723962000001</v>
      </c>
      <c r="L708" s="88">
        <v>697.13912263999998</v>
      </c>
    </row>
    <row r="709" spans="1:12" ht="12.75" customHeight="1" x14ac:dyDescent="0.2">
      <c r="A709" s="87" t="s">
        <v>170</v>
      </c>
      <c r="B709" s="87">
        <v>4</v>
      </c>
      <c r="C709" s="88">
        <v>1065.82743463</v>
      </c>
      <c r="D709" s="88">
        <v>1060.5248105799999</v>
      </c>
      <c r="E709" s="88">
        <v>0</v>
      </c>
      <c r="F709" s="88">
        <v>93.389124140000007</v>
      </c>
      <c r="G709" s="88">
        <v>233.47281036000001</v>
      </c>
      <c r="H709" s="88">
        <v>466.94562071000001</v>
      </c>
      <c r="I709" s="88">
        <v>0</v>
      </c>
      <c r="J709" s="88">
        <v>513.64018278000003</v>
      </c>
      <c r="K709" s="88">
        <v>607.02930691999995</v>
      </c>
      <c r="L709" s="88">
        <v>700.41843107</v>
      </c>
    </row>
    <row r="710" spans="1:12" ht="12.75" customHeight="1" x14ac:dyDescent="0.2">
      <c r="A710" s="87" t="s">
        <v>170</v>
      </c>
      <c r="B710" s="87">
        <v>5</v>
      </c>
      <c r="C710" s="88">
        <v>1163.45375498</v>
      </c>
      <c r="D710" s="88">
        <v>1157.6654278399999</v>
      </c>
      <c r="E710" s="88">
        <v>0</v>
      </c>
      <c r="F710" s="88">
        <v>93.123474729999998</v>
      </c>
      <c r="G710" s="88">
        <v>232.80868683</v>
      </c>
      <c r="H710" s="88">
        <v>465.61737364999999</v>
      </c>
      <c r="I710" s="88">
        <v>0</v>
      </c>
      <c r="J710" s="88">
        <v>512.17911102000005</v>
      </c>
      <c r="K710" s="88">
        <v>605.30258575000005</v>
      </c>
      <c r="L710" s="88">
        <v>698.42606048000005</v>
      </c>
    </row>
    <row r="711" spans="1:12" ht="12.75" customHeight="1" x14ac:dyDescent="0.2">
      <c r="A711" s="87" t="s">
        <v>170</v>
      </c>
      <c r="B711" s="87">
        <v>6</v>
      </c>
      <c r="C711" s="88">
        <v>1212.7169533799999</v>
      </c>
      <c r="D711" s="88">
        <v>1206.6835357</v>
      </c>
      <c r="E711" s="88">
        <v>0</v>
      </c>
      <c r="F711" s="88">
        <v>93.257858220000003</v>
      </c>
      <c r="G711" s="88">
        <v>233.14464555000001</v>
      </c>
      <c r="H711" s="88">
        <v>466.28929109000001</v>
      </c>
      <c r="I711" s="88">
        <v>0</v>
      </c>
      <c r="J711" s="88">
        <v>512.91822019999995</v>
      </c>
      <c r="K711" s="88">
        <v>606.17607841999995</v>
      </c>
      <c r="L711" s="88">
        <v>699.43393663999996</v>
      </c>
    </row>
    <row r="712" spans="1:12" ht="12.75" customHeight="1" x14ac:dyDescent="0.2">
      <c r="A712" s="87" t="s">
        <v>170</v>
      </c>
      <c r="B712" s="87">
        <v>7</v>
      </c>
      <c r="C712" s="88">
        <v>1024.9101248100001</v>
      </c>
      <c r="D712" s="88">
        <v>1019.81106946</v>
      </c>
      <c r="E712" s="88">
        <v>0</v>
      </c>
      <c r="F712" s="88">
        <v>89.642852199999993</v>
      </c>
      <c r="G712" s="88">
        <v>224.10713049</v>
      </c>
      <c r="H712" s="88">
        <v>448.21426098000001</v>
      </c>
      <c r="I712" s="88">
        <v>0</v>
      </c>
      <c r="J712" s="88">
        <v>493.03568706999999</v>
      </c>
      <c r="K712" s="88">
        <v>582.67853926999999</v>
      </c>
      <c r="L712" s="88">
        <v>672.32139145999997</v>
      </c>
    </row>
    <row r="713" spans="1:12" ht="12.75" customHeight="1" x14ac:dyDescent="0.2">
      <c r="A713" s="87" t="s">
        <v>170</v>
      </c>
      <c r="B713" s="87">
        <v>8</v>
      </c>
      <c r="C713" s="88">
        <v>890.80567680000001</v>
      </c>
      <c r="D713" s="88">
        <v>886.37380775999998</v>
      </c>
      <c r="E713" s="88">
        <v>0</v>
      </c>
      <c r="F713" s="88">
        <v>85.128520429999995</v>
      </c>
      <c r="G713" s="88">
        <v>212.82130107</v>
      </c>
      <c r="H713" s="88">
        <v>425.64260213</v>
      </c>
      <c r="I713" s="88">
        <v>0</v>
      </c>
      <c r="J713" s="88">
        <v>468.20686233999999</v>
      </c>
      <c r="K713" s="88">
        <v>553.33538277000002</v>
      </c>
      <c r="L713" s="88">
        <v>638.4639032</v>
      </c>
    </row>
    <row r="714" spans="1:12" ht="12.75" customHeight="1" x14ac:dyDescent="0.2">
      <c r="A714" s="87" t="s">
        <v>170</v>
      </c>
      <c r="B714" s="87">
        <v>9</v>
      </c>
      <c r="C714" s="88">
        <v>792.74965236000003</v>
      </c>
      <c r="D714" s="88">
        <v>788.80562424000004</v>
      </c>
      <c r="E714" s="88">
        <v>0</v>
      </c>
      <c r="F714" s="88">
        <v>80.14835866</v>
      </c>
      <c r="G714" s="88">
        <v>200.37089664000001</v>
      </c>
      <c r="H714" s="88">
        <v>400.74179328000002</v>
      </c>
      <c r="I714" s="88">
        <v>0</v>
      </c>
      <c r="J714" s="88">
        <v>440.81597260000001</v>
      </c>
      <c r="K714" s="88">
        <v>520.96433125999999</v>
      </c>
      <c r="L714" s="88">
        <v>601.11268990999997</v>
      </c>
    </row>
    <row r="715" spans="1:12" ht="12.75" customHeight="1" x14ac:dyDescent="0.2">
      <c r="A715" s="87" t="s">
        <v>170</v>
      </c>
      <c r="B715" s="87">
        <v>10</v>
      </c>
      <c r="C715" s="88">
        <v>735.39976688000002</v>
      </c>
      <c r="D715" s="88">
        <v>731.74106157000006</v>
      </c>
      <c r="E715" s="88">
        <v>0</v>
      </c>
      <c r="F715" s="88">
        <v>74.104110890000001</v>
      </c>
      <c r="G715" s="88">
        <v>185.26027721</v>
      </c>
      <c r="H715" s="88">
        <v>370.52055443</v>
      </c>
      <c r="I715" s="88">
        <v>0</v>
      </c>
      <c r="J715" s="88">
        <v>407.57260987000001</v>
      </c>
      <c r="K715" s="88">
        <v>481.67672075000002</v>
      </c>
      <c r="L715" s="88">
        <v>555.78083163999997</v>
      </c>
    </row>
    <row r="716" spans="1:12" ht="12.75" customHeight="1" x14ac:dyDescent="0.2">
      <c r="A716" s="87" t="s">
        <v>170</v>
      </c>
      <c r="B716" s="87">
        <v>11</v>
      </c>
      <c r="C716" s="88">
        <v>677.27286829000002</v>
      </c>
      <c r="D716" s="88">
        <v>673.90335153000001</v>
      </c>
      <c r="E716" s="88">
        <v>0</v>
      </c>
      <c r="F716" s="88">
        <v>67.252369349999995</v>
      </c>
      <c r="G716" s="88">
        <v>168.13092337</v>
      </c>
      <c r="H716" s="88">
        <v>336.26184673</v>
      </c>
      <c r="I716" s="88">
        <v>0</v>
      </c>
      <c r="J716" s="88">
        <v>369.88803139999999</v>
      </c>
      <c r="K716" s="88">
        <v>437.14040075000003</v>
      </c>
      <c r="L716" s="88">
        <v>504.39277010000001</v>
      </c>
    </row>
    <row r="717" spans="1:12" ht="12.75" customHeight="1" x14ac:dyDescent="0.2">
      <c r="A717" s="87" t="s">
        <v>170</v>
      </c>
      <c r="B717" s="87">
        <v>12</v>
      </c>
      <c r="C717" s="88">
        <v>634.21828728000003</v>
      </c>
      <c r="D717" s="88">
        <v>631.06297242000005</v>
      </c>
      <c r="E717" s="88">
        <v>0</v>
      </c>
      <c r="F717" s="88">
        <v>64.100431940000007</v>
      </c>
      <c r="G717" s="88">
        <v>160.25107985</v>
      </c>
      <c r="H717" s="88">
        <v>320.50215971</v>
      </c>
      <c r="I717" s="88">
        <v>0</v>
      </c>
      <c r="J717" s="88">
        <v>352.55237568000001</v>
      </c>
      <c r="K717" s="88">
        <v>416.65280761999998</v>
      </c>
      <c r="L717" s="88">
        <v>480.75323956</v>
      </c>
    </row>
    <row r="718" spans="1:12" ht="12.75" customHeight="1" x14ac:dyDescent="0.2">
      <c r="A718" s="87" t="s">
        <v>170</v>
      </c>
      <c r="B718" s="87">
        <v>13</v>
      </c>
      <c r="C718" s="88">
        <v>622.60901537999996</v>
      </c>
      <c r="D718" s="88">
        <v>619.51145809000002</v>
      </c>
      <c r="E718" s="88">
        <v>0</v>
      </c>
      <c r="F718" s="88">
        <v>63.204683369999998</v>
      </c>
      <c r="G718" s="88">
        <v>158.01170843</v>
      </c>
      <c r="H718" s="88">
        <v>316.02341686</v>
      </c>
      <c r="I718" s="88">
        <v>0</v>
      </c>
      <c r="J718" s="88">
        <v>347.62575853999999</v>
      </c>
      <c r="K718" s="88">
        <v>410.83044190999999</v>
      </c>
      <c r="L718" s="88">
        <v>474.03512527999999</v>
      </c>
    </row>
    <row r="719" spans="1:12" ht="12.75" customHeight="1" x14ac:dyDescent="0.2">
      <c r="A719" s="87" t="s">
        <v>170</v>
      </c>
      <c r="B719" s="87">
        <v>14</v>
      </c>
      <c r="C719" s="88">
        <v>613.08222216000001</v>
      </c>
      <c r="D719" s="88">
        <v>610.03206184999999</v>
      </c>
      <c r="E719" s="88">
        <v>0</v>
      </c>
      <c r="F719" s="88">
        <v>62.803679070000001</v>
      </c>
      <c r="G719" s="88">
        <v>157.00919766999999</v>
      </c>
      <c r="H719" s="88">
        <v>314.01839533999998</v>
      </c>
      <c r="I719" s="88">
        <v>0</v>
      </c>
      <c r="J719" s="88">
        <v>345.42023487</v>
      </c>
      <c r="K719" s="88">
        <v>408.22391393999999</v>
      </c>
      <c r="L719" s="88">
        <v>471.02759300000002</v>
      </c>
    </row>
    <row r="720" spans="1:12" ht="12.75" customHeight="1" x14ac:dyDescent="0.2">
      <c r="A720" s="87" t="s">
        <v>170</v>
      </c>
      <c r="B720" s="87">
        <v>15</v>
      </c>
      <c r="C720" s="88">
        <v>621.88219848000006</v>
      </c>
      <c r="D720" s="88">
        <v>618.78825718999997</v>
      </c>
      <c r="E720" s="88">
        <v>0</v>
      </c>
      <c r="F720" s="88">
        <v>62.485626369999999</v>
      </c>
      <c r="G720" s="88">
        <v>156.21406592</v>
      </c>
      <c r="H720" s="88">
        <v>312.42813182999998</v>
      </c>
      <c r="I720" s="88">
        <v>0</v>
      </c>
      <c r="J720" s="88">
        <v>343.67094501000003</v>
      </c>
      <c r="K720" s="88">
        <v>406.15657138</v>
      </c>
      <c r="L720" s="88">
        <v>468.64219774999998</v>
      </c>
    </row>
    <row r="721" spans="1:12" ht="12.75" customHeight="1" x14ac:dyDescent="0.2">
      <c r="A721" s="87" t="s">
        <v>170</v>
      </c>
      <c r="B721" s="87">
        <v>16</v>
      </c>
      <c r="C721" s="88">
        <v>631.18437750999999</v>
      </c>
      <c r="D721" s="88">
        <v>628.04415673000005</v>
      </c>
      <c r="E721" s="88">
        <v>0</v>
      </c>
      <c r="F721" s="88">
        <v>62.27046919</v>
      </c>
      <c r="G721" s="88">
        <v>155.67617297000001</v>
      </c>
      <c r="H721" s="88">
        <v>311.35234594000002</v>
      </c>
      <c r="I721" s="88">
        <v>0</v>
      </c>
      <c r="J721" s="88">
        <v>342.48758053</v>
      </c>
      <c r="K721" s="88">
        <v>404.75804971999997</v>
      </c>
      <c r="L721" s="88">
        <v>467.02851891</v>
      </c>
    </row>
    <row r="722" spans="1:12" ht="12.75" customHeight="1" x14ac:dyDescent="0.2">
      <c r="A722" s="87" t="s">
        <v>170</v>
      </c>
      <c r="B722" s="87">
        <v>17</v>
      </c>
      <c r="C722" s="88">
        <v>693.80623237999998</v>
      </c>
      <c r="D722" s="88">
        <v>690.35446007999997</v>
      </c>
      <c r="E722" s="88">
        <v>0</v>
      </c>
      <c r="F722" s="88">
        <v>62.15612952</v>
      </c>
      <c r="G722" s="88">
        <v>155.39032381000001</v>
      </c>
      <c r="H722" s="88">
        <v>310.78064762000002</v>
      </c>
      <c r="I722" s="88">
        <v>0</v>
      </c>
      <c r="J722" s="88">
        <v>341.85871237999999</v>
      </c>
      <c r="K722" s="88">
        <v>404.01484190000002</v>
      </c>
      <c r="L722" s="88">
        <v>466.17097142</v>
      </c>
    </row>
    <row r="723" spans="1:12" ht="12.75" customHeight="1" x14ac:dyDescent="0.2">
      <c r="A723" s="87" t="s">
        <v>170</v>
      </c>
      <c r="B723" s="87">
        <v>18</v>
      </c>
      <c r="C723" s="88">
        <v>677.13213185999996</v>
      </c>
      <c r="D723" s="88">
        <v>673.76331528000003</v>
      </c>
      <c r="E723" s="88">
        <v>0</v>
      </c>
      <c r="F723" s="88">
        <v>62.710822810000003</v>
      </c>
      <c r="G723" s="88">
        <v>156.77705703999999</v>
      </c>
      <c r="H723" s="88">
        <v>313.55411407000003</v>
      </c>
      <c r="I723" s="88">
        <v>0</v>
      </c>
      <c r="J723" s="88">
        <v>344.90952548000001</v>
      </c>
      <c r="K723" s="88">
        <v>407.62034828999998</v>
      </c>
      <c r="L723" s="88">
        <v>470.33117111000001</v>
      </c>
    </row>
    <row r="724" spans="1:12" ht="12.75" customHeight="1" x14ac:dyDescent="0.2">
      <c r="A724" s="87" t="s">
        <v>170</v>
      </c>
      <c r="B724" s="87">
        <v>19</v>
      </c>
      <c r="C724" s="88">
        <v>686.39822962000005</v>
      </c>
      <c r="D724" s="88">
        <v>682.98331304999999</v>
      </c>
      <c r="E724" s="88">
        <v>0</v>
      </c>
      <c r="F724" s="88">
        <v>64.738655809999997</v>
      </c>
      <c r="G724" s="88">
        <v>161.84663953</v>
      </c>
      <c r="H724" s="88">
        <v>323.69327905</v>
      </c>
      <c r="I724" s="88">
        <v>0</v>
      </c>
      <c r="J724" s="88">
        <v>356.06260695999998</v>
      </c>
      <c r="K724" s="88">
        <v>420.80126276999999</v>
      </c>
      <c r="L724" s="88">
        <v>485.53991858000001</v>
      </c>
    </row>
    <row r="725" spans="1:12" ht="12.75" customHeight="1" x14ac:dyDescent="0.2">
      <c r="A725" s="87" t="s">
        <v>170</v>
      </c>
      <c r="B725" s="87">
        <v>20</v>
      </c>
      <c r="C725" s="88">
        <v>709.78786838999997</v>
      </c>
      <c r="D725" s="88">
        <v>706.25658546</v>
      </c>
      <c r="E725" s="88">
        <v>0</v>
      </c>
      <c r="F725" s="88">
        <v>65.743422710000004</v>
      </c>
      <c r="G725" s="88">
        <v>164.35855677999999</v>
      </c>
      <c r="H725" s="88">
        <v>328.71711355999997</v>
      </c>
      <c r="I725" s="88">
        <v>0</v>
      </c>
      <c r="J725" s="88">
        <v>361.58882491999998</v>
      </c>
      <c r="K725" s="88">
        <v>427.33224762999998</v>
      </c>
      <c r="L725" s="88">
        <v>493.07567033999999</v>
      </c>
    </row>
    <row r="726" spans="1:12" ht="12.75" customHeight="1" x14ac:dyDescent="0.2">
      <c r="A726" s="87" t="s">
        <v>170</v>
      </c>
      <c r="B726" s="87">
        <v>21</v>
      </c>
      <c r="C726" s="88">
        <v>698.21637767000004</v>
      </c>
      <c r="D726" s="88">
        <v>694.74266435000004</v>
      </c>
      <c r="E726" s="88">
        <v>0</v>
      </c>
      <c r="F726" s="88">
        <v>64.955520030000002</v>
      </c>
      <c r="G726" s="88">
        <v>162.38880008000001</v>
      </c>
      <c r="H726" s="88">
        <v>324.77760015000001</v>
      </c>
      <c r="I726" s="88">
        <v>0</v>
      </c>
      <c r="J726" s="88">
        <v>357.25536017000002</v>
      </c>
      <c r="K726" s="88">
        <v>422.21088020000002</v>
      </c>
      <c r="L726" s="88">
        <v>487.16640023000002</v>
      </c>
    </row>
    <row r="727" spans="1:12" ht="12.75" customHeight="1" x14ac:dyDescent="0.2">
      <c r="A727" s="87" t="s">
        <v>170</v>
      </c>
      <c r="B727" s="87">
        <v>22</v>
      </c>
      <c r="C727" s="88">
        <v>708.66561317000003</v>
      </c>
      <c r="D727" s="88">
        <v>705.1399136</v>
      </c>
      <c r="E727" s="88">
        <v>0</v>
      </c>
      <c r="F727" s="88">
        <v>64.268738670000005</v>
      </c>
      <c r="G727" s="88">
        <v>160.67184667000001</v>
      </c>
      <c r="H727" s="88">
        <v>321.34369333000001</v>
      </c>
      <c r="I727" s="88">
        <v>0</v>
      </c>
      <c r="J727" s="88">
        <v>353.47806265999998</v>
      </c>
      <c r="K727" s="88">
        <v>417.74680132999998</v>
      </c>
      <c r="L727" s="88">
        <v>482.01553999999999</v>
      </c>
    </row>
    <row r="728" spans="1:12" ht="12.75" customHeight="1" x14ac:dyDescent="0.2">
      <c r="A728" s="87" t="s">
        <v>170</v>
      </c>
      <c r="B728" s="87">
        <v>23</v>
      </c>
      <c r="C728" s="88">
        <v>726.80181505999997</v>
      </c>
      <c r="D728" s="88">
        <v>723.18588563000003</v>
      </c>
      <c r="E728" s="88">
        <v>0</v>
      </c>
      <c r="F728" s="88">
        <v>63.696669069999999</v>
      </c>
      <c r="G728" s="88">
        <v>159.24167266000001</v>
      </c>
      <c r="H728" s="88">
        <v>318.48334533000002</v>
      </c>
      <c r="I728" s="88">
        <v>0</v>
      </c>
      <c r="J728" s="88">
        <v>350.33167986000001</v>
      </c>
      <c r="K728" s="88">
        <v>414.02834891999998</v>
      </c>
      <c r="L728" s="88">
        <v>477.72501799000003</v>
      </c>
    </row>
    <row r="729" spans="1:12" ht="12.75" customHeight="1" x14ac:dyDescent="0.2">
      <c r="A729" s="87" t="s">
        <v>170</v>
      </c>
      <c r="B729" s="87">
        <v>24</v>
      </c>
      <c r="C729" s="88">
        <v>901.96115092000002</v>
      </c>
      <c r="D729" s="88">
        <v>897.47378201000004</v>
      </c>
      <c r="E729" s="88">
        <v>0</v>
      </c>
      <c r="F729" s="88">
        <v>67.274363359999995</v>
      </c>
      <c r="G729" s="88">
        <v>168.18590841</v>
      </c>
      <c r="H729" s="88">
        <v>336.37181681999999</v>
      </c>
      <c r="I729" s="88">
        <v>0</v>
      </c>
      <c r="J729" s="88">
        <v>370.00899850000002</v>
      </c>
      <c r="K729" s="88">
        <v>437.28336186000001</v>
      </c>
      <c r="L729" s="88">
        <v>504.55772522000001</v>
      </c>
    </row>
    <row r="730" spans="1:12" ht="12.75" customHeight="1" x14ac:dyDescent="0.2">
      <c r="A730" s="87" t="s">
        <v>171</v>
      </c>
      <c r="B730" s="87">
        <v>1</v>
      </c>
      <c r="C730" s="88">
        <v>807.43097628999999</v>
      </c>
      <c r="D730" s="88">
        <v>803.41390676000003</v>
      </c>
      <c r="E730" s="88">
        <v>0</v>
      </c>
      <c r="F730" s="88">
        <v>73.317673580000005</v>
      </c>
      <c r="G730" s="88">
        <v>183.29418394000001</v>
      </c>
      <c r="H730" s="88">
        <v>366.58836788000002</v>
      </c>
      <c r="I730" s="88">
        <v>0</v>
      </c>
      <c r="J730" s="88">
        <v>403.24720466000002</v>
      </c>
      <c r="K730" s="88">
        <v>476.56487823999998</v>
      </c>
      <c r="L730" s="88">
        <v>549.88255181</v>
      </c>
    </row>
    <row r="731" spans="1:12" ht="12.75" customHeight="1" x14ac:dyDescent="0.2">
      <c r="A731" s="87" t="s">
        <v>171</v>
      </c>
      <c r="B731" s="87">
        <v>2</v>
      </c>
      <c r="C731" s="88">
        <v>945.21571678999999</v>
      </c>
      <c r="D731" s="88">
        <v>940.51315103000002</v>
      </c>
      <c r="E731" s="88">
        <v>0</v>
      </c>
      <c r="F731" s="88">
        <v>84.167207189999999</v>
      </c>
      <c r="G731" s="88">
        <v>210.41801798</v>
      </c>
      <c r="H731" s="88">
        <v>420.83603595</v>
      </c>
      <c r="I731" s="88">
        <v>0</v>
      </c>
      <c r="J731" s="88">
        <v>462.91963955</v>
      </c>
      <c r="K731" s="88">
        <v>547.08684674000006</v>
      </c>
      <c r="L731" s="88">
        <v>631.25405393000005</v>
      </c>
    </row>
    <row r="732" spans="1:12" ht="12.75" customHeight="1" x14ac:dyDescent="0.2">
      <c r="A732" s="87" t="s">
        <v>171</v>
      </c>
      <c r="B732" s="87">
        <v>3</v>
      </c>
      <c r="C732" s="88">
        <v>1049.1983022300001</v>
      </c>
      <c r="D732" s="88">
        <v>1043.9784101800001</v>
      </c>
      <c r="E732" s="88">
        <v>0</v>
      </c>
      <c r="F732" s="88">
        <v>92.644893699999997</v>
      </c>
      <c r="G732" s="88">
        <v>231.61223423999999</v>
      </c>
      <c r="H732" s="88">
        <v>463.22446847999998</v>
      </c>
      <c r="I732" s="88">
        <v>0</v>
      </c>
      <c r="J732" s="88">
        <v>509.54691532999999</v>
      </c>
      <c r="K732" s="88">
        <v>602.19180902000005</v>
      </c>
      <c r="L732" s="88">
        <v>694.83670271999995</v>
      </c>
    </row>
    <row r="733" spans="1:12" ht="12.75" customHeight="1" x14ac:dyDescent="0.2">
      <c r="A733" s="87" t="s">
        <v>171</v>
      </c>
      <c r="B733" s="87">
        <v>4</v>
      </c>
      <c r="C733" s="88">
        <v>964.68795022999996</v>
      </c>
      <c r="D733" s="88">
        <v>959.88850768999998</v>
      </c>
      <c r="E733" s="88">
        <v>0</v>
      </c>
      <c r="F733" s="88">
        <v>93.808994330000004</v>
      </c>
      <c r="G733" s="88">
        <v>234.52248582999999</v>
      </c>
      <c r="H733" s="88">
        <v>469.04497164999998</v>
      </c>
      <c r="I733" s="88">
        <v>0</v>
      </c>
      <c r="J733" s="88">
        <v>515.94946881999999</v>
      </c>
      <c r="K733" s="88">
        <v>609.75846315000001</v>
      </c>
      <c r="L733" s="88">
        <v>703.56745748000003</v>
      </c>
    </row>
    <row r="734" spans="1:12" ht="12.75" customHeight="1" x14ac:dyDescent="0.2">
      <c r="A734" s="87" t="s">
        <v>171</v>
      </c>
      <c r="B734" s="87">
        <v>5</v>
      </c>
      <c r="C734" s="88">
        <v>909.54836325999997</v>
      </c>
      <c r="D734" s="88">
        <v>905.02324701999999</v>
      </c>
      <c r="E734" s="88">
        <v>0</v>
      </c>
      <c r="F734" s="88">
        <v>94.477571470000001</v>
      </c>
      <c r="G734" s="88">
        <v>236.19392869000001</v>
      </c>
      <c r="H734" s="88">
        <v>472.38785737000001</v>
      </c>
      <c r="I734" s="88">
        <v>0</v>
      </c>
      <c r="J734" s="88">
        <v>519.62664311000003</v>
      </c>
      <c r="K734" s="88">
        <v>614.10421457999996</v>
      </c>
      <c r="L734" s="88">
        <v>708.58178606000001</v>
      </c>
    </row>
    <row r="735" spans="1:12" ht="12.75" customHeight="1" x14ac:dyDescent="0.2">
      <c r="A735" s="87" t="s">
        <v>171</v>
      </c>
      <c r="B735" s="87">
        <v>6</v>
      </c>
      <c r="C735" s="88">
        <v>904.16915432999997</v>
      </c>
      <c r="D735" s="88">
        <v>899.67080033000002</v>
      </c>
      <c r="E735" s="88">
        <v>0</v>
      </c>
      <c r="F735" s="88">
        <v>94.384074549999994</v>
      </c>
      <c r="G735" s="88">
        <v>235.96018638000001</v>
      </c>
      <c r="H735" s="88">
        <v>471.92037276000002</v>
      </c>
      <c r="I735" s="88">
        <v>0</v>
      </c>
      <c r="J735" s="88">
        <v>519.11241003999999</v>
      </c>
      <c r="K735" s="88">
        <v>613.49648459000002</v>
      </c>
      <c r="L735" s="88">
        <v>707.88055913999995</v>
      </c>
    </row>
    <row r="736" spans="1:12" ht="12.75" customHeight="1" x14ac:dyDescent="0.2">
      <c r="A736" s="87" t="s">
        <v>171</v>
      </c>
      <c r="B736" s="87">
        <v>7</v>
      </c>
      <c r="C736" s="88">
        <v>926.19633753000005</v>
      </c>
      <c r="D736" s="88">
        <v>921.58839554999997</v>
      </c>
      <c r="E736" s="88">
        <v>0</v>
      </c>
      <c r="F736" s="88">
        <v>91.419623529999996</v>
      </c>
      <c r="G736" s="88">
        <v>228.54905883000001</v>
      </c>
      <c r="H736" s="88">
        <v>457.09811767000002</v>
      </c>
      <c r="I736" s="88">
        <v>0</v>
      </c>
      <c r="J736" s="88">
        <v>502.80792943</v>
      </c>
      <c r="K736" s="88">
        <v>594.22755296000003</v>
      </c>
      <c r="L736" s="88">
        <v>685.6471765</v>
      </c>
    </row>
    <row r="737" spans="1:12" ht="12.75" customHeight="1" x14ac:dyDescent="0.2">
      <c r="A737" s="87" t="s">
        <v>171</v>
      </c>
      <c r="B737" s="87">
        <v>8</v>
      </c>
      <c r="C737" s="88">
        <v>972.18456623999998</v>
      </c>
      <c r="D737" s="88">
        <v>967.34782710000002</v>
      </c>
      <c r="E737" s="88">
        <v>0</v>
      </c>
      <c r="F737" s="88">
        <v>88.322951209999999</v>
      </c>
      <c r="G737" s="88">
        <v>220.80737801999999</v>
      </c>
      <c r="H737" s="88">
        <v>441.61475603999997</v>
      </c>
      <c r="I737" s="88">
        <v>0</v>
      </c>
      <c r="J737" s="88">
        <v>485.77623163999999</v>
      </c>
      <c r="K737" s="88">
        <v>574.09918285000003</v>
      </c>
      <c r="L737" s="88">
        <v>662.42213405999996</v>
      </c>
    </row>
    <row r="738" spans="1:12" ht="12.75" customHeight="1" x14ac:dyDescent="0.2">
      <c r="A738" s="87" t="s">
        <v>171</v>
      </c>
      <c r="B738" s="87">
        <v>9</v>
      </c>
      <c r="C738" s="88">
        <v>774.39104257999998</v>
      </c>
      <c r="D738" s="88">
        <v>770.53835083000001</v>
      </c>
      <c r="E738" s="88">
        <v>0</v>
      </c>
      <c r="F738" s="88">
        <v>77.653369409999996</v>
      </c>
      <c r="G738" s="88">
        <v>194.13342354</v>
      </c>
      <c r="H738" s="88">
        <v>388.26684706999998</v>
      </c>
      <c r="I738" s="88">
        <v>0</v>
      </c>
      <c r="J738" s="88">
        <v>427.09353177999998</v>
      </c>
      <c r="K738" s="88">
        <v>504.74690119000002</v>
      </c>
      <c r="L738" s="88">
        <v>582.40027061000001</v>
      </c>
    </row>
    <row r="739" spans="1:12" ht="12.75" customHeight="1" x14ac:dyDescent="0.2">
      <c r="A739" s="87" t="s">
        <v>171</v>
      </c>
      <c r="B739" s="87">
        <v>10</v>
      </c>
      <c r="C739" s="88">
        <v>682.47531204999996</v>
      </c>
      <c r="D739" s="88">
        <v>679.07991248999997</v>
      </c>
      <c r="E739" s="88">
        <v>0</v>
      </c>
      <c r="F739" s="88">
        <v>66.763211209999994</v>
      </c>
      <c r="G739" s="88">
        <v>166.90802803</v>
      </c>
      <c r="H739" s="88">
        <v>333.81605605999999</v>
      </c>
      <c r="I739" s="88">
        <v>0</v>
      </c>
      <c r="J739" s="88">
        <v>367.19766167</v>
      </c>
      <c r="K739" s="88">
        <v>433.96087288000001</v>
      </c>
      <c r="L739" s="88">
        <v>500.72408409000002</v>
      </c>
    </row>
    <row r="740" spans="1:12" ht="12.75" customHeight="1" x14ac:dyDescent="0.2">
      <c r="A740" s="87" t="s">
        <v>171</v>
      </c>
      <c r="B740" s="87">
        <v>11</v>
      </c>
      <c r="C740" s="88">
        <v>633.28102106999995</v>
      </c>
      <c r="D740" s="88">
        <v>630.13036922000003</v>
      </c>
      <c r="E740" s="88">
        <v>0</v>
      </c>
      <c r="F740" s="88">
        <v>60.10638256</v>
      </c>
      <c r="G740" s="88">
        <v>150.26595639999999</v>
      </c>
      <c r="H740" s="88">
        <v>300.53191280999999</v>
      </c>
      <c r="I740" s="88">
        <v>0</v>
      </c>
      <c r="J740" s="88">
        <v>330.58510409000002</v>
      </c>
      <c r="K740" s="88">
        <v>390.69148665</v>
      </c>
      <c r="L740" s="88">
        <v>450.79786920999999</v>
      </c>
    </row>
    <row r="741" spans="1:12" ht="12.75" customHeight="1" x14ac:dyDescent="0.2">
      <c r="A741" s="87" t="s">
        <v>171</v>
      </c>
      <c r="B741" s="87">
        <v>12</v>
      </c>
      <c r="C741" s="88">
        <v>670.67775305999999</v>
      </c>
      <c r="D741" s="88">
        <v>667.34104781999997</v>
      </c>
      <c r="E741" s="88">
        <v>0</v>
      </c>
      <c r="F741" s="88">
        <v>57.448047760000001</v>
      </c>
      <c r="G741" s="88">
        <v>143.62011939999999</v>
      </c>
      <c r="H741" s="88">
        <v>287.24023878999998</v>
      </c>
      <c r="I741" s="88">
        <v>0</v>
      </c>
      <c r="J741" s="88">
        <v>315.96426266999998</v>
      </c>
      <c r="K741" s="88">
        <v>373.41231042999999</v>
      </c>
      <c r="L741" s="88">
        <v>430.86035819</v>
      </c>
    </row>
    <row r="742" spans="1:12" ht="12.75" customHeight="1" x14ac:dyDescent="0.2">
      <c r="A742" s="87" t="s">
        <v>171</v>
      </c>
      <c r="B742" s="87">
        <v>13</v>
      </c>
      <c r="C742" s="88">
        <v>676.08056727999997</v>
      </c>
      <c r="D742" s="88">
        <v>672.71698236999998</v>
      </c>
      <c r="E742" s="88">
        <v>0</v>
      </c>
      <c r="F742" s="88">
        <v>56.796492110000003</v>
      </c>
      <c r="G742" s="88">
        <v>141.99123026999999</v>
      </c>
      <c r="H742" s="88">
        <v>283.98246053000003</v>
      </c>
      <c r="I742" s="88">
        <v>0</v>
      </c>
      <c r="J742" s="88">
        <v>312.38070657999998</v>
      </c>
      <c r="K742" s="88">
        <v>369.17719869000001</v>
      </c>
      <c r="L742" s="88">
        <v>425.97369079999999</v>
      </c>
    </row>
    <row r="743" spans="1:12" ht="12.75" customHeight="1" x14ac:dyDescent="0.2">
      <c r="A743" s="87" t="s">
        <v>171</v>
      </c>
      <c r="B743" s="87">
        <v>14</v>
      </c>
      <c r="C743" s="88">
        <v>594.43895254999995</v>
      </c>
      <c r="D743" s="88">
        <v>591.48154482999996</v>
      </c>
      <c r="E743" s="88">
        <v>0</v>
      </c>
      <c r="F743" s="88">
        <v>57.447928539999999</v>
      </c>
      <c r="G743" s="88">
        <v>143.61982136</v>
      </c>
      <c r="H743" s="88">
        <v>287.23964272000001</v>
      </c>
      <c r="I743" s="88">
        <v>0</v>
      </c>
      <c r="J743" s="88">
        <v>315.96360699000002</v>
      </c>
      <c r="K743" s="88">
        <v>373.41153552999998</v>
      </c>
      <c r="L743" s="88">
        <v>430.85946407</v>
      </c>
    </row>
    <row r="744" spans="1:12" ht="12.75" customHeight="1" x14ac:dyDescent="0.2">
      <c r="A744" s="87" t="s">
        <v>171</v>
      </c>
      <c r="B744" s="87">
        <v>15</v>
      </c>
      <c r="C744" s="88">
        <v>608.96303838999995</v>
      </c>
      <c r="D744" s="88">
        <v>605.93337153000004</v>
      </c>
      <c r="E744" s="88">
        <v>0</v>
      </c>
      <c r="F744" s="88">
        <v>58.525095499999999</v>
      </c>
      <c r="G744" s="88">
        <v>146.31273874999999</v>
      </c>
      <c r="H744" s="88">
        <v>292.62547749999999</v>
      </c>
      <c r="I744" s="88">
        <v>0</v>
      </c>
      <c r="J744" s="88">
        <v>321.88802525</v>
      </c>
      <c r="K744" s="88">
        <v>380.41312075000002</v>
      </c>
      <c r="L744" s="88">
        <v>438.93821624999998</v>
      </c>
    </row>
    <row r="745" spans="1:12" ht="12.75" customHeight="1" x14ac:dyDescent="0.2">
      <c r="A745" s="87" t="s">
        <v>171</v>
      </c>
      <c r="B745" s="87">
        <v>16</v>
      </c>
      <c r="C745" s="88">
        <v>610.22663358</v>
      </c>
      <c r="D745" s="88">
        <v>607.19068017999996</v>
      </c>
      <c r="E745" s="88">
        <v>0</v>
      </c>
      <c r="F745" s="88">
        <v>59.168747619999998</v>
      </c>
      <c r="G745" s="88">
        <v>147.92186906000001</v>
      </c>
      <c r="H745" s="88">
        <v>295.84373811</v>
      </c>
      <c r="I745" s="88">
        <v>0</v>
      </c>
      <c r="J745" s="88">
        <v>325.42811191999999</v>
      </c>
      <c r="K745" s="88">
        <v>384.59685954000003</v>
      </c>
      <c r="L745" s="88">
        <v>443.76560717000001</v>
      </c>
    </row>
    <row r="746" spans="1:12" ht="12.75" customHeight="1" x14ac:dyDescent="0.2">
      <c r="A746" s="87" t="s">
        <v>171</v>
      </c>
      <c r="B746" s="87">
        <v>17</v>
      </c>
      <c r="C746" s="88">
        <v>604.91445657999998</v>
      </c>
      <c r="D746" s="88">
        <v>601.90493191999997</v>
      </c>
      <c r="E746" s="88">
        <v>0</v>
      </c>
      <c r="F746" s="88">
        <v>58.747968200000003</v>
      </c>
      <c r="G746" s="88">
        <v>146.86992050999999</v>
      </c>
      <c r="H746" s="88">
        <v>293.73984101999997</v>
      </c>
      <c r="I746" s="88">
        <v>0</v>
      </c>
      <c r="J746" s="88">
        <v>323.11382512</v>
      </c>
      <c r="K746" s="88">
        <v>381.86179332</v>
      </c>
      <c r="L746" s="88">
        <v>440.60976152000001</v>
      </c>
    </row>
    <row r="747" spans="1:12" ht="12.75" customHeight="1" x14ac:dyDescent="0.2">
      <c r="A747" s="87" t="s">
        <v>171</v>
      </c>
      <c r="B747" s="87">
        <v>18</v>
      </c>
      <c r="C747" s="88">
        <v>579.65305789000001</v>
      </c>
      <c r="D747" s="88">
        <v>576.76921183000002</v>
      </c>
      <c r="E747" s="88">
        <v>0</v>
      </c>
      <c r="F747" s="88">
        <v>57.302042360000002</v>
      </c>
      <c r="G747" s="88">
        <v>143.25510589999999</v>
      </c>
      <c r="H747" s="88">
        <v>286.51021179000003</v>
      </c>
      <c r="I747" s="88">
        <v>0</v>
      </c>
      <c r="J747" s="88">
        <v>315.16123297000001</v>
      </c>
      <c r="K747" s="88">
        <v>372.46327532999999</v>
      </c>
      <c r="L747" s="88">
        <v>429.76531769000002</v>
      </c>
    </row>
    <row r="748" spans="1:12" ht="12.75" customHeight="1" x14ac:dyDescent="0.2">
      <c r="A748" s="87" t="s">
        <v>171</v>
      </c>
      <c r="B748" s="87">
        <v>19</v>
      </c>
      <c r="C748" s="88">
        <v>594.83283698000002</v>
      </c>
      <c r="D748" s="88">
        <v>591.87346963000005</v>
      </c>
      <c r="E748" s="88">
        <v>0</v>
      </c>
      <c r="F748" s="88">
        <v>59.739605879999999</v>
      </c>
      <c r="G748" s="88">
        <v>149.34901471000001</v>
      </c>
      <c r="H748" s="88">
        <v>298.69802941</v>
      </c>
      <c r="I748" s="88">
        <v>0</v>
      </c>
      <c r="J748" s="88">
        <v>328.56783235</v>
      </c>
      <c r="K748" s="88">
        <v>388.30743823</v>
      </c>
      <c r="L748" s="88">
        <v>448.04704412000001</v>
      </c>
    </row>
    <row r="749" spans="1:12" ht="12.75" customHeight="1" x14ac:dyDescent="0.2">
      <c r="A749" s="87" t="s">
        <v>171</v>
      </c>
      <c r="B749" s="87">
        <v>20</v>
      </c>
      <c r="C749" s="88">
        <v>617.08960606000005</v>
      </c>
      <c r="D749" s="88">
        <v>614.01950852000004</v>
      </c>
      <c r="E749" s="88">
        <v>0</v>
      </c>
      <c r="F749" s="88">
        <v>61.746164649999997</v>
      </c>
      <c r="G749" s="88">
        <v>154.36541162</v>
      </c>
      <c r="H749" s="88">
        <v>308.73082325000001</v>
      </c>
      <c r="I749" s="88">
        <v>0</v>
      </c>
      <c r="J749" s="88">
        <v>339.60390556999999</v>
      </c>
      <c r="K749" s="88">
        <v>401.35007022000002</v>
      </c>
      <c r="L749" s="88">
        <v>463.09623486999999</v>
      </c>
    </row>
    <row r="750" spans="1:12" ht="12.75" customHeight="1" x14ac:dyDescent="0.2">
      <c r="A750" s="87" t="s">
        <v>171</v>
      </c>
      <c r="B750" s="87">
        <v>21</v>
      </c>
      <c r="C750" s="88">
        <v>620.20155623999995</v>
      </c>
      <c r="D750" s="88">
        <v>617.11597635999999</v>
      </c>
      <c r="E750" s="88">
        <v>0</v>
      </c>
      <c r="F750" s="88">
        <v>61.767699090000001</v>
      </c>
      <c r="G750" s="88">
        <v>154.41924771999999</v>
      </c>
      <c r="H750" s="88">
        <v>308.83849543999997</v>
      </c>
      <c r="I750" s="88">
        <v>0</v>
      </c>
      <c r="J750" s="88">
        <v>339.72234498</v>
      </c>
      <c r="K750" s="88">
        <v>401.49004407000001</v>
      </c>
      <c r="L750" s="88">
        <v>463.25774316000002</v>
      </c>
    </row>
    <row r="751" spans="1:12" ht="12.75" customHeight="1" x14ac:dyDescent="0.2">
      <c r="A751" s="87" t="s">
        <v>171</v>
      </c>
      <c r="B751" s="87">
        <v>22</v>
      </c>
      <c r="C751" s="88">
        <v>604.39277736999998</v>
      </c>
      <c r="D751" s="88">
        <v>601.38584813</v>
      </c>
      <c r="E751" s="88">
        <v>0</v>
      </c>
      <c r="F751" s="88">
        <v>60.226592500000002</v>
      </c>
      <c r="G751" s="88">
        <v>150.56648125000001</v>
      </c>
      <c r="H751" s="88">
        <v>301.13296249000001</v>
      </c>
      <c r="I751" s="88">
        <v>0</v>
      </c>
      <c r="J751" s="88">
        <v>331.24625873999997</v>
      </c>
      <c r="K751" s="88">
        <v>391.47285124000001</v>
      </c>
      <c r="L751" s="88">
        <v>451.69944373999999</v>
      </c>
    </row>
    <row r="752" spans="1:12" ht="12.75" customHeight="1" x14ac:dyDescent="0.2">
      <c r="A752" s="87" t="s">
        <v>171</v>
      </c>
      <c r="B752" s="87">
        <v>23</v>
      </c>
      <c r="C752" s="88">
        <v>559.39355394999995</v>
      </c>
      <c r="D752" s="88">
        <v>556.61050144000001</v>
      </c>
      <c r="E752" s="88">
        <v>0</v>
      </c>
      <c r="F752" s="88">
        <v>57.977799609999998</v>
      </c>
      <c r="G752" s="88">
        <v>144.94449900999999</v>
      </c>
      <c r="H752" s="88">
        <v>289.88899802999998</v>
      </c>
      <c r="I752" s="88">
        <v>0</v>
      </c>
      <c r="J752" s="88">
        <v>318.87789782999999</v>
      </c>
      <c r="K752" s="88">
        <v>376.85569743000002</v>
      </c>
      <c r="L752" s="88">
        <v>434.83349704</v>
      </c>
    </row>
    <row r="753" spans="1:12" ht="12.75" customHeight="1" x14ac:dyDescent="0.2">
      <c r="A753" s="87" t="s">
        <v>171</v>
      </c>
      <c r="B753" s="87">
        <v>24</v>
      </c>
      <c r="C753" s="88">
        <v>618.45098008000002</v>
      </c>
      <c r="D753" s="88">
        <v>615.37410953000006</v>
      </c>
      <c r="E753" s="88">
        <v>0</v>
      </c>
      <c r="F753" s="88">
        <v>63.703436000000004</v>
      </c>
      <c r="G753" s="88">
        <v>159.25858998999999</v>
      </c>
      <c r="H753" s="88">
        <v>318.51717997999998</v>
      </c>
      <c r="I753" s="88">
        <v>0</v>
      </c>
      <c r="J753" s="88">
        <v>350.36889797999999</v>
      </c>
      <c r="K753" s="88">
        <v>414.07233396999999</v>
      </c>
      <c r="L753" s="88">
        <v>477.77576997</v>
      </c>
    </row>
    <row r="754" spans="1:12" ht="12.75" customHeight="1" x14ac:dyDescent="0.2">
      <c r="A754" s="87" t="s">
        <v>172</v>
      </c>
      <c r="B754" s="87">
        <v>1</v>
      </c>
      <c r="C754" s="88">
        <v>722.31776846000002</v>
      </c>
      <c r="D754" s="88">
        <v>718.72414772000002</v>
      </c>
      <c r="E754" s="88">
        <v>0</v>
      </c>
      <c r="F754" s="88">
        <v>74.591392580000004</v>
      </c>
      <c r="G754" s="88">
        <v>186.47848145</v>
      </c>
      <c r="H754" s="88">
        <v>372.95696290000001</v>
      </c>
      <c r="I754" s="88">
        <v>0</v>
      </c>
      <c r="J754" s="88">
        <v>410.25265918000002</v>
      </c>
      <c r="K754" s="88">
        <v>484.84405176000001</v>
      </c>
      <c r="L754" s="88">
        <v>559.43544434</v>
      </c>
    </row>
    <row r="755" spans="1:12" ht="12.75" customHeight="1" x14ac:dyDescent="0.2">
      <c r="A755" s="87" t="s">
        <v>172</v>
      </c>
      <c r="B755" s="87">
        <v>2</v>
      </c>
      <c r="C755" s="88">
        <v>835.00561316000005</v>
      </c>
      <c r="D755" s="88">
        <v>830.85135637999997</v>
      </c>
      <c r="E755" s="88">
        <v>0</v>
      </c>
      <c r="F755" s="88">
        <v>85.924391729999996</v>
      </c>
      <c r="G755" s="88">
        <v>214.81097933000001</v>
      </c>
      <c r="H755" s="88">
        <v>429.62195866000002</v>
      </c>
      <c r="I755" s="88">
        <v>0</v>
      </c>
      <c r="J755" s="88">
        <v>472.58415452000003</v>
      </c>
      <c r="K755" s="88">
        <v>558.50854624999999</v>
      </c>
      <c r="L755" s="88">
        <v>644.43293798000002</v>
      </c>
    </row>
    <row r="756" spans="1:12" ht="12.75" customHeight="1" x14ac:dyDescent="0.2">
      <c r="A756" s="87" t="s">
        <v>172</v>
      </c>
      <c r="B756" s="87">
        <v>3</v>
      </c>
      <c r="C756" s="88">
        <v>948.43530298999997</v>
      </c>
      <c r="D756" s="88">
        <v>943.71671938999998</v>
      </c>
      <c r="E756" s="88">
        <v>0</v>
      </c>
      <c r="F756" s="88">
        <v>94.106916589999997</v>
      </c>
      <c r="G756" s="88">
        <v>235.26729148000001</v>
      </c>
      <c r="H756" s="88">
        <v>470.53458296999997</v>
      </c>
      <c r="I756" s="88">
        <v>0</v>
      </c>
      <c r="J756" s="88">
        <v>517.58804125999995</v>
      </c>
      <c r="K756" s="88">
        <v>611.69495785000004</v>
      </c>
      <c r="L756" s="88">
        <v>705.80187445000001</v>
      </c>
    </row>
    <row r="757" spans="1:12" ht="12.75" customHeight="1" x14ac:dyDescent="0.2">
      <c r="A757" s="87" t="s">
        <v>172</v>
      </c>
      <c r="B757" s="87">
        <v>4</v>
      </c>
      <c r="C757" s="88">
        <v>940.80004263000001</v>
      </c>
      <c r="D757" s="88">
        <v>936.11944540000002</v>
      </c>
      <c r="E757" s="88">
        <v>0</v>
      </c>
      <c r="F757" s="88">
        <v>94.277629480000002</v>
      </c>
      <c r="G757" s="88">
        <v>235.69407369999999</v>
      </c>
      <c r="H757" s="88">
        <v>471.38814739999998</v>
      </c>
      <c r="I757" s="88">
        <v>0</v>
      </c>
      <c r="J757" s="88">
        <v>518.52696213000002</v>
      </c>
      <c r="K757" s="88">
        <v>612.80459160999999</v>
      </c>
      <c r="L757" s="88">
        <v>707.08222108999996</v>
      </c>
    </row>
    <row r="758" spans="1:12" ht="12.75" customHeight="1" x14ac:dyDescent="0.2">
      <c r="A758" s="87" t="s">
        <v>172</v>
      </c>
      <c r="B758" s="87">
        <v>5</v>
      </c>
      <c r="C758" s="88">
        <v>928.78744867</v>
      </c>
      <c r="D758" s="88">
        <v>924.16661558999999</v>
      </c>
      <c r="E758" s="88">
        <v>0</v>
      </c>
      <c r="F758" s="88">
        <v>94.444666799999993</v>
      </c>
      <c r="G758" s="88">
        <v>236.11166700999999</v>
      </c>
      <c r="H758" s="88">
        <v>472.22333401999998</v>
      </c>
      <c r="I758" s="88">
        <v>0</v>
      </c>
      <c r="J758" s="88">
        <v>519.44566741999995</v>
      </c>
      <c r="K758" s="88">
        <v>613.89033422</v>
      </c>
      <c r="L758" s="88">
        <v>708.33500102000005</v>
      </c>
    </row>
    <row r="759" spans="1:12" ht="12.75" customHeight="1" x14ac:dyDescent="0.2">
      <c r="A759" s="87" t="s">
        <v>172</v>
      </c>
      <c r="B759" s="87">
        <v>6</v>
      </c>
      <c r="C759" s="88">
        <v>933.04361387999995</v>
      </c>
      <c r="D759" s="88">
        <v>928.40160585000001</v>
      </c>
      <c r="E759" s="88">
        <v>0</v>
      </c>
      <c r="F759" s="88">
        <v>94.244690550000001</v>
      </c>
      <c r="G759" s="88">
        <v>235.61172636000001</v>
      </c>
      <c r="H759" s="88">
        <v>471.22345273000002</v>
      </c>
      <c r="I759" s="88">
        <v>0</v>
      </c>
      <c r="J759" s="88">
        <v>518.34579799999995</v>
      </c>
      <c r="K759" s="88">
        <v>612.59048854000002</v>
      </c>
      <c r="L759" s="88">
        <v>706.83517909</v>
      </c>
    </row>
    <row r="760" spans="1:12" ht="12.75" customHeight="1" x14ac:dyDescent="0.2">
      <c r="A760" s="87" t="s">
        <v>172</v>
      </c>
      <c r="B760" s="87">
        <v>7</v>
      </c>
      <c r="C760" s="88">
        <v>926.16956709999999</v>
      </c>
      <c r="D760" s="88">
        <v>921.56175830999996</v>
      </c>
      <c r="E760" s="88">
        <v>0</v>
      </c>
      <c r="F760" s="88">
        <v>92.086104280000001</v>
      </c>
      <c r="G760" s="88">
        <v>230.21526069000001</v>
      </c>
      <c r="H760" s="88">
        <v>460.43052138000002</v>
      </c>
      <c r="I760" s="88">
        <v>0</v>
      </c>
      <c r="J760" s="88">
        <v>506.47357352</v>
      </c>
      <c r="K760" s="88">
        <v>598.55967779000002</v>
      </c>
      <c r="L760" s="88">
        <v>690.64578207</v>
      </c>
    </row>
    <row r="761" spans="1:12" ht="12.75" customHeight="1" x14ac:dyDescent="0.2">
      <c r="A761" s="87" t="s">
        <v>172</v>
      </c>
      <c r="B761" s="87">
        <v>8</v>
      </c>
      <c r="C761" s="88">
        <v>879.41144852000002</v>
      </c>
      <c r="D761" s="88">
        <v>875.03626717999998</v>
      </c>
      <c r="E761" s="88">
        <v>0</v>
      </c>
      <c r="F761" s="88">
        <v>86.305197539999995</v>
      </c>
      <c r="G761" s="88">
        <v>215.76299384999999</v>
      </c>
      <c r="H761" s="88">
        <v>431.52598769999997</v>
      </c>
      <c r="I761" s="88">
        <v>0</v>
      </c>
      <c r="J761" s="88">
        <v>474.67858646000002</v>
      </c>
      <c r="K761" s="88">
        <v>560.98378400000001</v>
      </c>
      <c r="L761" s="88">
        <v>647.28898154000001</v>
      </c>
    </row>
    <row r="762" spans="1:12" ht="12.75" customHeight="1" x14ac:dyDescent="0.2">
      <c r="A762" s="87" t="s">
        <v>172</v>
      </c>
      <c r="B762" s="87">
        <v>9</v>
      </c>
      <c r="C762" s="88">
        <v>788.87559624000005</v>
      </c>
      <c r="D762" s="88">
        <v>784.95084202999999</v>
      </c>
      <c r="E762" s="88">
        <v>0</v>
      </c>
      <c r="F762" s="88">
        <v>80.083747239999994</v>
      </c>
      <c r="G762" s="88">
        <v>200.20936810000001</v>
      </c>
      <c r="H762" s="88">
        <v>400.41873621000002</v>
      </c>
      <c r="I762" s="88">
        <v>0</v>
      </c>
      <c r="J762" s="88">
        <v>440.46060983000001</v>
      </c>
      <c r="K762" s="88">
        <v>520.54435707000005</v>
      </c>
      <c r="L762" s="88">
        <v>600.62810431000003</v>
      </c>
    </row>
    <row r="763" spans="1:12" ht="12.75" customHeight="1" x14ac:dyDescent="0.2">
      <c r="A763" s="87" t="s">
        <v>172</v>
      </c>
      <c r="B763" s="87">
        <v>10</v>
      </c>
      <c r="C763" s="88">
        <v>630.26848299999995</v>
      </c>
      <c r="D763" s="88">
        <v>627.13281890999997</v>
      </c>
      <c r="E763" s="88">
        <v>0</v>
      </c>
      <c r="F763" s="88">
        <v>73.262010149999995</v>
      </c>
      <c r="G763" s="88">
        <v>183.15502536</v>
      </c>
      <c r="H763" s="88">
        <v>366.31005073</v>
      </c>
      <c r="I763" s="88">
        <v>0</v>
      </c>
      <c r="J763" s="88">
        <v>402.94105580000002</v>
      </c>
      <c r="K763" s="88">
        <v>476.20306593999999</v>
      </c>
      <c r="L763" s="88">
        <v>549.46507609000003</v>
      </c>
    </row>
    <row r="764" spans="1:12" ht="12.75" customHeight="1" x14ac:dyDescent="0.2">
      <c r="A764" s="87" t="s">
        <v>172</v>
      </c>
      <c r="B764" s="87">
        <v>11</v>
      </c>
      <c r="C764" s="88">
        <v>674.93110215000002</v>
      </c>
      <c r="D764" s="88">
        <v>671.57323597000004</v>
      </c>
      <c r="E764" s="88">
        <v>0</v>
      </c>
      <c r="F764" s="88">
        <v>66.715851580000006</v>
      </c>
      <c r="G764" s="88">
        <v>166.78962895000001</v>
      </c>
      <c r="H764" s="88">
        <v>333.57925789000001</v>
      </c>
      <c r="I764" s="88">
        <v>0</v>
      </c>
      <c r="J764" s="88">
        <v>366.93718367999998</v>
      </c>
      <c r="K764" s="88">
        <v>433.65303526000002</v>
      </c>
      <c r="L764" s="88">
        <v>500.36888684000002</v>
      </c>
    </row>
    <row r="765" spans="1:12" ht="12.75" customHeight="1" x14ac:dyDescent="0.2">
      <c r="A765" s="87" t="s">
        <v>172</v>
      </c>
      <c r="B765" s="87">
        <v>12</v>
      </c>
      <c r="C765" s="88">
        <v>630.31458457999997</v>
      </c>
      <c r="D765" s="88">
        <v>627.17869112000005</v>
      </c>
      <c r="E765" s="88">
        <v>0</v>
      </c>
      <c r="F765" s="88">
        <v>65.066928820000001</v>
      </c>
      <c r="G765" s="88">
        <v>162.66732205</v>
      </c>
      <c r="H765" s="88">
        <v>325.33464409999999</v>
      </c>
      <c r="I765" s="88">
        <v>0</v>
      </c>
      <c r="J765" s="88">
        <v>357.86810850000001</v>
      </c>
      <c r="K765" s="88">
        <v>422.93503731999999</v>
      </c>
      <c r="L765" s="88">
        <v>488.00196613999998</v>
      </c>
    </row>
    <row r="766" spans="1:12" ht="12.75" customHeight="1" x14ac:dyDescent="0.2">
      <c r="A766" s="87" t="s">
        <v>172</v>
      </c>
      <c r="B766" s="87">
        <v>13</v>
      </c>
      <c r="C766" s="88">
        <v>596.42905277</v>
      </c>
      <c r="D766" s="88">
        <v>593.46174404999999</v>
      </c>
      <c r="E766" s="88">
        <v>0</v>
      </c>
      <c r="F766" s="88">
        <v>65.085132430000002</v>
      </c>
      <c r="G766" s="88">
        <v>162.71283108</v>
      </c>
      <c r="H766" s="88">
        <v>325.42566216</v>
      </c>
      <c r="I766" s="88">
        <v>0</v>
      </c>
      <c r="J766" s="88">
        <v>357.96822838000003</v>
      </c>
      <c r="K766" s="88">
        <v>423.05336081000002</v>
      </c>
      <c r="L766" s="88">
        <v>488.13849324</v>
      </c>
    </row>
    <row r="767" spans="1:12" ht="12.75" customHeight="1" x14ac:dyDescent="0.2">
      <c r="A767" s="87" t="s">
        <v>172</v>
      </c>
      <c r="B767" s="87">
        <v>14</v>
      </c>
      <c r="C767" s="88">
        <v>570.83840250000003</v>
      </c>
      <c r="D767" s="88">
        <v>567.99841045000005</v>
      </c>
      <c r="E767" s="88">
        <v>0</v>
      </c>
      <c r="F767" s="88">
        <v>65.454501489999998</v>
      </c>
      <c r="G767" s="88">
        <v>163.63625372000001</v>
      </c>
      <c r="H767" s="88">
        <v>327.27250744999998</v>
      </c>
      <c r="I767" s="88">
        <v>0</v>
      </c>
      <c r="J767" s="88">
        <v>359.99975819000002</v>
      </c>
      <c r="K767" s="88">
        <v>425.45425968000001</v>
      </c>
      <c r="L767" s="88">
        <v>490.90876116999999</v>
      </c>
    </row>
    <row r="768" spans="1:12" ht="12.75" customHeight="1" x14ac:dyDescent="0.2">
      <c r="A768" s="87" t="s">
        <v>172</v>
      </c>
      <c r="B768" s="87">
        <v>15</v>
      </c>
      <c r="C768" s="88">
        <v>630.09041783999999</v>
      </c>
      <c r="D768" s="88">
        <v>626.95563963999996</v>
      </c>
      <c r="E768" s="88">
        <v>0</v>
      </c>
      <c r="F768" s="88">
        <v>66.01666797</v>
      </c>
      <c r="G768" s="88">
        <v>165.04166993000001</v>
      </c>
      <c r="H768" s="88">
        <v>330.08333986999997</v>
      </c>
      <c r="I768" s="88">
        <v>0</v>
      </c>
      <c r="J768" s="88">
        <v>363.09167385000001</v>
      </c>
      <c r="K768" s="88">
        <v>429.10834182000002</v>
      </c>
      <c r="L768" s="88">
        <v>495.12500979999999</v>
      </c>
    </row>
    <row r="769" spans="1:12" ht="12.75" customHeight="1" x14ac:dyDescent="0.2">
      <c r="A769" s="87" t="s">
        <v>172</v>
      </c>
      <c r="B769" s="87">
        <v>16</v>
      </c>
      <c r="C769" s="88">
        <v>649.54692094999996</v>
      </c>
      <c r="D769" s="88">
        <v>646.31534423000005</v>
      </c>
      <c r="E769" s="88">
        <v>0</v>
      </c>
      <c r="F769" s="88">
        <v>66.432549089999995</v>
      </c>
      <c r="G769" s="88">
        <v>166.08137271999999</v>
      </c>
      <c r="H769" s="88">
        <v>332.16274544999999</v>
      </c>
      <c r="I769" s="88">
        <v>0</v>
      </c>
      <c r="J769" s="88">
        <v>365.37901999000002</v>
      </c>
      <c r="K769" s="88">
        <v>431.81156908000003</v>
      </c>
      <c r="L769" s="88">
        <v>498.24411816999998</v>
      </c>
    </row>
    <row r="770" spans="1:12" ht="12.75" customHeight="1" x14ac:dyDescent="0.2">
      <c r="A770" s="87" t="s">
        <v>172</v>
      </c>
      <c r="B770" s="87">
        <v>17</v>
      </c>
      <c r="C770" s="88">
        <v>644.93141161999995</v>
      </c>
      <c r="D770" s="88">
        <v>641.72279762999995</v>
      </c>
      <c r="E770" s="88">
        <v>0</v>
      </c>
      <c r="F770" s="88">
        <v>66.326873219999996</v>
      </c>
      <c r="G770" s="88">
        <v>165.81718305999999</v>
      </c>
      <c r="H770" s="88">
        <v>331.63436610999997</v>
      </c>
      <c r="I770" s="88">
        <v>0</v>
      </c>
      <c r="J770" s="88">
        <v>364.79780271999999</v>
      </c>
      <c r="K770" s="88">
        <v>431.12467593999997</v>
      </c>
      <c r="L770" s="88">
        <v>497.45154917000002</v>
      </c>
    </row>
    <row r="771" spans="1:12" ht="12.75" customHeight="1" x14ac:dyDescent="0.2">
      <c r="A771" s="87" t="s">
        <v>172</v>
      </c>
      <c r="B771" s="87">
        <v>18</v>
      </c>
      <c r="C771" s="88">
        <v>760.78045565000002</v>
      </c>
      <c r="D771" s="88">
        <v>756.99547826000003</v>
      </c>
      <c r="E771" s="88">
        <v>0</v>
      </c>
      <c r="F771" s="88">
        <v>65.577599219999996</v>
      </c>
      <c r="G771" s="88">
        <v>163.94399804</v>
      </c>
      <c r="H771" s="88">
        <v>327.88799609</v>
      </c>
      <c r="I771" s="88">
        <v>0</v>
      </c>
      <c r="J771" s="88">
        <v>360.67679569000001</v>
      </c>
      <c r="K771" s="88">
        <v>426.25439490999997</v>
      </c>
      <c r="L771" s="88">
        <v>491.83199413</v>
      </c>
    </row>
    <row r="772" spans="1:12" ht="12.75" customHeight="1" x14ac:dyDescent="0.2">
      <c r="A772" s="87" t="s">
        <v>172</v>
      </c>
      <c r="B772" s="87">
        <v>19</v>
      </c>
      <c r="C772" s="88">
        <v>660.85408488999997</v>
      </c>
      <c r="D772" s="88">
        <v>657.56625362</v>
      </c>
      <c r="E772" s="88">
        <v>0</v>
      </c>
      <c r="F772" s="88">
        <v>65.414674579999996</v>
      </c>
      <c r="G772" s="88">
        <v>163.53668644999999</v>
      </c>
      <c r="H772" s="88">
        <v>327.07337288999997</v>
      </c>
      <c r="I772" s="88">
        <v>0</v>
      </c>
      <c r="J772" s="88">
        <v>359.78071018000003</v>
      </c>
      <c r="K772" s="88">
        <v>425.19538476000002</v>
      </c>
      <c r="L772" s="88">
        <v>490.61005934000002</v>
      </c>
    </row>
    <row r="773" spans="1:12" ht="12.75" customHeight="1" x14ac:dyDescent="0.2">
      <c r="A773" s="87" t="s">
        <v>172</v>
      </c>
      <c r="B773" s="87">
        <v>20</v>
      </c>
      <c r="C773" s="88">
        <v>681.45309626000005</v>
      </c>
      <c r="D773" s="88">
        <v>678.06278235000002</v>
      </c>
      <c r="E773" s="88">
        <v>0</v>
      </c>
      <c r="F773" s="88">
        <v>66.586310130000001</v>
      </c>
      <c r="G773" s="88">
        <v>166.46577533999999</v>
      </c>
      <c r="H773" s="88">
        <v>332.93155066999998</v>
      </c>
      <c r="I773" s="88">
        <v>0</v>
      </c>
      <c r="J773" s="88">
        <v>366.22470573999999</v>
      </c>
      <c r="K773" s="88">
        <v>432.81101587000001</v>
      </c>
      <c r="L773" s="88">
        <v>499.39732600999997</v>
      </c>
    </row>
    <row r="774" spans="1:12" ht="12.75" customHeight="1" x14ac:dyDescent="0.2">
      <c r="A774" s="87" t="s">
        <v>172</v>
      </c>
      <c r="B774" s="87">
        <v>21</v>
      </c>
      <c r="C774" s="88">
        <v>691.13452029999996</v>
      </c>
      <c r="D774" s="88">
        <v>687.6960401</v>
      </c>
      <c r="E774" s="88">
        <v>0</v>
      </c>
      <c r="F774" s="88">
        <v>66.276021819999997</v>
      </c>
      <c r="G774" s="88">
        <v>165.69005454000001</v>
      </c>
      <c r="H774" s="88">
        <v>331.38010909000002</v>
      </c>
      <c r="I774" s="88">
        <v>0</v>
      </c>
      <c r="J774" s="88">
        <v>364.51811999</v>
      </c>
      <c r="K774" s="88">
        <v>430.79414180999999</v>
      </c>
      <c r="L774" s="88">
        <v>497.07016363000002</v>
      </c>
    </row>
    <row r="775" spans="1:12" ht="12.75" customHeight="1" x14ac:dyDescent="0.2">
      <c r="A775" s="87" t="s">
        <v>172</v>
      </c>
      <c r="B775" s="87">
        <v>22</v>
      </c>
      <c r="C775" s="88">
        <v>673.43923987000005</v>
      </c>
      <c r="D775" s="88">
        <v>670.08879589000003</v>
      </c>
      <c r="E775" s="88">
        <v>0</v>
      </c>
      <c r="F775" s="88">
        <v>65.738502909999994</v>
      </c>
      <c r="G775" s="88">
        <v>164.34625728</v>
      </c>
      <c r="H775" s="88">
        <v>328.69251457000001</v>
      </c>
      <c r="I775" s="88">
        <v>0</v>
      </c>
      <c r="J775" s="88">
        <v>361.56176601999999</v>
      </c>
      <c r="K775" s="88">
        <v>427.30026893000002</v>
      </c>
      <c r="L775" s="88">
        <v>493.03877184999999</v>
      </c>
    </row>
    <row r="776" spans="1:12" ht="12.75" customHeight="1" x14ac:dyDescent="0.2">
      <c r="A776" s="87" t="s">
        <v>172</v>
      </c>
      <c r="B776" s="87">
        <v>23</v>
      </c>
      <c r="C776" s="88">
        <v>661.28808626</v>
      </c>
      <c r="D776" s="88">
        <v>657.99809577999997</v>
      </c>
      <c r="E776" s="88">
        <v>0</v>
      </c>
      <c r="F776" s="88">
        <v>64.695021819999994</v>
      </c>
      <c r="G776" s="88">
        <v>161.73755455</v>
      </c>
      <c r="H776" s="88">
        <v>323.4751091</v>
      </c>
      <c r="I776" s="88">
        <v>0</v>
      </c>
      <c r="J776" s="88">
        <v>355.82261999999997</v>
      </c>
      <c r="K776" s="88">
        <v>420.51764181999999</v>
      </c>
      <c r="L776" s="88">
        <v>485.21266364000002</v>
      </c>
    </row>
    <row r="777" spans="1:12" ht="12.75" customHeight="1" x14ac:dyDescent="0.2">
      <c r="A777" s="87" t="s">
        <v>172</v>
      </c>
      <c r="B777" s="87">
        <v>24</v>
      </c>
      <c r="C777" s="88">
        <v>728.71629259999997</v>
      </c>
      <c r="D777" s="88">
        <v>725.09083840999995</v>
      </c>
      <c r="E777" s="88">
        <v>0</v>
      </c>
      <c r="F777" s="88">
        <v>72.002574240000001</v>
      </c>
      <c r="G777" s="88">
        <v>180.0064356</v>
      </c>
      <c r="H777" s="88">
        <v>360.01287121000001</v>
      </c>
      <c r="I777" s="88">
        <v>0</v>
      </c>
      <c r="J777" s="88">
        <v>396.01415832999999</v>
      </c>
      <c r="K777" s="88">
        <v>468.01673256999999</v>
      </c>
      <c r="L777" s="88">
        <v>540.01930680999999</v>
      </c>
    </row>
    <row r="778" spans="1:12"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2016-11-15T10:30:14Z</dcterms:modified>
</cp:coreProperties>
</file>